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tabRatio="500" activeTab="0"/>
  </bookViews>
  <sheets>
    <sheet name="Formularz asortymentowo-cenowy" sheetId="1" r:id="rId1"/>
    <sheet name="Zał.Parametry techniczne aparat" sheetId="2" r:id="rId2"/>
  </sheets>
  <definedNames/>
  <calcPr fullCalcOnLoad="1"/>
</workbook>
</file>

<file path=xl/sharedStrings.xml><?xml version="1.0" encoding="utf-8"?>
<sst xmlns="http://schemas.openxmlformats.org/spreadsheetml/2006/main" count="181" uniqueCount="141">
  <si>
    <t>Część I. Płyny i materiały eksploatacyjne (akcesoria i części zużywalne nie będące płynami) do oferowanego aparatu do wykonywania ciągłych terapii nerkozastępczych (hemodiafiltracji) na 36 m-cy</t>
  </si>
  <si>
    <t>L.p.</t>
  </si>
  <si>
    <t>Rodzaj asortymentu</t>
  </si>
  <si>
    <t>j.m</t>
  </si>
  <si>
    <t xml:space="preserve">Ilość </t>
  </si>
  <si>
    <t>Cena jednost. netto (zł)</t>
  </si>
  <si>
    <t>Wartość netto całości danego asortymentu (zł)</t>
  </si>
  <si>
    <t>Stawka podatku VAT (%)</t>
  </si>
  <si>
    <t>Wartość podatku VAT (zł)</t>
  </si>
  <si>
    <t>Wartość brutto całości danego asortymentu (zł)</t>
  </si>
  <si>
    <t>Nazwa handlowa i nr kat. producenta</t>
  </si>
  <si>
    <t>Producent</t>
  </si>
  <si>
    <t>(kol.D x kol. E)</t>
  </si>
  <si>
    <t>(kol.F x kol.G%)</t>
  </si>
  <si>
    <t>(kol. F + kol. H)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</si>
  <si>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</si>
  <si>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</si>
  <si>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</si>
  <si>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</si>
  <si>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</si>
  <si>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</si>
  <si>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</si>
  <si>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</si>
  <si>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</si>
  <si>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</si>
  <si>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</si>
  <si>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1.</t>
  </si>
  <si>
    <t>Worki na filtrat 10 litrów z zaworem spustowym</t>
  </si>
  <si>
    <t>worek</t>
  </si>
  <si>
    <t>2.</t>
  </si>
  <si>
    <t>Igła plastikowa typu Spike o długości 72 mm (opakowanie a 100 szt.)</t>
  </si>
  <si>
    <t xml:space="preserve">op. </t>
  </si>
  <si>
    <t>3.</t>
  </si>
  <si>
    <t>Dwukanałowy silikonowy cewnik do hemofiltracji o średnicy 11,5 i 13,5 Fr z podłączonym w kanale żylnym przelotowym mandrynem z końcówkami typu Luer o długościach cewnika: 15 cm; 20 cm; 24 cm (do wyboru)</t>
  </si>
  <si>
    <t>szt.</t>
  </si>
  <si>
    <t>4.</t>
  </si>
  <si>
    <t>Wodorowęglanowy dializat bezwapniowy w dwukomorowych workach 5,0 l o składzie elektrolitowym: potas 2 lub 4  mmol/l; sód 133 mmol/l; wapń 0  mmol/l; wodorowęglan 20 mmol/l; magnez 0,75 lub 1 mmol/l; fosforany 0 lub 1,25 mmol/l</t>
  </si>
  <si>
    <t>5.</t>
  </si>
  <si>
    <t>Wodorowęglanowy płyn do hemofiltracji w dwukomorowych workach 5,0 l  buforowany glukozą o stężeniu fizjologicznym 5,55 mmol/l o składzie: potas 2 lub 3 lub 4  mmol/l;  wieloelektrolitowy</t>
  </si>
  <si>
    <t>6.</t>
  </si>
  <si>
    <t>zest.</t>
  </si>
  <si>
    <t>7.</t>
  </si>
  <si>
    <t>8.</t>
  </si>
  <si>
    <t>9.</t>
  </si>
  <si>
    <t>4 % Cytrynian sodu (136 mmol/l) w workach po 1500 ml</t>
  </si>
  <si>
    <t>10.</t>
  </si>
  <si>
    <t>Dwuwodny chlorek wapnia o stężeniu 100 mmol/l w workach po 1500 ml</t>
  </si>
  <si>
    <t>11.</t>
  </si>
  <si>
    <t>46,7% Cytrynian sodu do wypełniania kanałów cewnika dializacyjnego w ampułkach po 5 ml (op. a 20 szt)</t>
  </si>
  <si>
    <t>RAZEM (część I)</t>
  </si>
  <si>
    <t>Część II. Dzierżawa aparatów do wykonywania ciągłych terapii nerkozastępczych (hemodiafiltracji) na 36 m-ce</t>
  </si>
  <si>
    <t>Nazwa</t>
  </si>
  <si>
    <t>jm</t>
  </si>
  <si>
    <t xml:space="preserve">ilość </t>
  </si>
  <si>
    <t>Cena netto dzierżawy na 1 m-c</t>
  </si>
  <si>
    <t>Wartość netto dzierżawy na 36 m-cy (zł)</t>
  </si>
  <si>
    <t>Wartość brutto dzierżawy na 36 m-cy (zł)</t>
  </si>
  <si>
    <t>(kol.3 x kol. 4)</t>
  </si>
  <si>
    <t>(kol. 5 + kol. 7)</t>
  </si>
  <si>
    <t>1</t>
  </si>
  <si>
    <t>2</t>
  </si>
  <si>
    <t>3</t>
  </si>
  <si>
    <t>4</t>
  </si>
  <si>
    <t>5</t>
  </si>
  <si>
    <t>6</t>
  </si>
  <si>
    <t>7</t>
  </si>
  <si>
    <t>8</t>
  </si>
  <si>
    <t>m-c</t>
  </si>
  <si>
    <t>Ogółem wartość oferty (Część I. + Część II.)</t>
  </si>
  <si>
    <t>x</t>
  </si>
  <si>
    <t>Zał.  do Formularza asortymentowo-cenowego</t>
  </si>
  <si>
    <t>Szczegółowy opis wymaganych parametrów techniczno - funkcjonalnych aparatu do wykonywania ciągłych terapii nerkozastępczych (hemodiafiltracji)</t>
  </si>
  <si>
    <t>Aparat do hemodiafiltracji winien być objęty gwarancją na cały okres obowiązywania umowy oraz winien być wyposażony w instrukcję użytkowania w języku polskim. Wykonawca zobowiązany jest zapewnić pełną obsługę serwisową wydzierżawianego aparatu.</t>
  </si>
  <si>
    <t xml:space="preserve">W poniższej części Załącznika "1A" do SWZ Zamawiający podał warunki graniczne parametrów przez siebie wymaganych dla oferowanego aparatu. Wykonawca składając ofertę jest zobowiązany wypełnić odpowiednie pozycje w kolumnach zatytułowanych"Odpowiedź Wykonawcy TAK/NIE" oraz "Oferowane parametry" </t>
  </si>
  <si>
    <r>
      <rPr>
        <sz val="10"/>
        <color indexed="8"/>
        <rFont val="Calibri"/>
        <family val="2"/>
      </rPr>
      <t xml:space="preserve">  Określenie TAK" zamieszczone przez Zamawiającego w kolumnie pt. "Wartość graniczna" oznacza </t>
    </r>
    <r>
      <rPr>
        <u val="single"/>
        <sz val="10"/>
        <color indexed="8"/>
        <rFont val="Calibri"/>
        <family val="2"/>
      </rPr>
      <t>bezwzględną konieczność zachowania danego parametru</t>
    </r>
    <r>
      <rPr>
        <sz val="10"/>
        <color indexed="8"/>
        <rFont val="Calibri"/>
        <family val="2"/>
      </rPr>
      <t xml:space="preserve"> - w takim przypadku Wykonawca zobowiązany jest zamieścić w odpowiedniej komórce kolumny Odpowiedź Wykonawcy "Oferowane parametry" wyłącznie słowo "TAK".</t>
    </r>
  </si>
  <si>
    <t xml:space="preserve"> Jeżeli w kolumnie Wartość graniczna" podane jest określona wartość Wykonawca poza zamieszczeniem słowa "TAK" winien opisać w kolumnie "Oferowane parametry" dany parametr zgodnie z poleceniem Zamawiającego. Brak opisu będzie traktowany jako brak danego parametru w oferowanej konfiguracji urządzenia. </t>
  </si>
  <si>
    <r>
      <rPr>
        <b/>
        <u val="single"/>
        <sz val="10"/>
        <color indexed="10"/>
        <rFont val="Arial"/>
        <family val="2"/>
      </rPr>
      <t xml:space="preserve">UWAGA: </t>
    </r>
    <r>
      <rPr>
        <b/>
        <sz val="10"/>
        <color indexed="10"/>
        <rFont val="Arial"/>
        <family val="2"/>
      </rPr>
      <t xml:space="preserve">Oferta przedstawiająca urządzenia niespełniające warunków granicznych wymaganych przez Zamawiającego w poniższym formularzu zostanie odrzucona jako niezgodna z treścią zapytania ofertowego. </t>
    </r>
  </si>
  <si>
    <t>Lp</t>
  </si>
  <si>
    <t>Parametry wymagane</t>
  </si>
  <si>
    <t>Wartość graniczna</t>
  </si>
  <si>
    <t>Odpowiedź Wykonawcy TAK / NIE</t>
  </si>
  <si>
    <t>Oferowane parametry</t>
  </si>
  <si>
    <t>TAK</t>
  </si>
  <si>
    <t>Detektor przecieku krwi</t>
  </si>
  <si>
    <t>Szkolenie personelu w zakresie obsługi i konserwacji aparatu</t>
  </si>
  <si>
    <t>Bezpłatna aktualizacja oprogramowania w trakcie całego okresu eksploatacji</t>
  </si>
  <si>
    <t>Zamawiający zastrzega sobie prawo sprawdzenia wiarygodności podanych przez Wykonawcę parametrów technicznych we wszystkich dostępnych źródłach, w tym u producenta.</t>
  </si>
  <si>
    <t>W ramach postępowania o udzielenie zamówienia publicznego na DZIERŻAWĘ APARATU DO HEMODIAFILTRACJI WRAZ Z DOSTAWĄ PŁYNÓW I MATERIAŁÓW EKSPLOATACYJNYCH DO TERAPII NERKOZASTĘPCZYCH oferujemy do wydzierżawienia Zamawiającemu na okres obowiązywania umowy objęte gwarancją przez cały okres dzierżawy następujące aparaty do hemodiafiltracji (w ilości 2 szt):</t>
  </si>
  <si>
    <t>producent: ............................................................................................................</t>
  </si>
  <si>
    <t xml:space="preserve">                       (podać nazwę producenta)</t>
  </si>
  <si>
    <t>model: .................................................................................................................</t>
  </si>
  <si>
    <t xml:space="preserve">           (podać dokładną nazwę handlową oferowanego modelu, typ)</t>
  </si>
  <si>
    <t>Oferowane przez nas urządzenie jest zgodne z wyszczególnionymi wyżej przez Zamawiającego parametrami techniczno -funkcjonalnymi. Oświadczamy, że oferowane urządzenie jest kompletne, w pełni sprawne i będzie gotowe do użytkowania bez żadnych dodatkowych zakupów i inwestycji (poza zakupem stosownych płynów i materiałów eksploatacyjnych wymienionych w Części I. Formularza asortymentowo-cenowego).</t>
  </si>
  <si>
    <t>Zasilanie awaryjne zapewniające podtrzymanie krążenia pozaustrojowego przez co najmniej 15 min.</t>
  </si>
  <si>
    <t>Instrukcja obsługi w języku polskim (wraz z dostawą urządzenia)</t>
  </si>
  <si>
    <t>* Zaoferowanego i spełniającego wszystkie parametry graniczne zawarte w formularzu parametrów techniczno-funkcjonalnych aparatu (zał.)</t>
  </si>
  <si>
    <t>Niniejszy Formularz asortymentowo-cenowy stanowi treść oferty i nie podlega uzupełnieniu ani poprawieniu (z zastrzeżeniem art. 223 ust. 2 ustawy PZP). Nie dołączenie do  oferty niniejszego dokumentu, skutkować będzie odrzuceniem oferty jako niespełniającej wymogów SIWZ.</t>
  </si>
  <si>
    <t xml:space="preserve">SPZOZ_NT.DZP.241.07.24
</t>
  </si>
  <si>
    <t>Zał. 1A Formularz asortymentowo - cenowy  (Dzierżawa aparatów do hemodiafiltracji oraz dostawa płynów to terapii nerkozastępczych na 36 m-cy)</t>
  </si>
  <si>
    <t>wartość netto opcji</t>
  </si>
  <si>
    <t>wartość brutto opcji</t>
  </si>
  <si>
    <t>ilość dzierżawy (opcja)</t>
  </si>
  <si>
    <t xml:space="preserve">wartość netto </t>
  </si>
  <si>
    <t>wartość brutto</t>
  </si>
  <si>
    <t>Ilość dodatkowa (w ramach prawa opcji)</t>
  </si>
  <si>
    <t>L</t>
  </si>
  <si>
    <t>Ł</t>
  </si>
  <si>
    <t>M</t>
  </si>
  <si>
    <t>Uwaga! Dokument winien być podpisany kwalifikowanym podpisem elektronicznym lub podpisem zaufanym lub elektronicznym podpisem osobistym</t>
  </si>
  <si>
    <t>opcja 30%:</t>
  </si>
  <si>
    <t>Hemofiltracja (CVVH)</t>
  </si>
  <si>
    <t>Wolna ultrafiltracja (SCUF)</t>
  </si>
  <si>
    <t>Hemodializa (CVVHD)</t>
  </si>
  <si>
    <t>Hemodiafiltracja (CVVHDF)</t>
  </si>
  <si>
    <t>Wysokoobjętościowa hemofiltracja (HV-HF)</t>
  </si>
  <si>
    <t>Plazmafereza (MPS/TPE)</t>
  </si>
  <si>
    <t>Hemoperfuzja (HP)</t>
  </si>
  <si>
    <t>Ciągła hemodializa i hemodiafiltracja z regionalną antykoagulacją cytrynianową (CVVHD i CVVHDF CiCa)</t>
  </si>
  <si>
    <t>Możliwość zmiany rodzaju antykoagulacji z cytrynianowej na heparynową w trakcie zabiegu bez konieczności zmiany zestawu</t>
  </si>
  <si>
    <t>Komunikacja w języku polskim na ekranie</t>
  </si>
  <si>
    <t>Zintegrowana pompa strzykawkowa do heparyny 50 ml</t>
  </si>
  <si>
    <t>Pomoc kontekstowa</t>
  </si>
  <si>
    <t xml:space="preserve">System bilansujący wagowy </t>
  </si>
  <si>
    <t>Dwa indywidualne systemy do podgrzewania płynu substytucyjnego i dializatu z możliwością wyłaczenia w trakcie zabiegu</t>
  </si>
  <si>
    <t>Kasetowy system drenów</t>
  </si>
  <si>
    <t>Możliwośćpoboru płynu dializacyjnego z 4 worków jednocześnie</t>
  </si>
  <si>
    <t>Możliwość wymiany filtra w trakcie zabiegu</t>
  </si>
  <si>
    <t>Wydajność pompy krwi 10…500 ml/min</t>
  </si>
  <si>
    <t>Pomiary ciśnień w ukł. pozaustrojowym</t>
  </si>
  <si>
    <t>Dwa niezależne detektory powietrza</t>
  </si>
  <si>
    <t>Dwie niezależne pułapki powietrza (za i przed hemofiltrem)</t>
  </si>
  <si>
    <t>Stopień ochrony przeciwporażeniowej CF umożliwiający bezpieczną defibrylację pacjenta podczas zabiegu.</t>
  </si>
  <si>
    <t>Aparat spełniajacy wymogi Ustawy o wyrobach medycznych - posiadajacy deklarację zgodności, Wpis do Rejestru wyrobów medycznych</t>
  </si>
  <si>
    <t>Rok produkcji aparatów nie starszy niż 2019r.</t>
  </si>
  <si>
    <t>Gwarancja  serwisowa na cały okres dzierżawy. Bezpłatne przeglądy w okresie gwarancji - wg zaleceń producenta (min. co 24 miesiące)</t>
  </si>
  <si>
    <r>
      <t>Zestaw do plazmaferezy leczniczej z plazmafiltrem o pow. 0,6 m</t>
    </r>
    <r>
      <rPr>
        <vertAlign val="superscript"/>
        <sz val="9"/>
        <rFont val="Calibri"/>
        <family val="2"/>
      </rPr>
      <t>2</t>
    </r>
  </si>
  <si>
    <r>
      <t>Zestaw do ciągłej hemodializy z regionalną antykoagulacją cytrynianową z hemofiltrem o pow. dyfuzyjnej 1,8 m</t>
    </r>
    <r>
      <rPr>
        <vertAlign val="superscript"/>
        <sz val="9"/>
        <rFont val="Calibri"/>
        <family val="2"/>
      </rPr>
      <t>2</t>
    </r>
  </si>
  <si>
    <r>
      <t>Zestaw do ciągłej hemodiafiltracji z regionalną antykoagulacją cytrynianową z hemofiltrem o pow. dyfuzyjnej 1,8 m</t>
    </r>
    <r>
      <rPr>
        <vertAlign val="superscript"/>
        <sz val="9"/>
        <rFont val="Calibri"/>
        <family val="2"/>
      </rPr>
      <t>2</t>
    </r>
  </si>
  <si>
    <r>
      <t>Dzierżawa 2 szt. aparatów do hemodiafiltracji: model………… Producent…….</t>
    </r>
    <r>
      <rPr>
        <b/>
        <sz val="9"/>
        <color indexed="10"/>
        <rFont val="Calibri"/>
        <family val="2"/>
      </rPr>
      <t>*</t>
    </r>
  </si>
  <si>
    <r>
      <t xml:space="preserve">Możliwość regulacji temperatury w zakresie 35-39 </t>
    </r>
    <r>
      <rPr>
        <vertAlign val="superscript"/>
        <sz val="10"/>
        <rFont val="Calibri"/>
        <family val="2"/>
      </rPr>
      <t>o</t>
    </r>
    <r>
      <rPr>
        <sz val="10"/>
        <rFont val="Calibri"/>
        <family val="2"/>
      </rPr>
      <t>C</t>
    </r>
  </si>
  <si>
    <t>Razem wartość opcji: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</si>
</sst>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</numFmts>
  <fonts count="69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i/>
      <sz val="7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u val="single"/>
      <sz val="10"/>
      <color indexed="10"/>
      <name val="Arial"/>
      <family val="2"/>
    </font>
    <font>
      <b/>
      <i/>
      <u val="single"/>
      <sz val="10"/>
      <color indexed="12"/>
      <name val="Garamond"/>
      <family val="1"/>
    </font>
    <font>
      <i/>
      <sz val="10"/>
      <color indexed="12"/>
      <name val="Garamond"/>
      <family val="1"/>
    </font>
    <font>
      <i/>
      <sz val="10"/>
      <color indexed="25"/>
      <name val="Garamond"/>
      <family val="1"/>
    </font>
    <font>
      <b/>
      <i/>
      <u val="single"/>
      <sz val="10"/>
      <color indexed="12"/>
      <name val="Calibri"/>
      <family val="2"/>
    </font>
    <font>
      <i/>
      <sz val="10"/>
      <color indexed="12"/>
      <name val="Calibri"/>
      <family val="2"/>
    </font>
    <font>
      <vertAlign val="superscript"/>
      <sz val="9"/>
      <name val="Calibri"/>
      <family val="2"/>
    </font>
    <font>
      <b/>
      <sz val="9"/>
      <color indexed="1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i/>
      <u val="single"/>
      <sz val="10"/>
      <color indexed="30"/>
      <name val="Calibri"/>
      <family val="2"/>
    </font>
    <font>
      <b/>
      <i/>
      <sz val="10"/>
      <color indexed="3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i/>
      <sz val="7"/>
      <color indexed="8"/>
      <name val="Calibri"/>
      <family val="2"/>
    </font>
    <font>
      <b/>
      <i/>
      <sz val="8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i/>
      <u val="single"/>
      <sz val="10"/>
      <color rgb="FF0070C0"/>
      <name val="Calibri"/>
      <family val="2"/>
    </font>
    <font>
      <b/>
      <i/>
      <sz val="10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4" borderId="0" applyNumberFormat="0" applyBorder="0" applyAlignment="0" applyProtection="0"/>
    <xf numFmtId="0" fontId="0" fillId="5" borderId="0" applyNumberFormat="0" applyBorder="0" applyAlignment="0" applyProtection="0"/>
    <xf numFmtId="0" fontId="2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0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11" borderId="0" applyNumberFormat="0" applyBorder="0" applyAlignment="0" applyProtection="0"/>
    <xf numFmtId="0" fontId="2" fillId="4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0" fillId="7" borderId="0" applyNumberFormat="0" applyBorder="0" applyAlignment="0" applyProtection="0"/>
    <xf numFmtId="0" fontId="2" fillId="14" borderId="0" applyNumberFormat="0" applyBorder="0" applyAlignment="0" applyProtection="0"/>
    <xf numFmtId="0" fontId="0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1" borderId="0" applyNumberFormat="0" applyBorder="0" applyAlignment="0" applyProtection="0"/>
    <xf numFmtId="0" fontId="2" fillId="4" borderId="0" applyNumberFormat="0" applyBorder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8" borderId="0" applyNumberFormat="0" applyBorder="0" applyAlignment="0" applyProtection="0"/>
    <xf numFmtId="0" fontId="2" fillId="14" borderId="0" applyNumberFormat="0" applyBorder="0" applyAlignment="0" applyProtection="0"/>
    <xf numFmtId="0" fontId="3" fillId="17" borderId="0" applyNumberFormat="0" applyBorder="0" applyAlignment="0" applyProtection="0"/>
    <xf numFmtId="0" fontId="2" fillId="10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61" fillId="21" borderId="0" applyNumberFormat="0" applyBorder="0" applyAlignment="0" applyProtection="0"/>
    <xf numFmtId="0" fontId="3" fillId="22" borderId="0" applyNumberFormat="0" applyBorder="0" applyAlignment="0" applyProtection="0"/>
    <xf numFmtId="0" fontId="61" fillId="23" borderId="0" applyNumberFormat="0" applyBorder="0" applyAlignment="0" applyProtection="0"/>
    <xf numFmtId="0" fontId="3" fillId="24" borderId="0" applyNumberFormat="0" applyBorder="0" applyAlignment="0" applyProtection="0"/>
    <xf numFmtId="0" fontId="61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4" fillId="4" borderId="1" applyNumberFormat="0" applyAlignment="0" applyProtection="0"/>
    <xf numFmtId="0" fontId="5" fillId="13" borderId="2" applyNumberFormat="0" applyAlignment="0" applyProtection="0"/>
    <xf numFmtId="0" fontId="6" fillId="5" borderId="0" applyNumberFormat="0" applyBorder="0" applyAlignment="0" applyProtection="0"/>
    <xf numFmtId="0" fontId="62" fillId="27" borderId="0" applyNumberFormat="0" applyBorder="0" applyAlignment="0" applyProtection="0"/>
    <xf numFmtId="0" fontId="7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28" borderId="4" applyNumberFormat="0" applyAlignment="0" applyProtection="0"/>
    <xf numFmtId="0" fontId="63" fillId="0" borderId="5" applyNumberFormat="0" applyFill="0" applyAlignment="0" applyProtection="0"/>
    <xf numFmtId="0" fontId="10" fillId="0" borderId="6" applyNumberFormat="0" applyFill="0" applyAlignment="0" applyProtection="0"/>
    <xf numFmtId="0" fontId="64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5" fillId="29" borderId="0" applyNumberFormat="0" applyBorder="0" applyAlignment="0" applyProtection="0"/>
    <xf numFmtId="0" fontId="14" fillId="14" borderId="0" applyNumberFormat="0" applyBorder="0" applyAlignment="0" applyProtection="0"/>
    <xf numFmtId="0" fontId="15" fillId="13" borderId="1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3" borderId="0" applyNumberFormat="0" applyBorder="0" applyAlignment="0" applyProtection="0"/>
    <xf numFmtId="0" fontId="66" fillId="30" borderId="0" applyNumberFormat="0" applyBorder="0" applyAlignment="0" applyProtection="0"/>
    <xf numFmtId="0" fontId="21" fillId="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2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13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35" fillId="0" borderId="0" xfId="0" applyFont="1" applyBorder="1" applyAlignment="1">
      <alignment/>
    </xf>
    <xf numFmtId="0" fontId="2" fillId="0" borderId="0" xfId="0" applyFont="1" applyAlignment="1">
      <alignment/>
    </xf>
    <xf numFmtId="4" fontId="67" fillId="0" borderId="0" xfId="0" applyNumberFormat="1" applyFont="1" applyAlignment="1">
      <alignment/>
    </xf>
    <xf numFmtId="0" fontId="68" fillId="0" borderId="0" xfId="0" applyFont="1" applyAlignment="1">
      <alignment/>
    </xf>
    <xf numFmtId="0" fontId="46" fillId="0" borderId="0" xfId="0" applyFont="1" applyAlignment="1">
      <alignment horizontal="left"/>
    </xf>
    <xf numFmtId="0" fontId="2" fillId="0" borderId="0" xfId="0" applyFont="1" applyAlignment="1">
      <alignment/>
    </xf>
    <xf numFmtId="0" fontId="40" fillId="5" borderId="14" xfId="0" applyFont="1" applyFill="1" applyBorder="1" applyAlignment="1">
      <alignment horizontal="center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27" fillId="5" borderId="16" xfId="0" applyFont="1" applyFill="1" applyBorder="1" applyAlignment="1">
      <alignment horizontal="center" vertical="top" wrapText="1"/>
    </xf>
    <xf numFmtId="0" fontId="48" fillId="5" borderId="16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49" fillId="5" borderId="13" xfId="0" applyFont="1" applyFill="1" applyBorder="1" applyAlignment="1">
      <alignment horizontal="center" vertical="top" wrapText="1"/>
    </xf>
    <xf numFmtId="0" fontId="49" fillId="5" borderId="18" xfId="0" applyFont="1" applyFill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justify" vertical="center" wrapText="1"/>
    </xf>
    <xf numFmtId="4" fontId="47" fillId="0" borderId="13" xfId="0" applyNumberFormat="1" applyFont="1" applyBorder="1" applyAlignment="1">
      <alignment vertical="center" wrapText="1"/>
    </xf>
    <xf numFmtId="4" fontId="51" fillId="0" borderId="13" xfId="0" applyNumberFormat="1" applyFont="1" applyBorder="1" applyAlignment="1">
      <alignment vertical="center" wrapText="1"/>
    </xf>
    <xf numFmtId="4" fontId="51" fillId="0" borderId="14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7" fillId="0" borderId="19" xfId="0" applyFont="1" applyBorder="1" applyAlignment="1">
      <alignment horizontal="center"/>
    </xf>
    <xf numFmtId="0" fontId="47" fillId="0" borderId="19" xfId="0" applyFont="1" applyBorder="1" applyAlignment="1">
      <alignment/>
    </xf>
    <xf numFmtId="49" fontId="51" fillId="0" borderId="13" xfId="0" applyNumberFormat="1" applyFont="1" applyBorder="1" applyAlignment="1">
      <alignment vertical="center" wrapText="1"/>
    </xf>
    <xf numFmtId="4" fontId="51" fillId="0" borderId="13" xfId="0" applyNumberFormat="1" applyFont="1" applyBorder="1" applyAlignment="1">
      <alignment horizontal="right" vertical="center" wrapText="1"/>
    </xf>
    <xf numFmtId="0" fontId="51" fillId="0" borderId="15" xfId="0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49" fontId="51" fillId="0" borderId="20" xfId="0" applyNumberFormat="1" applyFont="1" applyBorder="1" applyAlignment="1">
      <alignment horizontal="justify" vertical="center" wrapText="1"/>
    </xf>
    <xf numFmtId="4" fontId="47" fillId="0" borderId="14" xfId="0" applyNumberFormat="1" applyFont="1" applyBorder="1" applyAlignment="1">
      <alignment horizontal="right" vertical="center" wrapText="1"/>
    </xf>
    <xf numFmtId="0" fontId="5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" fontId="47" fillId="0" borderId="14" xfId="0" applyNumberFormat="1" applyFont="1" applyBorder="1" applyAlignment="1">
      <alignment vertical="center" wrapText="1"/>
    </xf>
    <xf numFmtId="4" fontId="51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7" fillId="0" borderId="14" xfId="0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justify" vertical="center" wrapText="1"/>
    </xf>
    <xf numFmtId="0" fontId="47" fillId="0" borderId="13" xfId="0" applyFont="1" applyBorder="1" applyAlignment="1">
      <alignment horizontal="center" vertical="center" wrapText="1"/>
    </xf>
    <xf numFmtId="4" fontId="53" fillId="5" borderId="13" xfId="0" applyNumberFormat="1" applyFont="1" applyFill="1" applyBorder="1" applyAlignment="1">
      <alignment vertical="center"/>
    </xf>
    <xf numFmtId="0" fontId="53" fillId="5" borderId="13" xfId="0" applyFont="1" applyFill="1" applyBorder="1" applyAlignment="1">
      <alignment horizontal="center" vertical="center"/>
    </xf>
    <xf numFmtId="4" fontId="53" fillId="5" borderId="13" xfId="0" applyNumberFormat="1" applyFont="1" applyFill="1" applyBorder="1" applyAlignment="1">
      <alignment horizontal="right" vertical="center"/>
    </xf>
    <xf numFmtId="0" fontId="2" fillId="5" borderId="13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53" fillId="31" borderId="19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49" fontId="56" fillId="5" borderId="21" xfId="0" applyNumberFormat="1" applyFont="1" applyFill="1" applyBorder="1" applyAlignment="1">
      <alignment horizontal="center" vertical="center" wrapText="1"/>
    </xf>
    <xf numFmtId="49" fontId="56" fillId="5" borderId="13" xfId="0" applyNumberFormat="1" applyFont="1" applyFill="1" applyBorder="1" applyAlignment="1">
      <alignment horizontal="center" vertical="center" wrapText="1"/>
    </xf>
    <xf numFmtId="0" fontId="2" fillId="31" borderId="19" xfId="0" applyFont="1" applyFill="1" applyBorder="1" applyAlignment="1">
      <alignment/>
    </xf>
    <xf numFmtId="0" fontId="51" fillId="0" borderId="21" xfId="0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4" fontId="57" fillId="9" borderId="13" xfId="0" applyNumberFormat="1" applyFont="1" applyFill="1" applyBorder="1" applyAlignment="1">
      <alignment/>
    </xf>
    <xf numFmtId="0" fontId="53" fillId="9" borderId="13" xfId="0" applyFont="1" applyFill="1" applyBorder="1" applyAlignment="1">
      <alignment horizontal="center"/>
    </xf>
    <xf numFmtId="4" fontId="53" fillId="9" borderId="13" xfId="0" applyNumberFormat="1" applyFont="1" applyFill="1" applyBorder="1" applyAlignment="1">
      <alignment/>
    </xf>
    <xf numFmtId="0" fontId="59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"/>
    </xf>
    <xf numFmtId="164" fontId="38" fillId="0" borderId="0" xfId="0" applyNumberFormat="1" applyFont="1" applyBorder="1" applyAlignment="1">
      <alignment horizontal="center"/>
    </xf>
    <xf numFmtId="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59" fillId="0" borderId="0" xfId="0" applyFont="1" applyAlignment="1">
      <alignment horizontal="left"/>
    </xf>
    <xf numFmtId="4" fontId="6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7" fillId="13" borderId="13" xfId="0" applyFont="1" applyFill="1" applyBorder="1" applyAlignment="1">
      <alignment horizontal="center" vertical="center"/>
    </xf>
    <xf numFmtId="0" fontId="27" fillId="13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/>
    </xf>
    <xf numFmtId="0" fontId="38" fillId="0" borderId="13" xfId="0" applyFont="1" applyBorder="1" applyAlignment="1">
      <alignment wrapText="1"/>
    </xf>
    <xf numFmtId="0" fontId="38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40" fillId="0" borderId="0" xfId="0" applyFont="1" applyAlignment="1">
      <alignment/>
    </xf>
    <xf numFmtId="0" fontId="28" fillId="0" borderId="0" xfId="0" applyFont="1" applyBorder="1" applyAlignment="1">
      <alignment wrapText="1"/>
    </xf>
    <xf numFmtId="0" fontId="53" fillId="5" borderId="13" xfId="0" applyFont="1" applyFill="1" applyBorder="1" applyAlignment="1">
      <alignment horizontal="center" vertical="center" wrapText="1"/>
    </xf>
    <xf numFmtId="0" fontId="55" fillId="5" borderId="13" xfId="0" applyFont="1" applyFill="1" applyBorder="1" applyAlignment="1">
      <alignment horizontal="center" vertical="center" wrapText="1"/>
    </xf>
    <xf numFmtId="49" fontId="55" fillId="5" borderId="13" xfId="0" applyNumberFormat="1" applyFont="1" applyFill="1" applyBorder="1" applyAlignment="1">
      <alignment horizontal="center" vertical="center" wrapText="1"/>
    </xf>
    <xf numFmtId="49" fontId="56" fillId="5" borderId="13" xfId="0" applyNumberFormat="1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wrapText="1"/>
    </xf>
    <xf numFmtId="0" fontId="58" fillId="9" borderId="18" xfId="0" applyFont="1" applyFill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 wrapText="1"/>
    </xf>
    <xf numFmtId="0" fontId="47" fillId="31" borderId="22" xfId="0" applyFont="1" applyFill="1" applyBorder="1" applyAlignment="1">
      <alignment horizontal="center" vertical="center" wrapText="1"/>
    </xf>
    <xf numFmtId="0" fontId="47" fillId="31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7" fillId="0" borderId="0" xfId="0" applyNumberFormat="1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28" fillId="9" borderId="13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wrapText="1"/>
    </xf>
    <xf numFmtId="0" fontId="54" fillId="33" borderId="19" xfId="0" applyFont="1" applyFill="1" applyBorder="1" applyAlignment="1">
      <alignment/>
    </xf>
    <xf numFmtId="0" fontId="40" fillId="33" borderId="19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/>
    </xf>
  </cellXfs>
  <cellStyles count="76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5" xfId="58"/>
    <cellStyle name="Akcent 6" xfId="59"/>
    <cellStyle name="Dane wejściowe" xfId="60"/>
    <cellStyle name="Dane wyjściowe" xfId="61"/>
    <cellStyle name="Dobre" xfId="62"/>
    <cellStyle name="Dobry" xfId="63"/>
    <cellStyle name="Dobry 1" xfId="64"/>
    <cellStyle name="Comma" xfId="65"/>
    <cellStyle name="Comma [0]" xfId="66"/>
    <cellStyle name="Komórka połączona" xfId="67"/>
    <cellStyle name="Komórka zaznaczona" xfId="68"/>
    <cellStyle name="Nagłówek 1" xfId="69"/>
    <cellStyle name="Nagłówek 1 1" xfId="70"/>
    <cellStyle name="Nagłówek 2" xfId="71"/>
    <cellStyle name="Nagłówek 2 1" xfId="72"/>
    <cellStyle name="Nagłówek 3" xfId="73"/>
    <cellStyle name="Nagłówek 4" xfId="74"/>
    <cellStyle name="Neutralne" xfId="75"/>
    <cellStyle name="Neutralny" xfId="76"/>
    <cellStyle name="Neutralny 1" xfId="77"/>
    <cellStyle name="Obliczenia" xfId="78"/>
    <cellStyle name="Percent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Złe" xfId="87"/>
    <cellStyle name="Zły" xfId="88"/>
    <cellStyle name="Zły 1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3">
      <selection activeCell="P8" sqref="P8"/>
    </sheetView>
  </sheetViews>
  <sheetFormatPr defaultColWidth="8.796875" defaultRowHeight="9.75" customHeight="1"/>
  <cols>
    <col min="1" max="1" width="3.09765625" style="1" customWidth="1"/>
    <col min="2" max="2" width="49.69921875" style="0" customWidth="1"/>
    <col min="3" max="4" width="6.09765625" style="0" customWidth="1"/>
    <col min="5" max="5" width="8" style="0" customWidth="1"/>
    <col min="6" max="6" width="10.796875" style="0" customWidth="1"/>
    <col min="7" max="7" width="5.5" style="0" customWidth="1"/>
    <col min="8" max="8" width="10.09765625" style="0" customWidth="1"/>
    <col min="9" max="9" width="10.69921875" style="0" customWidth="1"/>
    <col min="10" max="10" width="12.8984375" style="0" customWidth="1"/>
    <col min="11" max="11" width="10.3984375" style="0" customWidth="1"/>
    <col min="13" max="13" width="7.796875" style="0" customWidth="1"/>
    <col min="14" max="14" width="7.5" style="0" customWidth="1"/>
  </cols>
  <sheetData>
    <row r="1" spans="1:14" ht="20.25" customHeight="1">
      <c r="A1" s="20" t="s">
        <v>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9.25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10" t="s">
        <v>109</v>
      </c>
      <c r="M2" s="110"/>
      <c r="N2" s="110"/>
    </row>
    <row r="3" spans="1:14" s="2" customFormat="1" ht="35.25" customHeight="1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3" t="s">
        <v>10</v>
      </c>
      <c r="K3" s="24" t="s">
        <v>11</v>
      </c>
      <c r="L3" s="120" t="s">
        <v>104</v>
      </c>
      <c r="M3" s="120" t="s">
        <v>99</v>
      </c>
      <c r="N3" s="120" t="s">
        <v>100</v>
      </c>
    </row>
    <row r="4" spans="1:14" s="1" customFormat="1" ht="18.75" customHeight="1">
      <c r="A4" s="25"/>
      <c r="B4" s="25"/>
      <c r="C4" s="25"/>
      <c r="D4" s="25"/>
      <c r="E4" s="25"/>
      <c r="F4" s="26" t="s">
        <v>12</v>
      </c>
      <c r="G4" s="26"/>
      <c r="H4" s="26" t="s">
        <v>13</v>
      </c>
      <c r="I4" s="26" t="s">
        <v>14</v>
      </c>
      <c r="J4" s="27"/>
      <c r="K4" s="28"/>
      <c r="L4" s="120"/>
      <c r="M4" s="120"/>
      <c r="N4" s="120"/>
    </row>
    <row r="5" spans="1:14" s="1" customFormat="1" ht="11.25" customHeight="1">
      <c r="A5" s="29" t="s">
        <v>15</v>
      </c>
      <c r="B5" s="29" t="s">
        <v>16</v>
      </c>
      <c r="C5" s="29" t="s">
        <v>17</v>
      </c>
      <c r="D5" s="29" t="s">
        <v>18</v>
      </c>
      <c r="E5" s="29" t="s">
        <v>19</v>
      </c>
      <c r="F5" s="29" t="s">
        <v>20</v>
      </c>
      <c r="G5" s="29" t="s">
        <v>21</v>
      </c>
      <c r="H5" s="29" t="s">
        <v>22</v>
      </c>
      <c r="I5" s="29" t="s">
        <v>23</v>
      </c>
      <c r="J5" s="29" t="s">
        <v>24</v>
      </c>
      <c r="K5" s="30" t="s">
        <v>25</v>
      </c>
      <c r="L5" s="121" t="s">
        <v>105</v>
      </c>
      <c r="M5" s="121" t="s">
        <v>106</v>
      </c>
      <c r="N5" s="121" t="s">
        <v>107</v>
      </c>
    </row>
    <row r="6" spans="1:14" ht="17.25" customHeight="1">
      <c r="A6" s="31" t="s">
        <v>26</v>
      </c>
      <c r="B6" s="32" t="s">
        <v>27</v>
      </c>
      <c r="C6" s="31" t="s">
        <v>28</v>
      </c>
      <c r="D6" s="31">
        <v>110</v>
      </c>
      <c r="E6" s="33"/>
      <c r="F6" s="34">
        <f aca="true" t="shared" si="0" ref="F6:F16">D6*E6</f>
        <v>0</v>
      </c>
      <c r="G6" s="31">
        <v>8</v>
      </c>
      <c r="H6" s="35">
        <f aca="true" t="shared" si="1" ref="H6:H16">F6*G6%</f>
        <v>0</v>
      </c>
      <c r="I6" s="35">
        <f aca="true" t="shared" si="2" ref="I6:I16">F6+H6</f>
        <v>0</v>
      </c>
      <c r="J6" s="36"/>
      <c r="K6" s="37"/>
      <c r="L6" s="38">
        <v>33</v>
      </c>
      <c r="M6" s="39">
        <f>L6*E6</f>
        <v>0</v>
      </c>
      <c r="N6" s="39">
        <f>M6*1.08</f>
        <v>0</v>
      </c>
    </row>
    <row r="7" spans="1:14" ht="17.25" customHeight="1">
      <c r="A7" s="31" t="s">
        <v>29</v>
      </c>
      <c r="B7" s="40" t="s">
        <v>30</v>
      </c>
      <c r="C7" s="31" t="s">
        <v>31</v>
      </c>
      <c r="D7" s="31">
        <v>4</v>
      </c>
      <c r="E7" s="33"/>
      <c r="F7" s="34">
        <f t="shared" si="0"/>
        <v>0</v>
      </c>
      <c r="G7" s="31">
        <v>8</v>
      </c>
      <c r="H7" s="41">
        <f t="shared" si="1"/>
        <v>0</v>
      </c>
      <c r="I7" s="41">
        <f t="shared" si="2"/>
        <v>0</v>
      </c>
      <c r="J7" s="36"/>
      <c r="K7" s="37"/>
      <c r="L7" s="38">
        <v>1</v>
      </c>
      <c r="M7" s="39">
        <f aca="true" t="shared" si="3" ref="M7:M16">L7*E7</f>
        <v>0</v>
      </c>
      <c r="N7" s="39">
        <f aca="true" t="shared" si="4" ref="N7:N16">M7*1.08</f>
        <v>0</v>
      </c>
    </row>
    <row r="8" spans="1:14" ht="36.75" customHeight="1">
      <c r="A8" s="31" t="s">
        <v>32</v>
      </c>
      <c r="B8" s="32" t="s">
        <v>33</v>
      </c>
      <c r="C8" s="31" t="s">
        <v>34</v>
      </c>
      <c r="D8" s="31">
        <v>115</v>
      </c>
      <c r="E8" s="33"/>
      <c r="F8" s="34">
        <f t="shared" si="0"/>
        <v>0</v>
      </c>
      <c r="G8" s="31">
        <v>8</v>
      </c>
      <c r="H8" s="41">
        <f t="shared" si="1"/>
        <v>0</v>
      </c>
      <c r="I8" s="41">
        <f t="shared" si="2"/>
        <v>0</v>
      </c>
      <c r="J8" s="36"/>
      <c r="K8" s="37"/>
      <c r="L8" s="38">
        <v>35</v>
      </c>
      <c r="M8" s="39">
        <f t="shared" si="3"/>
        <v>0</v>
      </c>
      <c r="N8" s="39">
        <f t="shared" si="4"/>
        <v>0</v>
      </c>
    </row>
    <row r="9" spans="1:14" ht="46.5" customHeight="1">
      <c r="A9" s="42" t="s">
        <v>35</v>
      </c>
      <c r="B9" s="43" t="s">
        <v>36</v>
      </c>
      <c r="C9" s="31" t="s">
        <v>34</v>
      </c>
      <c r="D9" s="31">
        <v>2250</v>
      </c>
      <c r="E9" s="33"/>
      <c r="F9" s="34">
        <f t="shared" si="0"/>
        <v>0</v>
      </c>
      <c r="G9" s="31">
        <v>8</v>
      </c>
      <c r="H9" s="41">
        <f t="shared" si="1"/>
        <v>0</v>
      </c>
      <c r="I9" s="41">
        <f t="shared" si="2"/>
        <v>0</v>
      </c>
      <c r="J9" s="44"/>
      <c r="K9" s="45"/>
      <c r="L9" s="38">
        <v>675</v>
      </c>
      <c r="M9" s="39">
        <f t="shared" si="3"/>
        <v>0</v>
      </c>
      <c r="N9" s="39">
        <f t="shared" si="4"/>
        <v>0</v>
      </c>
    </row>
    <row r="10" spans="1:14" ht="36" customHeight="1">
      <c r="A10" s="42" t="s">
        <v>37</v>
      </c>
      <c r="B10" s="32" t="s">
        <v>38</v>
      </c>
      <c r="C10" s="31" t="s">
        <v>34</v>
      </c>
      <c r="D10" s="31">
        <v>950</v>
      </c>
      <c r="E10" s="33"/>
      <c r="F10" s="34">
        <f t="shared" si="0"/>
        <v>0</v>
      </c>
      <c r="G10" s="31">
        <v>8</v>
      </c>
      <c r="H10" s="41">
        <f t="shared" si="1"/>
        <v>0</v>
      </c>
      <c r="I10" s="41">
        <f t="shared" si="2"/>
        <v>0</v>
      </c>
      <c r="J10" s="46"/>
      <c r="K10" s="45"/>
      <c r="L10" s="38">
        <v>285</v>
      </c>
      <c r="M10" s="39">
        <f t="shared" si="3"/>
        <v>0</v>
      </c>
      <c r="N10" s="39">
        <f t="shared" si="4"/>
        <v>0</v>
      </c>
    </row>
    <row r="11" spans="1:14" ht="15" customHeight="1">
      <c r="A11" s="47" t="s">
        <v>39</v>
      </c>
      <c r="B11" s="48" t="s">
        <v>135</v>
      </c>
      <c r="C11" s="47" t="s">
        <v>40</v>
      </c>
      <c r="D11" s="47">
        <v>75</v>
      </c>
      <c r="E11" s="49"/>
      <c r="F11" s="35">
        <f t="shared" si="0"/>
        <v>0</v>
      </c>
      <c r="G11" s="47">
        <v>8</v>
      </c>
      <c r="H11" s="35">
        <f t="shared" si="1"/>
        <v>0</v>
      </c>
      <c r="I11" s="35">
        <f t="shared" si="2"/>
        <v>0</v>
      </c>
      <c r="J11" s="50"/>
      <c r="K11" s="51"/>
      <c r="L11" s="38">
        <v>23</v>
      </c>
      <c r="M11" s="39">
        <f t="shared" si="3"/>
        <v>0</v>
      </c>
      <c r="N11" s="39">
        <f t="shared" si="4"/>
        <v>0</v>
      </c>
    </row>
    <row r="12" spans="1:14" ht="25.5" customHeight="1">
      <c r="A12" s="31" t="s">
        <v>41</v>
      </c>
      <c r="B12" s="43" t="s">
        <v>136</v>
      </c>
      <c r="C12" s="31" t="s">
        <v>40</v>
      </c>
      <c r="D12" s="31">
        <v>32</v>
      </c>
      <c r="E12" s="33"/>
      <c r="F12" s="34">
        <f t="shared" si="0"/>
        <v>0</v>
      </c>
      <c r="G12" s="31">
        <v>8</v>
      </c>
      <c r="H12" s="41">
        <f t="shared" si="1"/>
        <v>0</v>
      </c>
      <c r="I12" s="41">
        <f t="shared" si="2"/>
        <v>0</v>
      </c>
      <c r="J12" s="52"/>
      <c r="K12" s="53"/>
      <c r="L12" s="38">
        <v>10</v>
      </c>
      <c r="M12" s="39">
        <f t="shared" si="3"/>
        <v>0</v>
      </c>
      <c r="N12" s="39">
        <f t="shared" si="4"/>
        <v>0</v>
      </c>
    </row>
    <row r="13" spans="1:14" ht="26.25" customHeight="1">
      <c r="A13" s="47" t="s">
        <v>42</v>
      </c>
      <c r="B13" s="43" t="s">
        <v>137</v>
      </c>
      <c r="C13" s="31" t="s">
        <v>40</v>
      </c>
      <c r="D13" s="31">
        <v>80</v>
      </c>
      <c r="E13" s="33"/>
      <c r="F13" s="34">
        <f t="shared" si="0"/>
        <v>0</v>
      </c>
      <c r="G13" s="31">
        <v>8</v>
      </c>
      <c r="H13" s="41">
        <f t="shared" si="1"/>
        <v>0</v>
      </c>
      <c r="I13" s="41">
        <f t="shared" si="2"/>
        <v>0</v>
      </c>
      <c r="J13" s="54"/>
      <c r="K13" s="55"/>
      <c r="L13" s="38">
        <v>24</v>
      </c>
      <c r="M13" s="39">
        <f t="shared" si="3"/>
        <v>0</v>
      </c>
      <c r="N13" s="39">
        <f t="shared" si="4"/>
        <v>0</v>
      </c>
    </row>
    <row r="14" spans="1:14" ht="16.5" customHeight="1">
      <c r="A14" s="47" t="s">
        <v>43</v>
      </c>
      <c r="B14" s="43" t="s">
        <v>44</v>
      </c>
      <c r="C14" s="47" t="s">
        <v>28</v>
      </c>
      <c r="D14" s="47">
        <v>900</v>
      </c>
      <c r="E14" s="56"/>
      <c r="F14" s="57">
        <f t="shared" si="0"/>
        <v>0</v>
      </c>
      <c r="G14" s="31">
        <v>8</v>
      </c>
      <c r="H14" s="35">
        <f t="shared" si="1"/>
        <v>0</v>
      </c>
      <c r="I14" s="35">
        <f t="shared" si="2"/>
        <v>0</v>
      </c>
      <c r="J14" s="58"/>
      <c r="K14" s="59"/>
      <c r="L14" s="38">
        <v>270</v>
      </c>
      <c r="M14" s="39">
        <f t="shared" si="3"/>
        <v>0</v>
      </c>
      <c r="N14" s="39">
        <f t="shared" si="4"/>
        <v>0</v>
      </c>
    </row>
    <row r="15" spans="1:14" ht="15" customHeight="1">
      <c r="A15" s="47" t="s">
        <v>45</v>
      </c>
      <c r="B15" s="43" t="s">
        <v>46</v>
      </c>
      <c r="C15" s="47" t="s">
        <v>28</v>
      </c>
      <c r="D15" s="47">
        <v>250</v>
      </c>
      <c r="E15" s="56"/>
      <c r="F15" s="57">
        <f t="shared" si="0"/>
        <v>0</v>
      </c>
      <c r="G15" s="31">
        <v>8</v>
      </c>
      <c r="H15" s="35">
        <f t="shared" si="1"/>
        <v>0</v>
      </c>
      <c r="I15" s="35">
        <f t="shared" si="2"/>
        <v>0</v>
      </c>
      <c r="J15" s="58"/>
      <c r="K15" s="59"/>
      <c r="L15" s="38">
        <v>75</v>
      </c>
      <c r="M15" s="39">
        <f t="shared" si="3"/>
        <v>0</v>
      </c>
      <c r="N15" s="39">
        <f t="shared" si="4"/>
        <v>0</v>
      </c>
    </row>
    <row r="16" spans="1:14" ht="24" customHeight="1">
      <c r="A16" s="60" t="s">
        <v>47</v>
      </c>
      <c r="B16" s="61" t="s">
        <v>48</v>
      </c>
      <c r="C16" s="60" t="s">
        <v>31</v>
      </c>
      <c r="D16" s="60">
        <v>6</v>
      </c>
      <c r="E16" s="56"/>
      <c r="F16" s="56">
        <f t="shared" si="0"/>
        <v>0</v>
      </c>
      <c r="G16" s="62">
        <v>8</v>
      </c>
      <c r="H16" s="49">
        <f t="shared" si="1"/>
        <v>0</v>
      </c>
      <c r="I16" s="49">
        <f t="shared" si="2"/>
        <v>0</v>
      </c>
      <c r="J16" s="58"/>
      <c r="K16" s="59"/>
      <c r="L16" s="38">
        <v>2</v>
      </c>
      <c r="M16" s="39">
        <f t="shared" si="3"/>
        <v>0</v>
      </c>
      <c r="N16" s="39">
        <f t="shared" si="4"/>
        <v>0</v>
      </c>
    </row>
    <row r="17" spans="1:14" ht="15" customHeight="1">
      <c r="A17" s="100" t="s">
        <v>49</v>
      </c>
      <c r="B17" s="100"/>
      <c r="C17" s="100"/>
      <c r="D17" s="100"/>
      <c r="E17" s="100"/>
      <c r="F17" s="63">
        <f>SUM(F6:F16)</f>
        <v>0</v>
      </c>
      <c r="G17" s="64"/>
      <c r="H17" s="65">
        <f>SUM(H6:H16)</f>
        <v>0</v>
      </c>
      <c r="I17" s="65">
        <f>SUM(I6:I16)</f>
        <v>0</v>
      </c>
      <c r="J17" s="66"/>
      <c r="K17" s="67"/>
      <c r="L17" s="68"/>
      <c r="M17" s="68">
        <f>SUM(M6:M16)</f>
        <v>0</v>
      </c>
      <c r="N17" s="68">
        <f>SUM(N6:N16)</f>
        <v>0</v>
      </c>
    </row>
    <row r="18" spans="1:14" ht="3.75" customHeight="1">
      <c r="A18" s="69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6.5" customHeight="1">
      <c r="A19" s="70" t="s">
        <v>50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33" customHeight="1">
      <c r="A20" s="101" t="s">
        <v>51</v>
      </c>
      <c r="B20" s="101"/>
      <c r="C20" s="102" t="s">
        <v>52</v>
      </c>
      <c r="D20" s="102" t="s">
        <v>53</v>
      </c>
      <c r="E20" s="102" t="s">
        <v>54</v>
      </c>
      <c r="F20" s="22" t="s">
        <v>55</v>
      </c>
      <c r="G20" s="22" t="s">
        <v>7</v>
      </c>
      <c r="H20" s="22" t="s">
        <v>8</v>
      </c>
      <c r="I20" s="22" t="s">
        <v>56</v>
      </c>
      <c r="J20" s="21"/>
      <c r="K20" s="21"/>
      <c r="L20" s="108" t="s">
        <v>101</v>
      </c>
      <c r="M20" s="108" t="s">
        <v>102</v>
      </c>
      <c r="N20" s="108" t="s">
        <v>103</v>
      </c>
    </row>
    <row r="21" spans="1:14" ht="24.75" customHeight="1">
      <c r="A21" s="101"/>
      <c r="B21" s="101"/>
      <c r="C21" s="102"/>
      <c r="D21" s="102"/>
      <c r="E21" s="102"/>
      <c r="F21" s="26" t="s">
        <v>57</v>
      </c>
      <c r="G21" s="26"/>
      <c r="H21" s="26" t="s">
        <v>13</v>
      </c>
      <c r="I21" s="26" t="s">
        <v>58</v>
      </c>
      <c r="J21" s="21"/>
      <c r="K21" s="21"/>
      <c r="L21" s="109"/>
      <c r="M21" s="109"/>
      <c r="N21" s="109"/>
    </row>
    <row r="22" spans="1:14" ht="9" customHeight="1">
      <c r="A22" s="103" t="s">
        <v>59</v>
      </c>
      <c r="B22" s="103"/>
      <c r="C22" s="71" t="s">
        <v>60</v>
      </c>
      <c r="D22" s="72" t="s">
        <v>61</v>
      </c>
      <c r="E22" s="72" t="s">
        <v>62</v>
      </c>
      <c r="F22" s="71" t="s">
        <v>63</v>
      </c>
      <c r="G22" s="72" t="s">
        <v>64</v>
      </c>
      <c r="H22" s="72" t="s">
        <v>65</v>
      </c>
      <c r="I22" s="71" t="s">
        <v>66</v>
      </c>
      <c r="J22" s="21"/>
      <c r="K22" s="21"/>
      <c r="L22" s="73"/>
      <c r="M22" s="73"/>
      <c r="N22" s="73"/>
    </row>
    <row r="23" spans="1:14" ht="25.5" customHeight="1">
      <c r="A23" s="104" t="s">
        <v>138</v>
      </c>
      <c r="B23" s="104"/>
      <c r="C23" s="74" t="s">
        <v>67</v>
      </c>
      <c r="D23" s="31">
        <v>36</v>
      </c>
      <c r="E23" s="75"/>
      <c r="F23" s="41">
        <f>D23*E23</f>
        <v>0</v>
      </c>
      <c r="G23" s="31">
        <v>23</v>
      </c>
      <c r="H23" s="41">
        <f>F23*G23%</f>
        <v>0</v>
      </c>
      <c r="I23" s="41">
        <f>F23+H23</f>
        <v>0</v>
      </c>
      <c r="J23" s="21"/>
      <c r="K23" s="21"/>
      <c r="L23" s="76">
        <v>12</v>
      </c>
      <c r="M23" s="77">
        <f>E23*L23</f>
        <v>0</v>
      </c>
      <c r="N23" s="77">
        <f>M23*1.23</f>
        <v>0</v>
      </c>
    </row>
    <row r="24" spans="1:14" ht="23.25" customHeight="1">
      <c r="A24" s="105" t="s">
        <v>68</v>
      </c>
      <c r="B24" s="105"/>
      <c r="C24" s="105"/>
      <c r="D24" s="105"/>
      <c r="E24" s="105"/>
      <c r="F24" s="78">
        <f>F17+F23</f>
        <v>0</v>
      </c>
      <c r="G24" s="79" t="s">
        <v>69</v>
      </c>
      <c r="H24" s="80">
        <f>H17+H23</f>
        <v>0</v>
      </c>
      <c r="I24" s="80">
        <f>I17+I23</f>
        <v>0</v>
      </c>
      <c r="J24" s="21"/>
      <c r="K24" s="21"/>
      <c r="L24" s="118" t="s">
        <v>140</v>
      </c>
      <c r="M24" s="119">
        <f>M17+M23</f>
        <v>0</v>
      </c>
      <c r="N24" s="119">
        <f>N17+N23</f>
        <v>0</v>
      </c>
    </row>
    <row r="25" spans="1:14" ht="3.75" customHeight="1">
      <c r="A25" s="81"/>
      <c r="B25" s="82"/>
      <c r="C25" s="83"/>
      <c r="D25" s="83"/>
      <c r="E25" s="84"/>
      <c r="F25" s="85"/>
      <c r="G25" s="21"/>
      <c r="H25" s="21"/>
      <c r="I25" s="21"/>
      <c r="J25" s="21"/>
      <c r="K25" s="21"/>
      <c r="L25" s="21"/>
      <c r="M25" s="21"/>
      <c r="N25" s="21"/>
    </row>
    <row r="26" spans="1:14" ht="13.5" customHeight="1">
      <c r="A26" s="86" t="s">
        <v>95</v>
      </c>
      <c r="B26" s="82"/>
      <c r="C26" s="83"/>
      <c r="D26" s="83"/>
      <c r="E26" s="85"/>
      <c r="F26" s="87"/>
      <c r="G26" s="21"/>
      <c r="H26" s="21"/>
      <c r="I26" s="21"/>
      <c r="J26" s="21"/>
      <c r="K26" s="21"/>
      <c r="L26" s="21"/>
      <c r="M26" s="21"/>
      <c r="N26" s="21"/>
    </row>
    <row r="27" spans="1:14" ht="25.5" customHeight="1">
      <c r="A27" s="19" t="s">
        <v>108</v>
      </c>
      <c r="B27" s="19"/>
      <c r="C27" s="19"/>
      <c r="D27" s="19"/>
      <c r="E27" s="19"/>
      <c r="F27" s="18"/>
      <c r="G27" s="19"/>
      <c r="H27" s="19"/>
      <c r="I27" s="19"/>
      <c r="J27" s="21"/>
      <c r="K27" s="21"/>
      <c r="L27" s="21"/>
      <c r="M27" s="21"/>
      <c r="N27" s="21"/>
    </row>
    <row r="28" spans="1:9" ht="30" customHeight="1">
      <c r="A28" s="88"/>
      <c r="B28" s="107" t="s">
        <v>96</v>
      </c>
      <c r="C28" s="107"/>
      <c r="D28" s="107"/>
      <c r="E28" s="107"/>
      <c r="F28" s="107"/>
      <c r="G28" s="107"/>
      <c r="H28" s="107"/>
      <c r="I28" s="107"/>
    </row>
    <row r="29" spans="1:6" ht="0.75" customHeight="1">
      <c r="A29"/>
      <c r="E29" s="4"/>
      <c r="F29" s="5"/>
    </row>
    <row r="30" spans="1:12" ht="18" customHeight="1">
      <c r="A30" s="6"/>
      <c r="B30" s="106"/>
      <c r="C30" s="106"/>
      <c r="D30" s="17"/>
      <c r="E30" s="17"/>
      <c r="F30" s="17"/>
      <c r="G30" s="17"/>
      <c r="H30" s="17"/>
      <c r="I30" s="17"/>
      <c r="J30" s="17"/>
      <c r="K30" s="17"/>
      <c r="L30" s="17"/>
    </row>
    <row r="31" spans="10:12" ht="30" customHeight="1">
      <c r="J31" s="16"/>
      <c r="K31" s="16"/>
      <c r="L31" s="16"/>
    </row>
    <row r="32" spans="2:12" ht="17.25" customHeigh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</sheetData>
  <sheetProtection selectLockedCells="1" selectUnlockedCells="1"/>
  <mergeCells count="18">
    <mergeCell ref="M3:M4"/>
    <mergeCell ref="N3:N4"/>
    <mergeCell ref="L20:L21"/>
    <mergeCell ref="M20:M21"/>
    <mergeCell ref="N20:N21"/>
    <mergeCell ref="L2:N2"/>
    <mergeCell ref="A22:B22"/>
    <mergeCell ref="A23:B23"/>
    <mergeCell ref="A24:E24"/>
    <mergeCell ref="B30:C30"/>
    <mergeCell ref="B28:I28"/>
    <mergeCell ref="L3:L4"/>
    <mergeCell ref="A2:K2"/>
    <mergeCell ref="A17:E17"/>
    <mergeCell ref="A20:B21"/>
    <mergeCell ref="C20:C21"/>
    <mergeCell ref="D20:D21"/>
    <mergeCell ref="E20:E21"/>
  </mergeCells>
  <printOptions horizontalCentered="1"/>
  <pageMargins left="0.1968503937007874" right="0.1968503937007874" top="0.57" bottom="0.34" header="0.31496062992125984" footer="0.15748031496062992"/>
  <pageSetup horizontalDpi="300" verticalDpi="300" orientation="landscape" paperSize="9" scale="80" r:id="rId1"/>
  <headerFooter alignWithMargins="0">
    <oddHeader>&amp;R&amp;9 SPZOZ_NT.DZP.241.07.24</oddHeader>
    <oddFooter>&amp;C 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0">
      <selection activeCell="G17" sqref="G17"/>
    </sheetView>
  </sheetViews>
  <sheetFormatPr defaultColWidth="8.796875" defaultRowHeight="14.25"/>
  <cols>
    <col min="1" max="1" width="4.3984375" style="0" customWidth="1"/>
    <col min="2" max="2" width="54.5" style="0" customWidth="1"/>
    <col min="3" max="3" width="12.3984375" style="0" customWidth="1"/>
    <col min="4" max="4" width="11.09765625" style="0" customWidth="1"/>
    <col min="5" max="5" width="39.296875" style="0" customWidth="1"/>
  </cols>
  <sheetData>
    <row r="1" spans="1:5" ht="27" customHeight="1">
      <c r="A1" s="8"/>
      <c r="B1" s="8" t="s">
        <v>70</v>
      </c>
      <c r="C1" s="8"/>
      <c r="D1" s="8"/>
      <c r="E1" s="9" t="s">
        <v>97</v>
      </c>
    </row>
    <row r="2" spans="1:5" s="10" customFormat="1" ht="38.25" customHeight="1">
      <c r="A2" s="117" t="s">
        <v>71</v>
      </c>
      <c r="B2" s="117"/>
      <c r="C2" s="117"/>
      <c r="D2" s="117"/>
      <c r="E2" s="117"/>
    </row>
    <row r="3" spans="1:5" ht="14.25">
      <c r="A3" s="8"/>
      <c r="B3" s="8"/>
      <c r="C3" s="8"/>
      <c r="D3" s="8"/>
      <c r="E3" s="8"/>
    </row>
    <row r="4" spans="1:5" ht="27" customHeight="1">
      <c r="A4" s="113" t="s">
        <v>72</v>
      </c>
      <c r="B4" s="113"/>
      <c r="C4" s="113"/>
      <c r="D4" s="113"/>
      <c r="E4" s="113"/>
    </row>
    <row r="5" spans="1:5" ht="27" customHeight="1">
      <c r="A5" s="114" t="s">
        <v>73</v>
      </c>
      <c r="B5" s="114"/>
      <c r="C5" s="114"/>
      <c r="D5" s="114"/>
      <c r="E5" s="114"/>
    </row>
    <row r="6" spans="1:5" ht="27.75" customHeight="1">
      <c r="A6" s="114" t="s">
        <v>74</v>
      </c>
      <c r="B6" s="114"/>
      <c r="C6" s="114"/>
      <c r="D6" s="114"/>
      <c r="E6" s="114"/>
    </row>
    <row r="7" spans="1:5" ht="27" customHeight="1">
      <c r="A7" s="114" t="s">
        <v>75</v>
      </c>
      <c r="B7" s="114"/>
      <c r="C7" s="114"/>
      <c r="D7" s="114"/>
      <c r="E7" s="114"/>
    </row>
    <row r="8" spans="1:5" ht="10.5" customHeight="1">
      <c r="A8" s="113"/>
      <c r="B8" s="113"/>
      <c r="C8" s="113"/>
      <c r="D8" s="113"/>
      <c r="E8" s="113"/>
    </row>
    <row r="9" spans="1:5" ht="27" customHeight="1">
      <c r="A9" s="112" t="s">
        <v>76</v>
      </c>
      <c r="B9" s="112"/>
      <c r="C9" s="112"/>
      <c r="D9" s="112"/>
      <c r="E9" s="112"/>
    </row>
    <row r="10" ht="9" customHeight="1"/>
    <row r="11" spans="1:5" ht="36" customHeight="1">
      <c r="A11" s="89" t="s">
        <v>77</v>
      </c>
      <c r="B11" s="89" t="s">
        <v>78</v>
      </c>
      <c r="C11" s="90" t="s">
        <v>79</v>
      </c>
      <c r="D11" s="91" t="s">
        <v>80</v>
      </c>
      <c r="E11" s="90" t="s">
        <v>81</v>
      </c>
    </row>
    <row r="12" spans="1:5" ht="13.5" customHeight="1">
      <c r="A12" s="92">
        <v>1</v>
      </c>
      <c r="B12" s="14" t="s">
        <v>110</v>
      </c>
      <c r="C12" s="93" t="s">
        <v>82</v>
      </c>
      <c r="D12" s="93"/>
      <c r="E12" s="94"/>
    </row>
    <row r="13" spans="1:5" ht="13.5" customHeight="1">
      <c r="A13" s="92">
        <v>2</v>
      </c>
      <c r="B13" s="14" t="s">
        <v>111</v>
      </c>
      <c r="C13" s="93" t="s">
        <v>82</v>
      </c>
      <c r="D13" s="93"/>
      <c r="E13" s="94"/>
    </row>
    <row r="14" spans="1:5" ht="13.5" customHeight="1">
      <c r="A14" s="92">
        <v>3</v>
      </c>
      <c r="B14" s="14" t="s">
        <v>112</v>
      </c>
      <c r="C14" s="93" t="s">
        <v>82</v>
      </c>
      <c r="D14" s="93"/>
      <c r="E14" s="94"/>
    </row>
    <row r="15" spans="1:5" ht="13.5" customHeight="1">
      <c r="A15" s="92">
        <v>4</v>
      </c>
      <c r="B15" s="14" t="s">
        <v>113</v>
      </c>
      <c r="C15" s="93" t="s">
        <v>82</v>
      </c>
      <c r="D15" s="93"/>
      <c r="E15" s="94"/>
    </row>
    <row r="16" spans="1:5" ht="13.5" customHeight="1">
      <c r="A16" s="92">
        <v>5</v>
      </c>
      <c r="B16" s="14" t="s">
        <v>114</v>
      </c>
      <c r="C16" s="93" t="s">
        <v>82</v>
      </c>
      <c r="D16" s="93"/>
      <c r="E16" s="94"/>
    </row>
    <row r="17" spans="1:5" ht="13.5" customHeight="1">
      <c r="A17" s="92">
        <v>6</v>
      </c>
      <c r="B17" s="14" t="s">
        <v>115</v>
      </c>
      <c r="C17" s="93" t="s">
        <v>82</v>
      </c>
      <c r="D17" s="93"/>
      <c r="E17" s="94"/>
    </row>
    <row r="18" spans="1:5" ht="13.5" customHeight="1">
      <c r="A18" s="92">
        <v>7</v>
      </c>
      <c r="B18" s="14" t="s">
        <v>116</v>
      </c>
      <c r="C18" s="93" t="s">
        <v>82</v>
      </c>
      <c r="D18" s="93"/>
      <c r="E18" s="94"/>
    </row>
    <row r="19" spans="1:5" ht="27" customHeight="1">
      <c r="A19" s="92">
        <v>8</v>
      </c>
      <c r="B19" s="14" t="s">
        <v>117</v>
      </c>
      <c r="C19" s="93" t="s">
        <v>82</v>
      </c>
      <c r="D19" s="93"/>
      <c r="E19" s="94"/>
    </row>
    <row r="20" spans="1:5" ht="27" customHeight="1">
      <c r="A20" s="92">
        <v>9</v>
      </c>
      <c r="B20" s="14" t="s">
        <v>118</v>
      </c>
      <c r="C20" s="93" t="s">
        <v>82</v>
      </c>
      <c r="D20" s="93"/>
      <c r="E20" s="94"/>
    </row>
    <row r="21" spans="1:5" ht="13.5" customHeight="1">
      <c r="A21" s="92">
        <v>10</v>
      </c>
      <c r="B21" s="14" t="s">
        <v>119</v>
      </c>
      <c r="C21" s="93" t="s">
        <v>82</v>
      </c>
      <c r="D21" s="93"/>
      <c r="E21" s="94"/>
    </row>
    <row r="22" spans="1:5" ht="24.75" customHeight="1">
      <c r="A22" s="92">
        <v>11</v>
      </c>
      <c r="B22" s="14" t="s">
        <v>93</v>
      </c>
      <c r="C22" s="93" t="s">
        <v>82</v>
      </c>
      <c r="D22" s="93"/>
      <c r="E22" s="94"/>
    </row>
    <row r="23" spans="1:5" ht="15" customHeight="1">
      <c r="A23" s="92">
        <v>12</v>
      </c>
      <c r="B23" s="14" t="s">
        <v>120</v>
      </c>
      <c r="C23" s="93" t="s">
        <v>82</v>
      </c>
      <c r="D23" s="93"/>
      <c r="E23" s="94"/>
    </row>
    <row r="24" spans="1:5" ht="15" customHeight="1">
      <c r="A24" s="92">
        <v>13</v>
      </c>
      <c r="B24" s="14" t="s">
        <v>121</v>
      </c>
      <c r="C24" s="93" t="s">
        <v>82</v>
      </c>
      <c r="D24" s="93"/>
      <c r="E24" s="94"/>
    </row>
    <row r="25" spans="1:5" ht="15" customHeight="1">
      <c r="A25" s="92">
        <v>14</v>
      </c>
      <c r="B25" s="95" t="s">
        <v>122</v>
      </c>
      <c r="C25" s="93" t="s">
        <v>82</v>
      </c>
      <c r="D25" s="93"/>
      <c r="E25" s="94"/>
    </row>
    <row r="26" spans="1:5" ht="28.5" customHeight="1">
      <c r="A26" s="92">
        <v>15</v>
      </c>
      <c r="B26" s="95" t="s">
        <v>123</v>
      </c>
      <c r="C26" s="93" t="s">
        <v>82</v>
      </c>
      <c r="D26" s="93"/>
      <c r="E26" s="94"/>
    </row>
    <row r="27" spans="1:5" ht="14.25" customHeight="1">
      <c r="A27" s="92">
        <v>16</v>
      </c>
      <c r="B27" s="95" t="s">
        <v>139</v>
      </c>
      <c r="C27" s="93" t="s">
        <v>82</v>
      </c>
      <c r="D27" s="93"/>
      <c r="E27" s="94"/>
    </row>
    <row r="28" spans="1:5" ht="14.25" customHeight="1">
      <c r="A28" s="92">
        <v>17</v>
      </c>
      <c r="B28" s="95" t="s">
        <v>124</v>
      </c>
      <c r="C28" s="93" t="s">
        <v>82</v>
      </c>
      <c r="D28" s="93"/>
      <c r="E28" s="94"/>
    </row>
    <row r="29" spans="1:5" ht="14.25" customHeight="1">
      <c r="A29" s="92">
        <v>18</v>
      </c>
      <c r="B29" s="95" t="s">
        <v>125</v>
      </c>
      <c r="C29" s="93" t="s">
        <v>82</v>
      </c>
      <c r="D29" s="93"/>
      <c r="E29" s="94"/>
    </row>
    <row r="30" spans="1:5" ht="14.25" customHeight="1">
      <c r="A30" s="92">
        <v>19</v>
      </c>
      <c r="B30" s="95" t="s">
        <v>126</v>
      </c>
      <c r="C30" s="93" t="s">
        <v>82</v>
      </c>
      <c r="D30" s="93"/>
      <c r="E30" s="94"/>
    </row>
    <row r="31" spans="1:5" ht="14.25" customHeight="1">
      <c r="A31" s="92">
        <v>20</v>
      </c>
      <c r="B31" s="95" t="s">
        <v>127</v>
      </c>
      <c r="C31" s="93" t="s">
        <v>82</v>
      </c>
      <c r="D31" s="93"/>
      <c r="E31" s="94"/>
    </row>
    <row r="32" spans="1:5" ht="14.25" customHeight="1">
      <c r="A32" s="92">
        <v>21</v>
      </c>
      <c r="B32" s="95" t="s">
        <v>128</v>
      </c>
      <c r="C32" s="93" t="s">
        <v>82</v>
      </c>
      <c r="D32" s="93"/>
      <c r="E32" s="94"/>
    </row>
    <row r="33" spans="1:5" ht="14.25" customHeight="1">
      <c r="A33" s="92">
        <v>22</v>
      </c>
      <c r="B33" s="95" t="s">
        <v>83</v>
      </c>
      <c r="C33" s="93" t="s">
        <v>82</v>
      </c>
      <c r="D33" s="93"/>
      <c r="E33" s="94"/>
    </row>
    <row r="34" spans="1:5" ht="14.25" customHeight="1">
      <c r="A34" s="92">
        <v>23</v>
      </c>
      <c r="B34" s="95" t="s">
        <v>129</v>
      </c>
      <c r="C34" s="93" t="s">
        <v>82</v>
      </c>
      <c r="D34" s="93"/>
      <c r="E34" s="94"/>
    </row>
    <row r="35" spans="1:5" ht="14.25" customHeight="1">
      <c r="A35" s="92">
        <v>24</v>
      </c>
      <c r="B35" s="95" t="s">
        <v>130</v>
      </c>
      <c r="C35" s="93" t="s">
        <v>82</v>
      </c>
      <c r="D35" s="93"/>
      <c r="E35" s="94"/>
    </row>
    <row r="36" spans="1:5" ht="27.75" customHeight="1">
      <c r="A36" s="92">
        <v>25</v>
      </c>
      <c r="B36" s="95" t="s">
        <v>131</v>
      </c>
      <c r="C36" s="92" t="s">
        <v>82</v>
      </c>
      <c r="D36" s="93"/>
      <c r="E36" s="94"/>
    </row>
    <row r="37" spans="1:5" ht="25.5" customHeight="1">
      <c r="A37" s="92">
        <v>26</v>
      </c>
      <c r="B37" s="95" t="s">
        <v>132</v>
      </c>
      <c r="C37" s="93" t="s">
        <v>82</v>
      </c>
      <c r="D37" s="93"/>
      <c r="E37" s="94"/>
    </row>
    <row r="38" spans="1:5" ht="14.25" customHeight="1">
      <c r="A38" s="92">
        <v>27</v>
      </c>
      <c r="B38" s="96" t="s">
        <v>133</v>
      </c>
      <c r="C38" s="93" t="s">
        <v>82</v>
      </c>
      <c r="D38" s="93"/>
      <c r="E38" s="94"/>
    </row>
    <row r="39" spans="1:5" ht="14.25" customHeight="1">
      <c r="A39" s="92">
        <v>28</v>
      </c>
      <c r="B39" s="97" t="s">
        <v>84</v>
      </c>
      <c r="C39" s="93" t="s">
        <v>82</v>
      </c>
      <c r="D39" s="93"/>
      <c r="E39" s="94"/>
    </row>
    <row r="40" spans="1:5" ht="14.25" customHeight="1">
      <c r="A40" s="92">
        <v>29</v>
      </c>
      <c r="B40" s="97" t="s">
        <v>94</v>
      </c>
      <c r="C40" s="93" t="s">
        <v>82</v>
      </c>
      <c r="D40" s="93"/>
      <c r="E40" s="94"/>
    </row>
    <row r="41" spans="1:5" ht="28.5" customHeight="1">
      <c r="A41" s="92">
        <v>30</v>
      </c>
      <c r="B41" s="96" t="s">
        <v>134</v>
      </c>
      <c r="C41" s="93" t="s">
        <v>82</v>
      </c>
      <c r="D41" s="93"/>
      <c r="E41" s="94"/>
    </row>
    <row r="42" spans="1:5" ht="13.5" customHeight="1">
      <c r="A42" s="92">
        <v>31</v>
      </c>
      <c r="B42" s="96" t="s">
        <v>85</v>
      </c>
      <c r="C42" s="93" t="s">
        <v>82</v>
      </c>
      <c r="D42" s="93"/>
      <c r="E42" s="94"/>
    </row>
    <row r="43" spans="1:5" ht="7.5" customHeight="1">
      <c r="A43" s="11"/>
      <c r="B43" s="12"/>
      <c r="C43" s="11"/>
      <c r="D43" s="11"/>
      <c r="E43" s="12"/>
    </row>
    <row r="44" spans="1:5" ht="27.75" customHeight="1">
      <c r="A44" s="113" t="s">
        <v>86</v>
      </c>
      <c r="B44" s="113"/>
      <c r="C44" s="113"/>
      <c r="D44" s="113"/>
      <c r="E44" s="113"/>
    </row>
    <row r="45" spans="1:5" ht="42" customHeight="1">
      <c r="A45" s="114" t="s">
        <v>87</v>
      </c>
      <c r="B45" s="114"/>
      <c r="C45" s="114"/>
      <c r="D45" s="114"/>
      <c r="E45" s="114"/>
    </row>
    <row r="46" spans="1:5" ht="6" customHeight="1">
      <c r="A46" s="8"/>
      <c r="B46" s="8"/>
      <c r="C46" s="8"/>
      <c r="D46" s="8"/>
      <c r="E46" s="8"/>
    </row>
    <row r="47" spans="1:5" ht="14.25">
      <c r="A47" s="13" t="s">
        <v>88</v>
      </c>
      <c r="B47" s="8"/>
      <c r="C47" s="8"/>
      <c r="D47" s="8"/>
      <c r="E47" s="8"/>
    </row>
    <row r="48" spans="1:5" ht="8.25" customHeight="1">
      <c r="A48" s="8"/>
      <c r="B48" s="98" t="s">
        <v>89</v>
      </c>
      <c r="C48" s="8"/>
      <c r="D48" s="8"/>
      <c r="E48" s="8"/>
    </row>
    <row r="49" spans="1:5" ht="4.5" customHeight="1">
      <c r="A49" s="8"/>
      <c r="B49" s="8"/>
      <c r="C49" s="8"/>
      <c r="D49" s="8"/>
      <c r="E49" s="8"/>
    </row>
    <row r="50" spans="1:5" ht="14.25">
      <c r="A50" s="13" t="s">
        <v>90</v>
      </c>
      <c r="B50" s="8"/>
      <c r="C50" s="8"/>
      <c r="D50" s="8"/>
      <c r="E50" s="8"/>
    </row>
    <row r="51" spans="1:5" ht="10.5" customHeight="1">
      <c r="A51" s="8"/>
      <c r="B51" s="98" t="s">
        <v>91</v>
      </c>
      <c r="C51" s="8"/>
      <c r="D51" s="8"/>
      <c r="E51" s="8"/>
    </row>
    <row r="52" spans="1:5" ht="7.5" customHeight="1">
      <c r="A52" s="8"/>
      <c r="B52" s="8"/>
      <c r="C52" s="8"/>
      <c r="D52" s="8"/>
      <c r="E52" s="8"/>
    </row>
    <row r="53" spans="1:5" ht="41.25" customHeight="1">
      <c r="A53" s="114" t="s">
        <v>92</v>
      </c>
      <c r="B53" s="114"/>
      <c r="C53" s="114"/>
      <c r="D53" s="114"/>
      <c r="E53" s="114"/>
    </row>
    <row r="55" spans="1:4" ht="20.25" customHeight="1">
      <c r="A55" s="3"/>
      <c r="C55" s="3"/>
      <c r="D55" s="3"/>
    </row>
    <row r="56" ht="10.5" customHeight="1">
      <c r="D56" s="4"/>
    </row>
    <row r="57" ht="13.5">
      <c r="D57" s="7"/>
    </row>
    <row r="58" ht="13.5">
      <c r="D58" s="7"/>
    </row>
    <row r="61" spans="1:2" ht="13.5">
      <c r="A61" s="115"/>
      <c r="B61" s="115"/>
    </row>
    <row r="62" spans="1:8" ht="8.25" customHeight="1">
      <c r="A62" s="116"/>
      <c r="B62" s="116"/>
      <c r="C62" s="116"/>
      <c r="D62" s="116"/>
      <c r="E62" s="116"/>
      <c r="F62" s="116"/>
      <c r="G62" s="116"/>
      <c r="H62" s="116"/>
    </row>
    <row r="63" spans="1:8" ht="13.5" customHeight="1">
      <c r="A63" s="111"/>
      <c r="B63" s="111"/>
      <c r="C63" s="111"/>
      <c r="D63" s="111"/>
      <c r="E63" s="111"/>
      <c r="F63" s="111"/>
      <c r="G63" s="111"/>
      <c r="H63" s="111"/>
    </row>
  </sheetData>
  <sheetProtection selectLockedCells="1" selectUnlockedCells="1"/>
  <mergeCells count="13">
    <mergeCell ref="A2:E2"/>
    <mergeCell ref="A4:E4"/>
    <mergeCell ref="A5:E5"/>
    <mergeCell ref="A6:E6"/>
    <mergeCell ref="A7:E7"/>
    <mergeCell ref="A8:E8"/>
    <mergeCell ref="A63:H63"/>
    <mergeCell ref="A9:E9"/>
    <mergeCell ref="A44:E44"/>
    <mergeCell ref="A45:E45"/>
    <mergeCell ref="A53:E53"/>
    <mergeCell ref="A61:B61"/>
    <mergeCell ref="A62:H62"/>
  </mergeCells>
  <printOptions horizontalCentered="1"/>
  <pageMargins left="0.3541666666666667" right="0.23611111111111113" top="0.47222222222222227" bottom="0.5118055555555555" header="0.5118110236220472" footer="0.19652777777777777"/>
  <pageSetup horizontalDpi="300" verticalDpi="300" orientation="landscape" paperSize="9" r:id="rId1"/>
  <headerFooter alignWithMargins="0">
    <oddFooter>&amp;C&amp;Au  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Orwat</dc:creator>
  <cp:keywords/>
  <dc:description/>
  <cp:lastModifiedBy>Danuta Orwat</cp:lastModifiedBy>
  <cp:lastPrinted>2024-07-08T08:43:37Z</cp:lastPrinted>
  <dcterms:created xsi:type="dcterms:W3CDTF">2024-07-08T08:23:32Z</dcterms:created>
  <dcterms:modified xsi:type="dcterms:W3CDTF">2024-07-10T12:46:44Z</dcterms:modified>
  <cp:category/>
  <cp:version/>
  <cp:contentType/>
  <cp:contentStatus/>
</cp:coreProperties>
</file>