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500" activeTab="4"/>
  </bookViews>
  <sheets>
    <sheet name="pak.1" sheetId="1" r:id="rId1"/>
    <sheet name="pak.2" sheetId="2" r:id="rId2"/>
    <sheet name="pak.3" sheetId="3" r:id="rId3"/>
    <sheet name="pak.4" sheetId="4" r:id="rId4"/>
    <sheet name="pak.5" sheetId="5" r:id="rId5"/>
  </sheets>
  <definedNames>
    <definedName name="_xlnm.Print_Area" localSheetId="4">'pak.5'!$A$1:$Q$19</definedName>
  </definedNames>
  <calcPr fullCalcOnLoad="1"/>
</workbook>
</file>

<file path=xl/sharedStrings.xml><?xml version="1.0" encoding="utf-8"?>
<sst xmlns="http://schemas.openxmlformats.org/spreadsheetml/2006/main" count="519" uniqueCount="166">
  <si>
    <t>Lp.</t>
  </si>
  <si>
    <t>Ilość sasz.</t>
  </si>
  <si>
    <t>Razem</t>
  </si>
  <si>
    <t>Utlenowana celulozowa siatka do łagodnych krwawień</t>
  </si>
  <si>
    <t>Wosk kostny, sterylna mieszanina wosku pszczelego i wazeliny</t>
  </si>
  <si>
    <t xml:space="preserve">Płatek 2,50 g </t>
  </si>
  <si>
    <t>Symbol igły</t>
  </si>
  <si>
    <t>90 cm</t>
  </si>
  <si>
    <t>okrągła 1/2 koła  37 mm</t>
  </si>
  <si>
    <t>70cm</t>
  </si>
  <si>
    <t>2</t>
  </si>
  <si>
    <t>70 cm</t>
  </si>
  <si>
    <t xml:space="preserve">okrągła 1/2 koła 26 mm    </t>
  </si>
  <si>
    <t xml:space="preserve">okrągła 1/2 koła 17 mm </t>
  </si>
  <si>
    <t>okrągła 1/2 koła 22 mm trokar</t>
  </si>
  <si>
    <t xml:space="preserve">okrągła 1/2 koła 37 mm pogrubiona </t>
  </si>
  <si>
    <t xml:space="preserve">okrągła 1/2 koła 40 mm pogrubiona </t>
  </si>
  <si>
    <t>okrągła 1/2 koła 37 mm wzmocniona</t>
  </si>
  <si>
    <t>RAZEM</t>
  </si>
  <si>
    <t>Długość nici +/- 20%</t>
  </si>
  <si>
    <t>Długość igły +/- 10%</t>
  </si>
  <si>
    <t>Formularz asortymentowo - cenowy</t>
  </si>
  <si>
    <t xml:space="preserve">Długość nici </t>
  </si>
  <si>
    <t>_</t>
  </si>
  <si>
    <t>okrągła 1/2 koła 37 mm pogrubiona</t>
  </si>
  <si>
    <t xml:space="preserve"> 1/2 koła odwrotnie tnąca 48 mm  </t>
  </si>
  <si>
    <t>okrągła 1/2 koła 40 mm pogrubiona</t>
  </si>
  <si>
    <t>3/0</t>
  </si>
  <si>
    <t xml:space="preserve">okrągła 3/8 koła 22 mm </t>
  </si>
  <si>
    <t>okrągła 1/2 koła 26 mm pogrubiona</t>
  </si>
  <si>
    <t xml:space="preserve">okrągła 1/2 koła 22 mm </t>
  </si>
  <si>
    <t>4/0</t>
  </si>
  <si>
    <t xml:space="preserve">okrągła 3/8 koła 18 mm </t>
  </si>
  <si>
    <t>5/0</t>
  </si>
  <si>
    <t xml:space="preserve">okrągła 1/2 koła 13 mm </t>
  </si>
  <si>
    <t xml:space="preserve">1/2 koła 26 mm odwrotnie tnąca </t>
  </si>
  <si>
    <t xml:space="preserve">3/8 koła 19 mm odwrotnie tnąca o zakończeniu mikro </t>
  </si>
  <si>
    <t xml:space="preserve">okrągła 1/2 koła 37 mm  </t>
  </si>
  <si>
    <t>okrągła 1/2 koła 48 mm o zakończeniu trokarowym</t>
  </si>
  <si>
    <t xml:space="preserve">okrągła 1/2 koła 26 mm  </t>
  </si>
  <si>
    <t xml:space="preserve">okrągła 1/2 koła 17 mm  </t>
  </si>
  <si>
    <t xml:space="preserve"> 1/2 koła 17 mm okrągła o zakończeniu trokarowym</t>
  </si>
  <si>
    <t>Nić chirurgiczna poliestrowa, niewchłanialna, powlekana silikonem, pleciona</t>
  </si>
  <si>
    <t>75 cm</t>
  </si>
  <si>
    <t xml:space="preserve">1/2 koła  odwrotnie tnąca 48 mm  </t>
  </si>
  <si>
    <t xml:space="preserve">okrągła 1/2 koła 40 mm  </t>
  </si>
  <si>
    <t>okrągła 1/2 koła 26 mm wzmocniona</t>
  </si>
  <si>
    <t xml:space="preserve"> 3/8 koła 39 mm odwrotnie tnąca </t>
  </si>
  <si>
    <t xml:space="preserve"> 3/8 koła 30 mm odwrotnie tnąca </t>
  </si>
  <si>
    <t>2/0</t>
  </si>
  <si>
    <t>podwiązki</t>
  </si>
  <si>
    <t xml:space="preserve">2 igły okrągłe 1/2 koła 26 mm  </t>
  </si>
  <si>
    <t>okrągła 1/2 koła 26 mm</t>
  </si>
  <si>
    <t>okrągła 1/2 koła 22 mm</t>
  </si>
  <si>
    <t>okrągła 1/2 koła 17 mm</t>
  </si>
  <si>
    <t>Nić chirurgiczna poliamidowa, niewchłanialna, monofilament</t>
  </si>
  <si>
    <t>100 cm</t>
  </si>
  <si>
    <t xml:space="preserve"> 3/8 koła 90 mm odwrotnie tnąca </t>
  </si>
  <si>
    <t xml:space="preserve"> 3/8 koła 24 mm odwrotnie tnąca </t>
  </si>
  <si>
    <t xml:space="preserve"> 3/8 koła 19 mm odwrotnie tnąca </t>
  </si>
  <si>
    <t>Nić chirurgiczna polipropylenowo – polietylenowa niewchłanialna, monofilament</t>
  </si>
  <si>
    <t>Nić chirurgiczna polipropylenowo -polietylenowa niewchłanialna, monofilament</t>
  </si>
  <si>
    <t>Nić chirurgiczna, syntetyczna, pleciona, powlekana, wchłanialna o okresie podtrzymywania tkanek 40%- 50%, 21 dni absorpcja, 56-70 dni</t>
  </si>
  <si>
    <t>Nić chirurgiczna syntetyczna, monofilament o 50% max. 14 dniowym czasie podtrzymywania tkanki</t>
  </si>
  <si>
    <t>Nić chirurgiczna syntetyczna, monofilament  o 50% max. 14 dniowym czasie podtrzymywania tkanki</t>
  </si>
  <si>
    <t>6/0</t>
  </si>
  <si>
    <t>Cena jednostkowa netto (1 sasz.)</t>
  </si>
  <si>
    <t>Cena jednostkowa brutto (1 sasz.)</t>
  </si>
  <si>
    <t xml:space="preserve">Całkowita wartość netto </t>
  </si>
  <si>
    <t xml:space="preserve">Wartość VAT </t>
  </si>
  <si>
    <t>Całkowita wartość brutto</t>
  </si>
  <si>
    <t xml:space="preserve">RAZEM </t>
  </si>
  <si>
    <t xml:space="preserve">Pakiet nr 1 – Nici chirurgiczne </t>
  </si>
  <si>
    <t>Załącznik nr 3a do SWZ</t>
  </si>
  <si>
    <t xml:space="preserve">Pakiet nr 2 – Nici chirurgiczne </t>
  </si>
  <si>
    <t>Grubość nici</t>
  </si>
  <si>
    <t>Długość nici</t>
  </si>
  <si>
    <t>VAT (stawka %)</t>
  </si>
  <si>
    <t>Całkowita wartość VAT</t>
  </si>
  <si>
    <t>Załącznik nr 3b do SWZ</t>
  </si>
  <si>
    <t>Pakiet nr 3 – Siatki chirurgiczne</t>
  </si>
  <si>
    <t>Utlenowana celulozowa siatka w formie gęstej tkaniny do owijania narządów</t>
  </si>
  <si>
    <t>Utlenowana celulozowa wata składająca się z kilku warstw do trudno dostępnych miejsc</t>
  </si>
  <si>
    <t>Materiał hemostatyczny z naturalnych włókien kolagenowych, absorpcja po 3 tygodniach</t>
  </si>
  <si>
    <t xml:space="preserve">Przedmiot zamówienia </t>
  </si>
  <si>
    <t>Wielkość</t>
  </si>
  <si>
    <t>Załącznik nr 3c do SWZ</t>
  </si>
  <si>
    <t>Pakiet nr 4 – Siatki chirurgiczne</t>
  </si>
  <si>
    <t>Ultra lekka siatka niewchłanialna, monofilamentowa wykonana z polipropylenu</t>
  </si>
  <si>
    <t>Grubość siatki</t>
  </si>
  <si>
    <t>Waga siatki</t>
  </si>
  <si>
    <t>Załącznik nr 3d do SWZ</t>
  </si>
  <si>
    <t xml:space="preserve">okrągła haczykowata 30 mm </t>
  </si>
  <si>
    <t>½ koła odwrotnie tnąca 37 mm wzmocniona</t>
  </si>
  <si>
    <t xml:space="preserve">½ koła odwrotnie tnąca 48 mm </t>
  </si>
  <si>
    <t xml:space="preserve">okrągła 1/2 koła 2x13 mm </t>
  </si>
  <si>
    <t>okrągła 1/2 koła 2x17 mm</t>
  </si>
  <si>
    <t>okrągła 3/8 koła 12 mm</t>
  </si>
  <si>
    <t>120 cm</t>
  </si>
  <si>
    <t>6 x 45 cm podwiązka</t>
  </si>
  <si>
    <t>45 cm</t>
  </si>
  <si>
    <t>5 x 45 cm</t>
  </si>
  <si>
    <t>Nazwa firmowa i producent</t>
  </si>
  <si>
    <t>Nić chirurgiczna, syntetyczna, pleciona, powlekana, wchłanialna o okresie podtrzymywania tkanek 40%-50%, 21 dni absorpcja, 56-70 dni</t>
  </si>
  <si>
    <t xml:space="preserve">okrągła 1/2 koła 37 mm bardzo gruba </t>
  </si>
  <si>
    <t>Nić chirurgiczna, syntetyczna, pleciona, powlekana, wchłanialna o okresie podtrzymywania tkanek 40%-50%, 21 dni absorpcja 56-70 dni</t>
  </si>
  <si>
    <t xml:space="preserve">okrągła 1/2 koła 26 mm pogrubiona  </t>
  </si>
  <si>
    <t>½ koła 55 mm, okrągła o zakończeniu trokarowym</t>
  </si>
  <si>
    <t>okrągła, ½ koła, 48 mm</t>
  </si>
  <si>
    <t>3/8 koła 19 mm odwrotnie tnąca z mikrokońcówką</t>
  </si>
  <si>
    <t>3/8 koła 13 mm odwrotnie tnąca z mikrokońcówką</t>
  </si>
  <si>
    <t>3/8 koła 16 mm odwrotnie tnąca z mikrokońcówką</t>
  </si>
  <si>
    <t xml:space="preserve">wypełnia Wykonawca </t>
  </si>
  <si>
    <t>Kod nici</t>
  </si>
  <si>
    <t xml:space="preserve">Klasa wyrobu medycznego </t>
  </si>
  <si>
    <t>Klasa wyrobu medycznego</t>
  </si>
  <si>
    <t>okrągła,haczykowata 30 mm, pogrubiona o zakończeniu krótkim tnącym</t>
  </si>
  <si>
    <t xml:space="preserve">okrągła 1/2 koła 37 mm    </t>
  </si>
  <si>
    <t>okrągła, haczykowata 30 mm, pogrubiona o zakończeniu krótkim tnącym</t>
  </si>
  <si>
    <t xml:space="preserve">okrągła 1/2 koła 40 mm pogrubiona    </t>
  </si>
  <si>
    <t>okrągła 1/2 koła 26 mm trokar</t>
  </si>
  <si>
    <t xml:space="preserve">okrągła 1/2 koła 30 mm </t>
  </si>
  <si>
    <t xml:space="preserve">Kod </t>
  </si>
  <si>
    <t>7 x 10 cm</t>
  </si>
  <si>
    <t>5 x 2,5 cm</t>
  </si>
  <si>
    <t>5 x 8 cm</t>
  </si>
  <si>
    <t>Załącznik nr 3e do SWZ</t>
  </si>
  <si>
    <t xml:space="preserve">Monofilamentowy szew haczykowy do bezwęzłowego, kontrolowanego zamykania ran wykonany z kopolimeru glikolidu i e-kaprolaktonu, wchłaniajacy się między 90 a 120 dniem, o sile podtrzymania tkankowego ok. 62% po 7 dniach i ok. 27% po 14 dniach od implantacji </t>
  </si>
  <si>
    <t>precyzyjna odwrotnie tnąca 3/8 koła 24 mm</t>
  </si>
  <si>
    <t>okragła 1/2 koła 26 mm</t>
  </si>
  <si>
    <t>Monofilamentowy szew haczykowy do bezwęzłowego, kontrolowanego zamykania ran wykonany z kopolimeru glikolidu i e-kaprolaktonu, wchłaniajacy się między 90 a 120 dniem, o sile podtrzymania tkankowego ok. 62% po 7 dniach i ok. 27% po 14 dniach od implantacji</t>
  </si>
  <si>
    <t xml:space="preserve">  3/0</t>
  </si>
  <si>
    <t>okragła 1/2 koła 30 mm</t>
  </si>
  <si>
    <t>Monofilamentowy szew haczykowy do bezwęzłowego, kontrolowanego zamykania ran wykonany z poliestru p-dioksanonu, wchłaniajacy się między 120 a 180 dniem, o sile podtrzymania tkankowego min 80% po 4 tygodniach dla rozmiaru 3/0 i większych;  zaopatrzony w igłę, min. 16 haczyków na cm nitki ułożonych spiralnie oraz regulowaną pętlę eliminującą konieczność zakładania węzłów chirurgicznych.</t>
  </si>
  <si>
    <t>precyzyjna odwrotnie tnąca 3/8 koła 19 mm</t>
  </si>
  <si>
    <t>Monofilamentowy szew haczykowy do bezwęzłowego, kontrolowanego zamykania ran, wykonany izotaktycznego polimeru polipropylenowego o dużej masie cząsteczkowej, niewchłanialny;  zaopatrzony w igłę, min. 16 haczyków na cm nitki ułożonych spiralnie oraz regulowaną pętlę eliminującą konieczność zakładania węzłów chirurgicznych.</t>
  </si>
  <si>
    <t>okragła 1/2 koła 36 mm</t>
  </si>
  <si>
    <t>Propononowana ilość opakowań</t>
  </si>
  <si>
    <t>Monofilamentowy szew haczykowy do bezwęzłowego, kontrolowanego zamykania ran wykonany z poliestru p-dioksanonu, wchłaniajacy się między 120 a 180 dniem, o sile podtrzymania tkankowego min 80% po 4 tygodniach dla rozmiaru 2/0 i większych;  zaopatrzony w igłę, min. 16 haczyków na cm nitki ułożonych spiralnie oraz regulowaną pętlę eliminującą konieczność zakładania węzłów chirurgicznych.</t>
  </si>
  <si>
    <t>Monofilamentowy szew haczykowy do bezwęzłowego, kontrolowanego zamykania ran wykonany z poliestru p-dioksanonu, wchłaniajacy się między 120 a 180 dniem, o sile podtrzymania tkankowego min 80% po 4 tygodniach dla rozmiaru 4/0 i większych;  zaopatrzony w igłę, min. 16 haczyków na cm nitki ułożonych spiralnie oraz regulowaną pętlę eliminującą konieczność zakładania węzłów chirurgicznych</t>
  </si>
  <si>
    <t>prezcyzyjna odwrotnie tnaca, okragła 3/8 koła, 13 mm</t>
  </si>
  <si>
    <t>PZ/20/2023</t>
  </si>
  <si>
    <r>
      <t>………………….</t>
    </r>
    <r>
      <rPr>
        <sz val="10"/>
        <rFont val="Calibri Light"/>
        <family val="2"/>
      </rPr>
      <t>……………………………………………………</t>
    </r>
  </si>
  <si>
    <t xml:space="preserve">podpis elektroniczny kwalifikowany </t>
  </si>
  <si>
    <t>osoby/-ób  uprawnionej/-ych do reprezentowania Wykonawcy lub pełnomocnika</t>
  </si>
  <si>
    <r>
      <t>………………….</t>
    </r>
    <r>
      <rPr>
        <sz val="10"/>
        <rFont val="Calibri Light"/>
        <family val="2"/>
      </rPr>
      <t>……………………………………………………</t>
    </r>
  </si>
  <si>
    <t>Wchłanialność +/- 5 dni (nie dot. nici niewchłanianych)</t>
  </si>
  <si>
    <t xml:space="preserve">Pakiet nr 5 - Materiały szewne </t>
  </si>
  <si>
    <t>23 cm barwiona</t>
  </si>
  <si>
    <t>30  cm niebarwiona</t>
  </si>
  <si>
    <t>30 cm niebarwiona</t>
  </si>
  <si>
    <t>20 cm barwiona</t>
  </si>
  <si>
    <t>30 cm barwiona</t>
  </si>
  <si>
    <t>min. 0,36 mm
max. 0,39 mm</t>
  </si>
  <si>
    <t>min. 36 g/m2
max. 37 g/m2</t>
  </si>
  <si>
    <t>rozmiar</t>
  </si>
  <si>
    <t xml:space="preserve">wielkość porów </t>
  </si>
  <si>
    <t xml:space="preserve"> 7,5 x 15 cm</t>
  </si>
  <si>
    <t>min. 3/0 
max. 4/0</t>
  </si>
  <si>
    <t xml:space="preserve">20 cm niebarwiona lub barwiona </t>
  </si>
  <si>
    <t>Nić chirurgiczna syntetyczna jednowłóknowa z poli-p dioksanonu o okresie podtrzymywania tkanek 50-90% po 28 dniach od zaimplantowania</t>
  </si>
  <si>
    <t>Nić chirurgiczna syntetyczna wchłanialna monofilament z kwasu poli-4-hydroksybutyratowego niepowlekana o okresie podtrzymywania tkanki w 50-70% po 90 dniach</t>
  </si>
  <si>
    <t xml:space="preserve">min. 1,00 mm 
max. 2,00 mm </t>
  </si>
  <si>
    <t xml:space="preserve">2 x 
min. 70 cm - 
max. 75 cm </t>
  </si>
  <si>
    <t xml:space="preserve">min. 70 cm - max. 75 cm </t>
  </si>
  <si>
    <t>min. 70 cm - max. 120 cm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</si>
</sst>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/m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1"/>
      <name val="Calibri Light"/>
      <family val="2"/>
    </font>
    <font>
      <sz val="10"/>
      <name val="Calibri Light"/>
      <family val="2"/>
    </font>
    <font>
      <sz val="8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 Light"/>
      <family val="2"/>
    </font>
    <font>
      <sz val="12"/>
      <color indexed="8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Calibri Light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1" applyNumberFormat="0" applyAlignment="0" applyProtection="0"/>
    <xf numFmtId="0" fontId="38" fillId="31" borderId="2" applyNumberFormat="0" applyAlignment="0" applyProtection="0"/>
    <xf numFmtId="0" fontId="39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3" borderId="0" applyNumberFormat="0" applyBorder="0" applyAlignment="0" applyProtection="0"/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46" fillId="37" borderId="0" applyNumberFormat="0" applyBorder="0" applyAlignment="0" applyProtection="0"/>
    <xf numFmtId="0" fontId="11" fillId="36" borderId="8" applyNumberFormat="0" applyAlignment="0" applyProtection="0"/>
    <xf numFmtId="0" fontId="47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2" fillId="39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3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9" fontId="12" fillId="0" borderId="11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9" fontId="33" fillId="0" borderId="0" xfId="0" applyNumberFormat="1" applyFont="1" applyBorder="1" applyAlignment="1">
      <alignment/>
    </xf>
    <xf numFmtId="9" fontId="12" fillId="0" borderId="0" xfId="0" applyNumberFormat="1" applyFont="1" applyAlignment="1">
      <alignment/>
    </xf>
    <xf numFmtId="9" fontId="12" fillId="0" borderId="0" xfId="0" applyNumberFormat="1" applyFont="1" applyAlignment="1">
      <alignment/>
    </xf>
    <xf numFmtId="4" fontId="33" fillId="0" borderId="0" xfId="0" applyNumberFormat="1" applyFont="1" applyBorder="1" applyAlignment="1">
      <alignment/>
    </xf>
    <xf numFmtId="0" fontId="12" fillId="0" borderId="11" xfId="0" applyFont="1" applyBorder="1" applyAlignment="1">
      <alignment vertical="center" wrapText="1"/>
    </xf>
    <xf numFmtId="4" fontId="12" fillId="0" borderId="13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3" fontId="12" fillId="0" borderId="11" xfId="0" applyNumberFormat="1" applyFont="1" applyFill="1" applyBorder="1" applyAlignment="1">
      <alignment horizontal="center" vertical="center"/>
    </xf>
    <xf numFmtId="0" fontId="12" fillId="40" borderId="11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40" borderId="15" xfId="0" applyFont="1" applyFill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/>
    </xf>
    <xf numFmtId="9" fontId="12" fillId="0" borderId="14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4" fontId="12" fillId="40" borderId="15" xfId="0" applyNumberFormat="1" applyFont="1" applyFill="1" applyBorder="1" applyAlignment="1">
      <alignment horizontal="center" vertical="center" wrapText="1"/>
    </xf>
    <xf numFmtId="9" fontId="12" fillId="40" borderId="15" xfId="0" applyNumberFormat="1" applyFont="1" applyFill="1" applyBorder="1" applyAlignment="1">
      <alignment horizontal="center" vertical="center" wrapText="1"/>
    </xf>
    <xf numFmtId="0" fontId="12" fillId="40" borderId="12" xfId="0" applyFont="1" applyFill="1" applyBorder="1" applyAlignment="1">
      <alignment horizontal="center" vertical="center"/>
    </xf>
    <xf numFmtId="0" fontId="12" fillId="40" borderId="18" xfId="0" applyFont="1" applyFill="1" applyBorder="1" applyAlignment="1">
      <alignment horizontal="center" vertical="center" wrapText="1"/>
    </xf>
    <xf numFmtId="4" fontId="33" fillId="40" borderId="12" xfId="0" applyNumberFormat="1" applyFont="1" applyFill="1" applyBorder="1" applyAlignment="1">
      <alignment horizontal="center" vertical="center"/>
    </xf>
    <xf numFmtId="4" fontId="33" fillId="40" borderId="11" xfId="0" applyNumberFormat="1" applyFont="1" applyFill="1" applyBorder="1" applyAlignment="1">
      <alignment horizontal="center" vertical="center"/>
    </xf>
    <xf numFmtId="4" fontId="33" fillId="40" borderId="13" xfId="0" applyNumberFormat="1" applyFont="1" applyFill="1" applyBorder="1" applyAlignment="1">
      <alignment horizontal="center" vertical="center"/>
    </xf>
    <xf numFmtId="4" fontId="33" fillId="0" borderId="0" xfId="0" applyNumberFormat="1" applyFont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 vertical="center" indent="15"/>
    </xf>
    <xf numFmtId="0" fontId="14" fillId="0" borderId="0" xfId="0" applyFont="1" applyAlignment="1">
      <alignment horizontal="left" vertical="center" indent="15"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" fontId="13" fillId="0" borderId="0" xfId="0" applyNumberFormat="1" applyFont="1" applyAlignment="1">
      <alignment/>
    </xf>
    <xf numFmtId="4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indent="15"/>
    </xf>
    <xf numFmtId="0" fontId="14" fillId="0" borderId="0" xfId="0" applyFont="1" applyAlignment="1">
      <alignment horizontal="left" vertical="center" indent="15"/>
    </xf>
    <xf numFmtId="0" fontId="13" fillId="0" borderId="0" xfId="0" applyFont="1" applyAlignment="1">
      <alignment horizontal="left"/>
    </xf>
    <xf numFmtId="9" fontId="13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 horizontal="justify" vertical="center"/>
    </xf>
    <xf numFmtId="0" fontId="33" fillId="0" borderId="0" xfId="0" applyFont="1" applyBorder="1" applyAlignment="1">
      <alignment/>
    </xf>
    <xf numFmtId="0" fontId="53" fillId="0" borderId="15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33" fillId="0" borderId="19" xfId="0" applyFont="1" applyBorder="1" applyAlignment="1">
      <alignment horizontal="center" vertical="center"/>
    </xf>
    <xf numFmtId="9" fontId="12" fillId="40" borderId="15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center" vertical="center"/>
    </xf>
    <xf numFmtId="4" fontId="33" fillId="0" borderId="18" xfId="0" applyNumberFormat="1" applyFont="1" applyBorder="1" applyAlignment="1">
      <alignment horizontal="center" vertical="center"/>
    </xf>
    <xf numFmtId="4" fontId="33" fillId="0" borderId="13" xfId="0" applyNumberFormat="1" applyFont="1" applyBorder="1" applyAlignment="1">
      <alignment horizontal="center" vertical="center"/>
    </xf>
    <xf numFmtId="0" fontId="12" fillId="40" borderId="15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9" fontId="33" fillId="0" borderId="0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9" fontId="12" fillId="0" borderId="0" xfId="0" applyNumberFormat="1" applyFont="1" applyFill="1" applyAlignment="1">
      <alignment/>
    </xf>
    <xf numFmtId="4" fontId="33" fillId="0" borderId="0" xfId="0" applyNumberFormat="1" applyFont="1" applyFill="1" applyBorder="1" applyAlignment="1">
      <alignment/>
    </xf>
    <xf numFmtId="0" fontId="33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horizontal="center" vertical="center" wrapText="1"/>
    </xf>
    <xf numFmtId="9" fontId="12" fillId="0" borderId="20" xfId="0" applyNumberFormat="1" applyFont="1" applyFill="1" applyBorder="1" applyAlignment="1">
      <alignment horizontal="center" vertical="center" wrapText="1"/>
    </xf>
    <xf numFmtId="4" fontId="12" fillId="0" borderId="21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12" fillId="0" borderId="2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9" fontId="13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left" vertical="center" wrapText="1" shrinkToFit="1"/>
    </xf>
    <xf numFmtId="4" fontId="12" fillId="0" borderId="11" xfId="0" applyNumberFormat="1" applyFont="1" applyFill="1" applyBorder="1" applyAlignment="1">
      <alignment horizontal="center" vertical="center"/>
    </xf>
    <xf numFmtId="9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 indent="15"/>
    </xf>
    <xf numFmtId="0" fontId="13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left" vertical="center" indent="15"/>
    </xf>
    <xf numFmtId="3" fontId="13" fillId="0" borderId="0" xfId="0" applyNumberFormat="1" applyFont="1" applyFill="1" applyAlignment="1">
      <alignment/>
    </xf>
    <xf numFmtId="9" fontId="13" fillId="0" borderId="0" xfId="0" applyNumberFormat="1" applyFont="1" applyFill="1" applyAlignment="1">
      <alignment/>
    </xf>
    <xf numFmtId="9" fontId="12" fillId="0" borderId="15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center" vertical="center"/>
    </xf>
    <xf numFmtId="4" fontId="33" fillId="0" borderId="12" xfId="0" applyNumberFormat="1" applyFont="1" applyFill="1" applyBorder="1" applyAlignment="1">
      <alignment horizontal="center" vertical="center"/>
    </xf>
    <xf numFmtId="4" fontId="33" fillId="0" borderId="13" xfId="0" applyNumberFormat="1" applyFont="1" applyFill="1" applyBorder="1" applyAlignment="1">
      <alignment horizontal="center" vertical="center"/>
    </xf>
    <xf numFmtId="4" fontId="12" fillId="0" borderId="23" xfId="0" applyNumberFormat="1" applyFont="1" applyFill="1" applyBorder="1" applyAlignment="1">
      <alignment horizontal="center"/>
    </xf>
    <xf numFmtId="4" fontId="12" fillId="0" borderId="15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9" fontId="12" fillId="0" borderId="1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9" fontId="12" fillId="0" borderId="14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24" xfId="0" applyNumberFormat="1" applyFont="1" applyFill="1" applyBorder="1" applyAlignment="1">
      <alignment horizontal="center" vertical="center"/>
    </xf>
    <xf numFmtId="4" fontId="33" fillId="0" borderId="15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4" fontId="12" fillId="0" borderId="25" xfId="0" applyNumberFormat="1" applyFont="1" applyFill="1" applyBorder="1" applyAlignment="1">
      <alignment horizontal="center" vertical="center" wrapText="1"/>
    </xf>
    <xf numFmtId="9" fontId="12" fillId="0" borderId="25" xfId="0" applyNumberFormat="1" applyFont="1" applyFill="1" applyBorder="1" applyAlignment="1">
      <alignment horizontal="center" vertical="center" wrapText="1"/>
    </xf>
    <xf numFmtId="4" fontId="12" fillId="0" borderId="26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27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15" xfId="50" applyFont="1" applyFill="1" applyBorder="1" applyAlignment="1">
      <alignment vertical="center" wrapText="1"/>
      <protection/>
    </xf>
    <xf numFmtId="0" fontId="53" fillId="0" borderId="15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left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4" fontId="12" fillId="0" borderId="25" xfId="0" applyNumberFormat="1" applyFont="1" applyFill="1" applyBorder="1" applyAlignment="1">
      <alignment horizontal="center" vertical="center"/>
    </xf>
    <xf numFmtId="9" fontId="12" fillId="0" borderId="25" xfId="0" applyNumberFormat="1" applyFont="1" applyFill="1" applyBorder="1" applyAlignment="1">
      <alignment horizontal="center" vertical="center"/>
    </xf>
    <xf numFmtId="4" fontId="12" fillId="0" borderId="26" xfId="0" applyNumberFormat="1" applyFont="1" applyFill="1" applyBorder="1" applyAlignment="1">
      <alignment horizontal="center" vertical="center"/>
    </xf>
    <xf numFmtId="4" fontId="12" fillId="0" borderId="27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9" fontId="12" fillId="0" borderId="15" xfId="0" applyNumberFormat="1" applyFont="1" applyFill="1" applyBorder="1" applyAlignment="1">
      <alignment horizontal="center" vertical="center"/>
    </xf>
    <xf numFmtId="4" fontId="33" fillId="0" borderId="16" xfId="0" applyNumberFormat="1" applyFont="1" applyFill="1" applyBorder="1" applyAlignment="1">
      <alignment horizontal="center" vertical="center"/>
    </xf>
    <xf numFmtId="4" fontId="33" fillId="0" borderId="19" xfId="0" applyNumberFormat="1" applyFont="1" applyFill="1" applyBorder="1" applyAlignment="1">
      <alignment horizontal="center" vertical="center"/>
    </xf>
    <xf numFmtId="4" fontId="33" fillId="0" borderId="17" xfId="0" applyNumberFormat="1" applyFont="1" applyFill="1" applyBorder="1" applyAlignment="1">
      <alignment horizontal="center" vertical="center"/>
    </xf>
    <xf numFmtId="4" fontId="33" fillId="0" borderId="14" xfId="0" applyNumberFormat="1" applyFont="1" applyFill="1" applyBorder="1" applyAlignment="1">
      <alignment horizontal="center" vertical="center"/>
    </xf>
    <xf numFmtId="4" fontId="33" fillId="0" borderId="16" xfId="0" applyNumberFormat="1" applyFont="1" applyFill="1" applyBorder="1" applyAlignment="1">
      <alignment horizontal="center" vertical="center"/>
    </xf>
    <xf numFmtId="4" fontId="33" fillId="0" borderId="17" xfId="0" applyNumberFormat="1" applyFont="1" applyFill="1" applyBorder="1" applyAlignment="1">
      <alignment horizontal="center" vertical="center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Excel Built-in Explanatory Text" xfId="50"/>
    <cellStyle name="Footnote 1" xfId="51"/>
    <cellStyle name="Good 1" xfId="52"/>
    <cellStyle name="Heading 1 1" xfId="53"/>
    <cellStyle name="Heading 2 1" xfId="54"/>
    <cellStyle name="Heading 3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 1" xfId="62"/>
    <cellStyle name="Neutralny" xfId="63"/>
    <cellStyle name="Note 1" xfId="64"/>
    <cellStyle name="Obliczenia" xfId="65"/>
    <cellStyle name="Percent" xfId="66"/>
    <cellStyle name="Status 1" xfId="67"/>
    <cellStyle name="Suma" xfId="68"/>
    <cellStyle name="Tekst objaśnienia" xfId="69"/>
    <cellStyle name="Tekst ostrzeżenia" xfId="70"/>
    <cellStyle name="Text 1" xfId="71"/>
    <cellStyle name="Tytuł" xfId="72"/>
    <cellStyle name="Uwaga" xfId="73"/>
    <cellStyle name="Currency" xfId="74"/>
    <cellStyle name="Currency [0]" xfId="75"/>
    <cellStyle name="Warning 1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zoomScalePageLayoutView="70" workbookViewId="0" topLeftCell="B1">
      <selection activeCell="AC23" sqref="AC23"/>
    </sheetView>
  </sheetViews>
  <sheetFormatPr defaultColWidth="8.8515625" defaultRowHeight="12.75" outlineLevelCol="1"/>
  <cols>
    <col min="1" max="1" width="5.421875" style="72" customWidth="1"/>
    <col min="2" max="2" width="38.57421875" style="99" customWidth="1"/>
    <col min="3" max="3" width="8.28125" style="72" customWidth="1"/>
    <col min="4" max="4" width="12.28125" style="72" customWidth="1"/>
    <col min="5" max="5" width="24.140625" style="72" customWidth="1"/>
    <col min="6" max="6" width="16.140625" style="72" customWidth="1"/>
    <col min="7" max="7" width="8.7109375" style="72" customWidth="1"/>
    <col min="8" max="8" width="14.28125" style="72" customWidth="1"/>
    <col min="9" max="9" width="10.421875" style="103" customWidth="1"/>
    <col min="10" max="10" width="17.421875" style="72" customWidth="1"/>
    <col min="11" max="11" width="13.7109375" style="98" customWidth="1"/>
    <col min="12" max="12" width="10.421875" style="104" customWidth="1"/>
    <col min="13" max="13" width="9.421875" style="98" customWidth="1"/>
    <col min="14" max="14" width="13.8515625" style="98" customWidth="1"/>
    <col min="15" max="15" width="14.140625" style="98" customWidth="1"/>
    <col min="16" max="16" width="12.28125" style="98" customWidth="1"/>
    <col min="17" max="17" width="14.28125" style="98" customWidth="1"/>
    <col min="18" max="22" width="8.8515625" style="72" customWidth="1" outlineLevel="1"/>
    <col min="23" max="23" width="8.8515625" style="72" customWidth="1"/>
    <col min="24" max="16384" width="8.8515625" style="72" customWidth="1"/>
  </cols>
  <sheetData>
    <row r="1" spans="1:17" ht="15">
      <c r="A1" s="66"/>
      <c r="B1" s="42" t="s">
        <v>141</v>
      </c>
      <c r="C1" s="66"/>
      <c r="D1" s="67" t="s">
        <v>21</v>
      </c>
      <c r="E1" s="67"/>
      <c r="F1" s="67"/>
      <c r="G1" s="67"/>
      <c r="H1" s="67"/>
      <c r="I1" s="67"/>
      <c r="J1" s="67"/>
      <c r="K1" s="67"/>
      <c r="L1" s="68"/>
      <c r="M1" s="69"/>
      <c r="N1" s="69"/>
      <c r="O1" s="70"/>
      <c r="P1" s="70"/>
      <c r="Q1" s="71" t="s">
        <v>73</v>
      </c>
    </row>
    <row r="2" spans="1:17" ht="15">
      <c r="A2" s="66"/>
      <c r="B2" s="42"/>
      <c r="C2" s="66"/>
      <c r="D2" s="66"/>
      <c r="E2" s="66"/>
      <c r="F2" s="66"/>
      <c r="G2" s="66"/>
      <c r="H2" s="66"/>
      <c r="I2" s="73"/>
      <c r="J2" s="54"/>
      <c r="K2" s="74"/>
      <c r="L2" s="75"/>
      <c r="M2" s="74"/>
      <c r="N2" s="74"/>
      <c r="O2" s="74"/>
      <c r="P2" s="76"/>
      <c r="Q2" s="76"/>
    </row>
    <row r="3" spans="1:17" ht="15">
      <c r="A3" s="77" t="s">
        <v>72</v>
      </c>
      <c r="B3" s="77"/>
      <c r="C3" s="77"/>
      <c r="D3" s="77"/>
      <c r="E3" s="66"/>
      <c r="F3" s="78" t="s">
        <v>112</v>
      </c>
      <c r="G3" s="78"/>
      <c r="H3" s="78"/>
      <c r="I3" s="73"/>
      <c r="J3" s="78" t="s">
        <v>112</v>
      </c>
      <c r="K3" s="78"/>
      <c r="L3" s="78"/>
      <c r="M3" s="78"/>
      <c r="N3" s="78"/>
      <c r="O3" s="78"/>
      <c r="P3" s="78"/>
      <c r="Q3" s="78"/>
    </row>
    <row r="4" spans="1:20" s="86" customFormat="1" ht="41.25" customHeight="1">
      <c r="A4" s="10" t="s">
        <v>0</v>
      </c>
      <c r="B4" s="10" t="s">
        <v>84</v>
      </c>
      <c r="C4" s="11" t="s">
        <v>75</v>
      </c>
      <c r="D4" s="11" t="s">
        <v>22</v>
      </c>
      <c r="E4" s="11" t="s">
        <v>6</v>
      </c>
      <c r="F4" s="79" t="s">
        <v>102</v>
      </c>
      <c r="G4" s="79" t="s">
        <v>113</v>
      </c>
      <c r="H4" s="79" t="s">
        <v>115</v>
      </c>
      <c r="I4" s="80" t="s">
        <v>1</v>
      </c>
      <c r="J4" s="79" t="s">
        <v>137</v>
      </c>
      <c r="K4" s="81" t="s">
        <v>66</v>
      </c>
      <c r="L4" s="82" t="s">
        <v>77</v>
      </c>
      <c r="M4" s="81" t="s">
        <v>69</v>
      </c>
      <c r="N4" s="81" t="s">
        <v>67</v>
      </c>
      <c r="O4" s="83" t="s">
        <v>68</v>
      </c>
      <c r="P4" s="84" t="s">
        <v>78</v>
      </c>
      <c r="Q4" s="85" t="s">
        <v>70</v>
      </c>
      <c r="S4" s="46"/>
      <c r="T4" s="87"/>
    </row>
    <row r="5" spans="1:17" s="91" customFormat="1" ht="60">
      <c r="A5" s="10">
        <v>1</v>
      </c>
      <c r="B5" s="88" t="s">
        <v>103</v>
      </c>
      <c r="C5" s="10">
        <v>1</v>
      </c>
      <c r="D5" s="11" t="s">
        <v>163</v>
      </c>
      <c r="E5" s="11" t="s">
        <v>23</v>
      </c>
      <c r="F5" s="11"/>
      <c r="G5" s="11"/>
      <c r="H5" s="10"/>
      <c r="I5" s="25">
        <v>108</v>
      </c>
      <c r="J5" s="12"/>
      <c r="K5" s="89"/>
      <c r="L5" s="90"/>
      <c r="M5" s="89">
        <f>K5*L5</f>
        <v>0</v>
      </c>
      <c r="N5" s="89">
        <f>SUM(K5,M5)</f>
        <v>0</v>
      </c>
      <c r="O5" s="89">
        <f>K5*I5</f>
        <v>0</v>
      </c>
      <c r="P5" s="89">
        <f>O5*L5</f>
        <v>0</v>
      </c>
      <c r="Q5" s="89">
        <f>SUM(O5:P5)</f>
        <v>0</v>
      </c>
    </row>
    <row r="6" spans="1:17" s="91" customFormat="1" ht="60">
      <c r="A6" s="10">
        <v>2</v>
      </c>
      <c r="B6" s="88" t="s">
        <v>103</v>
      </c>
      <c r="C6" s="10">
        <v>0</v>
      </c>
      <c r="D6" s="11" t="s">
        <v>164</v>
      </c>
      <c r="E6" s="11" t="s">
        <v>104</v>
      </c>
      <c r="F6" s="11"/>
      <c r="G6" s="11"/>
      <c r="H6" s="10"/>
      <c r="I6" s="25">
        <v>144</v>
      </c>
      <c r="J6" s="12"/>
      <c r="K6" s="89"/>
      <c r="L6" s="90"/>
      <c r="M6" s="89">
        <f aca="true" t="shared" si="0" ref="M6:M69">K6*L6</f>
        <v>0</v>
      </c>
      <c r="N6" s="89">
        <f aca="true" t="shared" si="1" ref="N6:N69">SUM(K6,M6)</f>
        <v>0</v>
      </c>
      <c r="O6" s="89">
        <f aca="true" t="shared" si="2" ref="O6:O69">K6*I6</f>
        <v>0</v>
      </c>
      <c r="P6" s="89">
        <f aca="true" t="shared" si="3" ref="P6:P69">O6*L6</f>
        <v>0</v>
      </c>
      <c r="Q6" s="89">
        <f aca="true" t="shared" si="4" ref="Q6:Q69">SUM(O6:P6)</f>
        <v>0</v>
      </c>
    </row>
    <row r="7" spans="1:17" s="91" customFormat="1" ht="61.5" customHeight="1">
      <c r="A7" s="10">
        <v>3</v>
      </c>
      <c r="B7" s="88" t="s">
        <v>103</v>
      </c>
      <c r="C7" s="10">
        <v>0</v>
      </c>
      <c r="D7" s="11" t="s">
        <v>165</v>
      </c>
      <c r="E7" s="11" t="s">
        <v>26</v>
      </c>
      <c r="F7" s="11"/>
      <c r="G7" s="11"/>
      <c r="H7" s="10"/>
      <c r="I7" s="25">
        <v>24</v>
      </c>
      <c r="J7" s="12"/>
      <c r="K7" s="89"/>
      <c r="L7" s="90"/>
      <c r="M7" s="89">
        <f t="shared" si="0"/>
        <v>0</v>
      </c>
      <c r="N7" s="89">
        <f t="shared" si="1"/>
        <v>0</v>
      </c>
      <c r="O7" s="89">
        <f t="shared" si="2"/>
        <v>0</v>
      </c>
      <c r="P7" s="89">
        <f t="shared" si="3"/>
        <v>0</v>
      </c>
      <c r="Q7" s="89">
        <f t="shared" si="4"/>
        <v>0</v>
      </c>
    </row>
    <row r="8" spans="1:17" s="91" customFormat="1" ht="62.25" customHeight="1">
      <c r="A8" s="10">
        <v>4</v>
      </c>
      <c r="B8" s="88" t="s">
        <v>103</v>
      </c>
      <c r="C8" s="10">
        <v>1</v>
      </c>
      <c r="D8" s="11" t="s">
        <v>164</v>
      </c>
      <c r="E8" s="11" t="s">
        <v>24</v>
      </c>
      <c r="F8" s="11"/>
      <c r="G8" s="11"/>
      <c r="H8" s="10"/>
      <c r="I8" s="25">
        <v>72</v>
      </c>
      <c r="J8" s="12"/>
      <c r="K8" s="89"/>
      <c r="L8" s="90"/>
      <c r="M8" s="89">
        <f t="shared" si="0"/>
        <v>0</v>
      </c>
      <c r="N8" s="89">
        <f t="shared" si="1"/>
        <v>0</v>
      </c>
      <c r="O8" s="89">
        <f t="shared" si="2"/>
        <v>0</v>
      </c>
      <c r="P8" s="89">
        <f t="shared" si="3"/>
        <v>0</v>
      </c>
      <c r="Q8" s="89">
        <f t="shared" si="4"/>
        <v>0</v>
      </c>
    </row>
    <row r="9" spans="1:17" s="91" customFormat="1" ht="65.25" customHeight="1">
      <c r="A9" s="10">
        <v>5</v>
      </c>
      <c r="B9" s="88" t="s">
        <v>105</v>
      </c>
      <c r="C9" s="10">
        <v>2</v>
      </c>
      <c r="D9" s="10" t="s">
        <v>7</v>
      </c>
      <c r="E9" s="11" t="s">
        <v>25</v>
      </c>
      <c r="F9" s="11"/>
      <c r="G9" s="11"/>
      <c r="H9" s="10"/>
      <c r="I9" s="25">
        <v>192</v>
      </c>
      <c r="J9" s="12"/>
      <c r="K9" s="89"/>
      <c r="L9" s="90"/>
      <c r="M9" s="89">
        <f t="shared" si="0"/>
        <v>0</v>
      </c>
      <c r="N9" s="89">
        <f t="shared" si="1"/>
        <v>0</v>
      </c>
      <c r="O9" s="89">
        <f t="shared" si="2"/>
        <v>0</v>
      </c>
      <c r="P9" s="89">
        <f t="shared" si="3"/>
        <v>0</v>
      </c>
      <c r="Q9" s="89">
        <f t="shared" si="4"/>
        <v>0</v>
      </c>
    </row>
    <row r="10" spans="1:17" s="91" customFormat="1" ht="60" customHeight="1">
      <c r="A10" s="10">
        <v>6</v>
      </c>
      <c r="B10" s="88" t="s">
        <v>103</v>
      </c>
      <c r="C10" s="10">
        <v>2</v>
      </c>
      <c r="D10" s="11" t="s">
        <v>164</v>
      </c>
      <c r="E10" s="11" t="s">
        <v>26</v>
      </c>
      <c r="F10" s="11"/>
      <c r="G10" s="11"/>
      <c r="H10" s="10"/>
      <c r="I10" s="25">
        <v>144</v>
      </c>
      <c r="J10" s="12"/>
      <c r="K10" s="89"/>
      <c r="L10" s="90"/>
      <c r="M10" s="89">
        <f t="shared" si="0"/>
        <v>0</v>
      </c>
      <c r="N10" s="89">
        <f t="shared" si="1"/>
        <v>0</v>
      </c>
      <c r="O10" s="89">
        <f t="shared" si="2"/>
        <v>0</v>
      </c>
      <c r="P10" s="89">
        <f t="shared" si="3"/>
        <v>0</v>
      </c>
      <c r="Q10" s="89">
        <f t="shared" si="4"/>
        <v>0</v>
      </c>
    </row>
    <row r="11" spans="1:17" s="91" customFormat="1" ht="62.25" customHeight="1">
      <c r="A11" s="10">
        <v>7</v>
      </c>
      <c r="B11" s="88" t="s">
        <v>103</v>
      </c>
      <c r="C11" s="10" t="s">
        <v>49</v>
      </c>
      <c r="D11" s="11" t="s">
        <v>99</v>
      </c>
      <c r="E11" s="11" t="s">
        <v>23</v>
      </c>
      <c r="F11" s="11"/>
      <c r="G11" s="11"/>
      <c r="H11" s="10"/>
      <c r="I11" s="25">
        <v>72</v>
      </c>
      <c r="J11" s="12"/>
      <c r="K11" s="89"/>
      <c r="L11" s="90"/>
      <c r="M11" s="89">
        <f t="shared" si="0"/>
        <v>0</v>
      </c>
      <c r="N11" s="89">
        <f t="shared" si="1"/>
        <v>0</v>
      </c>
      <c r="O11" s="89">
        <f t="shared" si="2"/>
        <v>0</v>
      </c>
      <c r="P11" s="89">
        <f t="shared" si="3"/>
        <v>0</v>
      </c>
      <c r="Q11" s="89">
        <f t="shared" si="4"/>
        <v>0</v>
      </c>
    </row>
    <row r="12" spans="1:17" s="91" customFormat="1" ht="60">
      <c r="A12" s="10">
        <v>8</v>
      </c>
      <c r="B12" s="88" t="s">
        <v>62</v>
      </c>
      <c r="C12" s="10" t="s">
        <v>27</v>
      </c>
      <c r="D12" s="11" t="s">
        <v>164</v>
      </c>
      <c r="E12" s="11" t="s">
        <v>28</v>
      </c>
      <c r="F12" s="11"/>
      <c r="G12" s="11"/>
      <c r="H12" s="10"/>
      <c r="I12" s="25">
        <v>360</v>
      </c>
      <c r="J12" s="12"/>
      <c r="K12" s="89"/>
      <c r="L12" s="90"/>
      <c r="M12" s="89">
        <f t="shared" si="0"/>
        <v>0</v>
      </c>
      <c r="N12" s="89">
        <f t="shared" si="1"/>
        <v>0</v>
      </c>
      <c r="O12" s="89">
        <f t="shared" si="2"/>
        <v>0</v>
      </c>
      <c r="P12" s="89">
        <f t="shared" si="3"/>
        <v>0</v>
      </c>
      <c r="Q12" s="89">
        <f t="shared" si="4"/>
        <v>0</v>
      </c>
    </row>
    <row r="13" spans="1:17" s="91" customFormat="1" ht="60">
      <c r="A13" s="10">
        <v>9</v>
      </c>
      <c r="B13" s="88" t="s">
        <v>103</v>
      </c>
      <c r="C13" s="10" t="s">
        <v>49</v>
      </c>
      <c r="D13" s="11" t="s">
        <v>164</v>
      </c>
      <c r="E13" s="11" t="s">
        <v>29</v>
      </c>
      <c r="F13" s="11"/>
      <c r="G13" s="11"/>
      <c r="H13" s="10"/>
      <c r="I13" s="25">
        <v>468</v>
      </c>
      <c r="J13" s="12"/>
      <c r="K13" s="89"/>
      <c r="L13" s="90"/>
      <c r="M13" s="89">
        <f t="shared" si="0"/>
        <v>0</v>
      </c>
      <c r="N13" s="89">
        <f t="shared" si="1"/>
        <v>0</v>
      </c>
      <c r="O13" s="89">
        <f t="shared" si="2"/>
        <v>0</v>
      </c>
      <c r="P13" s="89">
        <f t="shared" si="3"/>
        <v>0</v>
      </c>
      <c r="Q13" s="89">
        <f t="shared" si="4"/>
        <v>0</v>
      </c>
    </row>
    <row r="14" spans="1:17" s="91" customFormat="1" ht="58.5" customHeight="1">
      <c r="A14" s="10">
        <v>10</v>
      </c>
      <c r="B14" s="88" t="s">
        <v>103</v>
      </c>
      <c r="C14" s="10" t="s">
        <v>49</v>
      </c>
      <c r="D14" s="11" t="s">
        <v>164</v>
      </c>
      <c r="E14" s="11" t="s">
        <v>92</v>
      </c>
      <c r="F14" s="11"/>
      <c r="G14" s="11"/>
      <c r="H14" s="10"/>
      <c r="I14" s="25">
        <v>36</v>
      </c>
      <c r="J14" s="12"/>
      <c r="K14" s="89"/>
      <c r="L14" s="90"/>
      <c r="M14" s="89">
        <f t="shared" si="0"/>
        <v>0</v>
      </c>
      <c r="N14" s="89">
        <f t="shared" si="1"/>
        <v>0</v>
      </c>
      <c r="O14" s="89">
        <f t="shared" si="2"/>
        <v>0</v>
      </c>
      <c r="P14" s="89">
        <f t="shared" si="3"/>
        <v>0</v>
      </c>
      <c r="Q14" s="89">
        <f t="shared" si="4"/>
        <v>0</v>
      </c>
    </row>
    <row r="15" spans="1:17" s="91" customFormat="1" ht="57" customHeight="1">
      <c r="A15" s="10">
        <v>11</v>
      </c>
      <c r="B15" s="88" t="s">
        <v>103</v>
      </c>
      <c r="C15" s="10" t="s">
        <v>27</v>
      </c>
      <c r="D15" s="11" t="s">
        <v>164</v>
      </c>
      <c r="E15" s="11" t="s">
        <v>30</v>
      </c>
      <c r="F15" s="11"/>
      <c r="G15" s="11"/>
      <c r="H15" s="10"/>
      <c r="I15" s="25">
        <v>720</v>
      </c>
      <c r="J15" s="12"/>
      <c r="K15" s="89"/>
      <c r="L15" s="90"/>
      <c r="M15" s="89">
        <f t="shared" si="0"/>
        <v>0</v>
      </c>
      <c r="N15" s="89">
        <f t="shared" si="1"/>
        <v>0</v>
      </c>
      <c r="O15" s="89">
        <f t="shared" si="2"/>
        <v>0</v>
      </c>
      <c r="P15" s="89">
        <f t="shared" si="3"/>
        <v>0</v>
      </c>
      <c r="Q15" s="89">
        <f t="shared" si="4"/>
        <v>0</v>
      </c>
    </row>
    <row r="16" spans="1:17" s="91" customFormat="1" ht="59.25" customHeight="1">
      <c r="A16" s="10">
        <v>12</v>
      </c>
      <c r="B16" s="88" t="s">
        <v>103</v>
      </c>
      <c r="C16" s="10" t="s">
        <v>31</v>
      </c>
      <c r="D16" s="11" t="s">
        <v>164</v>
      </c>
      <c r="E16" s="11" t="s">
        <v>32</v>
      </c>
      <c r="F16" s="11"/>
      <c r="G16" s="11"/>
      <c r="H16" s="10"/>
      <c r="I16" s="25">
        <v>504</v>
      </c>
      <c r="J16" s="12"/>
      <c r="K16" s="89"/>
      <c r="L16" s="90"/>
      <c r="M16" s="89">
        <f t="shared" si="0"/>
        <v>0</v>
      </c>
      <c r="N16" s="89">
        <f t="shared" si="1"/>
        <v>0</v>
      </c>
      <c r="O16" s="89">
        <f t="shared" si="2"/>
        <v>0</v>
      </c>
      <c r="P16" s="89">
        <f t="shared" si="3"/>
        <v>0</v>
      </c>
      <c r="Q16" s="89">
        <f t="shared" si="4"/>
        <v>0</v>
      </c>
    </row>
    <row r="17" spans="1:17" s="91" customFormat="1" ht="60" customHeight="1">
      <c r="A17" s="10">
        <v>13</v>
      </c>
      <c r="B17" s="88" t="s">
        <v>103</v>
      </c>
      <c r="C17" s="10" t="s">
        <v>31</v>
      </c>
      <c r="D17" s="11" t="s">
        <v>164</v>
      </c>
      <c r="E17" s="11" t="s">
        <v>13</v>
      </c>
      <c r="F17" s="11"/>
      <c r="G17" s="11"/>
      <c r="H17" s="10"/>
      <c r="I17" s="25">
        <v>540</v>
      </c>
      <c r="J17" s="12"/>
      <c r="K17" s="89"/>
      <c r="L17" s="90"/>
      <c r="M17" s="89">
        <f t="shared" si="0"/>
        <v>0</v>
      </c>
      <c r="N17" s="89">
        <f t="shared" si="1"/>
        <v>0</v>
      </c>
      <c r="O17" s="89">
        <f t="shared" si="2"/>
        <v>0</v>
      </c>
      <c r="P17" s="89">
        <f t="shared" si="3"/>
        <v>0</v>
      </c>
      <c r="Q17" s="89">
        <f t="shared" si="4"/>
        <v>0</v>
      </c>
    </row>
    <row r="18" spans="1:17" s="91" customFormat="1" ht="60.75" customHeight="1">
      <c r="A18" s="10">
        <v>14</v>
      </c>
      <c r="B18" s="88" t="s">
        <v>103</v>
      </c>
      <c r="C18" s="10" t="s">
        <v>33</v>
      </c>
      <c r="D18" s="11" t="s">
        <v>164</v>
      </c>
      <c r="E18" s="11" t="s">
        <v>13</v>
      </c>
      <c r="F18" s="11"/>
      <c r="G18" s="11"/>
      <c r="H18" s="10"/>
      <c r="I18" s="25">
        <v>144</v>
      </c>
      <c r="J18" s="12"/>
      <c r="K18" s="89"/>
      <c r="L18" s="90"/>
      <c r="M18" s="89">
        <f t="shared" si="0"/>
        <v>0</v>
      </c>
      <c r="N18" s="89">
        <f t="shared" si="1"/>
        <v>0</v>
      </c>
      <c r="O18" s="89">
        <f t="shared" si="2"/>
        <v>0</v>
      </c>
      <c r="P18" s="89">
        <f t="shared" si="3"/>
        <v>0</v>
      </c>
      <c r="Q18" s="89">
        <f t="shared" si="4"/>
        <v>0</v>
      </c>
    </row>
    <row r="19" spans="1:17" s="91" customFormat="1" ht="59.25" customHeight="1">
      <c r="A19" s="10">
        <v>15</v>
      </c>
      <c r="B19" s="88" t="s">
        <v>105</v>
      </c>
      <c r="C19" s="10" t="s">
        <v>33</v>
      </c>
      <c r="D19" s="10" t="s">
        <v>100</v>
      </c>
      <c r="E19" s="11" t="s">
        <v>34</v>
      </c>
      <c r="F19" s="11"/>
      <c r="G19" s="11"/>
      <c r="H19" s="10"/>
      <c r="I19" s="25">
        <v>72</v>
      </c>
      <c r="J19" s="12"/>
      <c r="K19" s="89"/>
      <c r="L19" s="90"/>
      <c r="M19" s="89">
        <f t="shared" si="0"/>
        <v>0</v>
      </c>
      <c r="N19" s="89">
        <f t="shared" si="1"/>
        <v>0</v>
      </c>
      <c r="O19" s="89">
        <f t="shared" si="2"/>
        <v>0</v>
      </c>
      <c r="P19" s="89">
        <f t="shared" si="3"/>
        <v>0</v>
      </c>
      <c r="Q19" s="89">
        <f t="shared" si="4"/>
        <v>0</v>
      </c>
    </row>
    <row r="20" spans="1:17" s="91" customFormat="1" ht="60">
      <c r="A20" s="10">
        <v>16</v>
      </c>
      <c r="B20" s="88" t="s">
        <v>103</v>
      </c>
      <c r="C20" s="10" t="s">
        <v>49</v>
      </c>
      <c r="D20" s="11" t="s">
        <v>164</v>
      </c>
      <c r="E20" s="11" t="s">
        <v>15</v>
      </c>
      <c r="F20" s="11"/>
      <c r="G20" s="11"/>
      <c r="H20" s="92"/>
      <c r="I20" s="25">
        <v>72</v>
      </c>
      <c r="J20" s="12"/>
      <c r="K20" s="89"/>
      <c r="L20" s="90"/>
      <c r="M20" s="89">
        <f t="shared" si="0"/>
        <v>0</v>
      </c>
      <c r="N20" s="89">
        <f t="shared" si="1"/>
        <v>0</v>
      </c>
      <c r="O20" s="89">
        <f t="shared" si="2"/>
        <v>0</v>
      </c>
      <c r="P20" s="89">
        <f t="shared" si="3"/>
        <v>0</v>
      </c>
      <c r="Q20" s="89">
        <f t="shared" si="4"/>
        <v>0</v>
      </c>
    </row>
    <row r="21" spans="1:17" s="91" customFormat="1" ht="60">
      <c r="A21" s="10">
        <v>17</v>
      </c>
      <c r="B21" s="88" t="s">
        <v>103</v>
      </c>
      <c r="C21" s="10" t="s">
        <v>27</v>
      </c>
      <c r="D21" s="11" t="s">
        <v>164</v>
      </c>
      <c r="E21" s="11" t="s">
        <v>35</v>
      </c>
      <c r="F21" s="11"/>
      <c r="G21" s="11"/>
      <c r="H21" s="10"/>
      <c r="I21" s="25">
        <v>720</v>
      </c>
      <c r="J21" s="12"/>
      <c r="K21" s="89"/>
      <c r="L21" s="90"/>
      <c r="M21" s="89">
        <f t="shared" si="0"/>
        <v>0</v>
      </c>
      <c r="N21" s="89">
        <f t="shared" si="1"/>
        <v>0</v>
      </c>
      <c r="O21" s="89">
        <f t="shared" si="2"/>
        <v>0</v>
      </c>
      <c r="P21" s="89">
        <f t="shared" si="3"/>
        <v>0</v>
      </c>
      <c r="Q21" s="89">
        <f t="shared" si="4"/>
        <v>0</v>
      </c>
    </row>
    <row r="22" spans="1:17" s="91" customFormat="1" ht="60">
      <c r="A22" s="10">
        <v>18</v>
      </c>
      <c r="B22" s="88" t="s">
        <v>62</v>
      </c>
      <c r="C22" s="10" t="s">
        <v>31</v>
      </c>
      <c r="D22" s="11" t="s">
        <v>164</v>
      </c>
      <c r="E22" s="11" t="s">
        <v>36</v>
      </c>
      <c r="F22" s="11"/>
      <c r="G22" s="11"/>
      <c r="H22" s="10"/>
      <c r="I22" s="25">
        <v>108</v>
      </c>
      <c r="J22" s="12"/>
      <c r="K22" s="89"/>
      <c r="L22" s="90"/>
      <c r="M22" s="89">
        <f t="shared" si="0"/>
        <v>0</v>
      </c>
      <c r="N22" s="89">
        <f t="shared" si="1"/>
        <v>0</v>
      </c>
      <c r="O22" s="89">
        <f t="shared" si="2"/>
        <v>0</v>
      </c>
      <c r="P22" s="89">
        <f t="shared" si="3"/>
        <v>0</v>
      </c>
      <c r="Q22" s="89">
        <f t="shared" si="4"/>
        <v>0</v>
      </c>
    </row>
    <row r="23" spans="1:17" s="91" customFormat="1" ht="45">
      <c r="A23" s="10">
        <v>19</v>
      </c>
      <c r="B23" s="9" t="s">
        <v>63</v>
      </c>
      <c r="C23" s="10">
        <v>0</v>
      </c>
      <c r="D23" s="11" t="s">
        <v>164</v>
      </c>
      <c r="E23" s="11" t="s">
        <v>37</v>
      </c>
      <c r="F23" s="11"/>
      <c r="G23" s="11"/>
      <c r="H23" s="10"/>
      <c r="I23" s="25">
        <v>108</v>
      </c>
      <c r="J23" s="12"/>
      <c r="K23" s="89"/>
      <c r="L23" s="90"/>
      <c r="M23" s="89">
        <f t="shared" si="0"/>
        <v>0</v>
      </c>
      <c r="N23" s="89">
        <f t="shared" si="1"/>
        <v>0</v>
      </c>
      <c r="O23" s="89">
        <f t="shared" si="2"/>
        <v>0</v>
      </c>
      <c r="P23" s="89">
        <f t="shared" si="3"/>
        <v>0</v>
      </c>
      <c r="Q23" s="89">
        <f t="shared" si="4"/>
        <v>0</v>
      </c>
    </row>
    <row r="24" spans="1:17" s="91" customFormat="1" ht="45">
      <c r="A24" s="10">
        <v>20</v>
      </c>
      <c r="B24" s="9" t="s">
        <v>63</v>
      </c>
      <c r="C24" s="10">
        <v>0</v>
      </c>
      <c r="D24" s="11" t="s">
        <v>164</v>
      </c>
      <c r="E24" s="11" t="s">
        <v>106</v>
      </c>
      <c r="F24" s="11"/>
      <c r="G24" s="11"/>
      <c r="H24" s="10"/>
      <c r="I24" s="25">
        <v>72</v>
      </c>
      <c r="J24" s="12"/>
      <c r="K24" s="89"/>
      <c r="L24" s="90"/>
      <c r="M24" s="89">
        <f t="shared" si="0"/>
        <v>0</v>
      </c>
      <c r="N24" s="89">
        <f t="shared" si="1"/>
        <v>0</v>
      </c>
      <c r="O24" s="89">
        <f t="shared" si="2"/>
        <v>0</v>
      </c>
      <c r="P24" s="89">
        <f t="shared" si="3"/>
        <v>0</v>
      </c>
      <c r="Q24" s="89">
        <f t="shared" si="4"/>
        <v>0</v>
      </c>
    </row>
    <row r="25" spans="1:17" s="91" customFormat="1" ht="45">
      <c r="A25" s="10">
        <v>21</v>
      </c>
      <c r="B25" s="9" t="s">
        <v>64</v>
      </c>
      <c r="C25" s="10">
        <v>0</v>
      </c>
      <c r="D25" s="11" t="s">
        <v>164</v>
      </c>
      <c r="E25" s="11" t="s">
        <v>93</v>
      </c>
      <c r="F25" s="11"/>
      <c r="G25" s="11"/>
      <c r="H25" s="10"/>
      <c r="I25" s="25">
        <v>72</v>
      </c>
      <c r="J25" s="12"/>
      <c r="K25" s="89"/>
      <c r="L25" s="90"/>
      <c r="M25" s="89">
        <f t="shared" si="0"/>
        <v>0</v>
      </c>
      <c r="N25" s="89">
        <f t="shared" si="1"/>
        <v>0</v>
      </c>
      <c r="O25" s="89">
        <f t="shared" si="2"/>
        <v>0</v>
      </c>
      <c r="P25" s="89">
        <f t="shared" si="3"/>
        <v>0</v>
      </c>
      <c r="Q25" s="89">
        <f t="shared" si="4"/>
        <v>0</v>
      </c>
    </row>
    <row r="26" spans="1:17" s="91" customFormat="1" ht="45">
      <c r="A26" s="10">
        <v>22</v>
      </c>
      <c r="B26" s="9" t="s">
        <v>64</v>
      </c>
      <c r="C26" s="10">
        <v>1</v>
      </c>
      <c r="D26" s="10" t="s">
        <v>7</v>
      </c>
      <c r="E26" s="11" t="s">
        <v>38</v>
      </c>
      <c r="F26" s="11"/>
      <c r="G26" s="11"/>
      <c r="H26" s="10"/>
      <c r="I26" s="25">
        <v>72</v>
      </c>
      <c r="J26" s="12"/>
      <c r="K26" s="89"/>
      <c r="L26" s="90"/>
      <c r="M26" s="89">
        <f t="shared" si="0"/>
        <v>0</v>
      </c>
      <c r="N26" s="89">
        <f t="shared" si="1"/>
        <v>0</v>
      </c>
      <c r="O26" s="89">
        <f t="shared" si="2"/>
        <v>0</v>
      </c>
      <c r="P26" s="89">
        <f t="shared" si="3"/>
        <v>0</v>
      </c>
      <c r="Q26" s="89">
        <f t="shared" si="4"/>
        <v>0</v>
      </c>
    </row>
    <row r="27" spans="1:17" s="91" customFormat="1" ht="45">
      <c r="A27" s="10">
        <v>23</v>
      </c>
      <c r="B27" s="9" t="s">
        <v>64</v>
      </c>
      <c r="C27" s="10">
        <v>1</v>
      </c>
      <c r="D27" s="11" t="s">
        <v>164</v>
      </c>
      <c r="E27" s="11" t="s">
        <v>37</v>
      </c>
      <c r="F27" s="11"/>
      <c r="G27" s="11"/>
      <c r="H27" s="10"/>
      <c r="I27" s="25">
        <v>108</v>
      </c>
      <c r="J27" s="12"/>
      <c r="K27" s="89"/>
      <c r="L27" s="90"/>
      <c r="M27" s="89">
        <f t="shared" si="0"/>
        <v>0</v>
      </c>
      <c r="N27" s="89">
        <f t="shared" si="1"/>
        <v>0</v>
      </c>
      <c r="O27" s="89">
        <f t="shared" si="2"/>
        <v>0</v>
      </c>
      <c r="P27" s="89">
        <f t="shared" si="3"/>
        <v>0</v>
      </c>
      <c r="Q27" s="89">
        <f t="shared" si="4"/>
        <v>0</v>
      </c>
    </row>
    <row r="28" spans="1:17" s="91" customFormat="1" ht="45">
      <c r="A28" s="10">
        <v>24</v>
      </c>
      <c r="B28" s="9" t="s">
        <v>64</v>
      </c>
      <c r="C28" s="10">
        <v>1</v>
      </c>
      <c r="D28" s="10" t="s">
        <v>7</v>
      </c>
      <c r="E28" s="11" t="s">
        <v>94</v>
      </c>
      <c r="F28" s="11"/>
      <c r="G28" s="11"/>
      <c r="H28" s="10"/>
      <c r="I28" s="25">
        <v>108</v>
      </c>
      <c r="J28" s="12"/>
      <c r="K28" s="89"/>
      <c r="L28" s="90"/>
      <c r="M28" s="89">
        <f t="shared" si="0"/>
        <v>0</v>
      </c>
      <c r="N28" s="89">
        <f t="shared" si="1"/>
        <v>0</v>
      </c>
      <c r="O28" s="89">
        <f t="shared" si="2"/>
        <v>0</v>
      </c>
      <c r="P28" s="89">
        <f t="shared" si="3"/>
        <v>0</v>
      </c>
      <c r="Q28" s="89">
        <f t="shared" si="4"/>
        <v>0</v>
      </c>
    </row>
    <row r="29" spans="1:17" s="91" customFormat="1" ht="45">
      <c r="A29" s="10">
        <v>25</v>
      </c>
      <c r="B29" s="9" t="s">
        <v>64</v>
      </c>
      <c r="C29" s="10" t="s">
        <v>49</v>
      </c>
      <c r="D29" s="11" t="s">
        <v>164</v>
      </c>
      <c r="E29" s="11" t="s">
        <v>39</v>
      </c>
      <c r="F29" s="11"/>
      <c r="G29" s="11"/>
      <c r="H29" s="10"/>
      <c r="I29" s="25">
        <v>108</v>
      </c>
      <c r="J29" s="12"/>
      <c r="K29" s="89"/>
      <c r="L29" s="90"/>
      <c r="M29" s="89">
        <f t="shared" si="0"/>
        <v>0</v>
      </c>
      <c r="N29" s="89">
        <f t="shared" si="1"/>
        <v>0</v>
      </c>
      <c r="O29" s="89">
        <f t="shared" si="2"/>
        <v>0</v>
      </c>
      <c r="P29" s="89">
        <f t="shared" si="3"/>
        <v>0</v>
      </c>
      <c r="Q29" s="89">
        <f t="shared" si="4"/>
        <v>0</v>
      </c>
    </row>
    <row r="30" spans="1:17" s="91" customFormat="1" ht="45">
      <c r="A30" s="10">
        <v>26</v>
      </c>
      <c r="B30" s="9" t="s">
        <v>63</v>
      </c>
      <c r="C30" s="10" t="s">
        <v>49</v>
      </c>
      <c r="D30" s="11" t="s">
        <v>164</v>
      </c>
      <c r="E30" s="11" t="s">
        <v>37</v>
      </c>
      <c r="F30" s="11"/>
      <c r="G30" s="11"/>
      <c r="H30" s="10"/>
      <c r="I30" s="25">
        <v>72</v>
      </c>
      <c r="J30" s="12"/>
      <c r="K30" s="89"/>
      <c r="L30" s="90"/>
      <c r="M30" s="89">
        <f t="shared" si="0"/>
        <v>0</v>
      </c>
      <c r="N30" s="89">
        <f t="shared" si="1"/>
        <v>0</v>
      </c>
      <c r="O30" s="89">
        <f t="shared" si="2"/>
        <v>0</v>
      </c>
      <c r="P30" s="89">
        <f t="shared" si="3"/>
        <v>0</v>
      </c>
      <c r="Q30" s="89">
        <f t="shared" si="4"/>
        <v>0</v>
      </c>
    </row>
    <row r="31" spans="1:17" s="91" customFormat="1" ht="45">
      <c r="A31" s="10">
        <v>27</v>
      </c>
      <c r="B31" s="9" t="s">
        <v>64</v>
      </c>
      <c r="C31" s="10" t="s">
        <v>49</v>
      </c>
      <c r="D31" s="11" t="s">
        <v>164</v>
      </c>
      <c r="E31" s="11" t="s">
        <v>93</v>
      </c>
      <c r="F31" s="11"/>
      <c r="G31" s="11"/>
      <c r="H31" s="10"/>
      <c r="I31" s="25">
        <v>144</v>
      </c>
      <c r="J31" s="12"/>
      <c r="K31" s="89"/>
      <c r="L31" s="90"/>
      <c r="M31" s="89">
        <f t="shared" si="0"/>
        <v>0</v>
      </c>
      <c r="N31" s="89">
        <f t="shared" si="1"/>
        <v>0</v>
      </c>
      <c r="O31" s="89">
        <f t="shared" si="2"/>
        <v>0</v>
      </c>
      <c r="P31" s="89">
        <f t="shared" si="3"/>
        <v>0</v>
      </c>
      <c r="Q31" s="89">
        <f t="shared" si="4"/>
        <v>0</v>
      </c>
    </row>
    <row r="32" spans="1:17" s="91" customFormat="1" ht="45">
      <c r="A32" s="10">
        <v>28</v>
      </c>
      <c r="B32" s="9" t="s">
        <v>64</v>
      </c>
      <c r="C32" s="10">
        <v>2</v>
      </c>
      <c r="D32" s="11" t="s">
        <v>164</v>
      </c>
      <c r="E32" s="11" t="s">
        <v>16</v>
      </c>
      <c r="F32" s="11"/>
      <c r="G32" s="11"/>
      <c r="H32" s="10"/>
      <c r="I32" s="25">
        <v>72</v>
      </c>
      <c r="J32" s="12"/>
      <c r="K32" s="89"/>
      <c r="L32" s="90"/>
      <c r="M32" s="89">
        <f t="shared" si="0"/>
        <v>0</v>
      </c>
      <c r="N32" s="89">
        <f t="shared" si="1"/>
        <v>0</v>
      </c>
      <c r="O32" s="89">
        <f t="shared" si="2"/>
        <v>0</v>
      </c>
      <c r="P32" s="89">
        <f t="shared" si="3"/>
        <v>0</v>
      </c>
      <c r="Q32" s="89">
        <f t="shared" si="4"/>
        <v>0</v>
      </c>
    </row>
    <row r="33" spans="1:17" s="91" customFormat="1" ht="45">
      <c r="A33" s="10">
        <v>29</v>
      </c>
      <c r="B33" s="9" t="s">
        <v>64</v>
      </c>
      <c r="C33" s="10" t="s">
        <v>27</v>
      </c>
      <c r="D33" s="11" t="s">
        <v>164</v>
      </c>
      <c r="E33" s="11" t="s">
        <v>37</v>
      </c>
      <c r="F33" s="11"/>
      <c r="G33" s="11"/>
      <c r="H33" s="10"/>
      <c r="I33" s="25">
        <v>72</v>
      </c>
      <c r="J33" s="12"/>
      <c r="K33" s="89"/>
      <c r="L33" s="90"/>
      <c r="M33" s="89">
        <f t="shared" si="0"/>
        <v>0</v>
      </c>
      <c r="N33" s="89">
        <f t="shared" si="1"/>
        <v>0</v>
      </c>
      <c r="O33" s="89">
        <f t="shared" si="2"/>
        <v>0</v>
      </c>
      <c r="P33" s="89">
        <f t="shared" si="3"/>
        <v>0</v>
      </c>
      <c r="Q33" s="89">
        <f t="shared" si="4"/>
        <v>0</v>
      </c>
    </row>
    <row r="34" spans="1:17" s="91" customFormat="1" ht="45">
      <c r="A34" s="10">
        <v>30</v>
      </c>
      <c r="B34" s="9" t="s">
        <v>64</v>
      </c>
      <c r="C34" s="10" t="s">
        <v>27</v>
      </c>
      <c r="D34" s="11" t="s">
        <v>164</v>
      </c>
      <c r="E34" s="11" t="s">
        <v>39</v>
      </c>
      <c r="F34" s="11"/>
      <c r="G34" s="11"/>
      <c r="H34" s="10"/>
      <c r="I34" s="25">
        <v>432</v>
      </c>
      <c r="J34" s="12"/>
      <c r="K34" s="89"/>
      <c r="L34" s="90"/>
      <c r="M34" s="89">
        <f t="shared" si="0"/>
        <v>0</v>
      </c>
      <c r="N34" s="89">
        <f t="shared" si="1"/>
        <v>0</v>
      </c>
      <c r="O34" s="89">
        <f t="shared" si="2"/>
        <v>0</v>
      </c>
      <c r="P34" s="89">
        <f t="shared" si="3"/>
        <v>0</v>
      </c>
      <c r="Q34" s="89">
        <f t="shared" si="4"/>
        <v>0</v>
      </c>
    </row>
    <row r="35" spans="1:17" s="91" customFormat="1" ht="45">
      <c r="A35" s="10">
        <v>31</v>
      </c>
      <c r="B35" s="9" t="s">
        <v>64</v>
      </c>
      <c r="C35" s="10" t="s">
        <v>31</v>
      </c>
      <c r="D35" s="11" t="s">
        <v>164</v>
      </c>
      <c r="E35" s="11" t="s">
        <v>40</v>
      </c>
      <c r="F35" s="11"/>
      <c r="G35" s="11"/>
      <c r="H35" s="10"/>
      <c r="I35" s="25">
        <v>144</v>
      </c>
      <c r="J35" s="12"/>
      <c r="K35" s="89"/>
      <c r="L35" s="90"/>
      <c r="M35" s="89">
        <f t="shared" si="0"/>
        <v>0</v>
      </c>
      <c r="N35" s="89">
        <f t="shared" si="1"/>
        <v>0</v>
      </c>
      <c r="O35" s="89">
        <f t="shared" si="2"/>
        <v>0</v>
      </c>
      <c r="P35" s="89">
        <f t="shared" si="3"/>
        <v>0</v>
      </c>
      <c r="Q35" s="89">
        <f t="shared" si="4"/>
        <v>0</v>
      </c>
    </row>
    <row r="36" spans="1:17" s="91" customFormat="1" ht="45">
      <c r="A36" s="10">
        <v>32</v>
      </c>
      <c r="B36" s="9" t="s">
        <v>64</v>
      </c>
      <c r="C36" s="10" t="s">
        <v>33</v>
      </c>
      <c r="D36" s="11" t="s">
        <v>164</v>
      </c>
      <c r="E36" s="11" t="s">
        <v>41</v>
      </c>
      <c r="F36" s="11"/>
      <c r="G36" s="11"/>
      <c r="H36" s="10"/>
      <c r="I36" s="25">
        <v>144</v>
      </c>
      <c r="J36" s="12"/>
      <c r="K36" s="89"/>
      <c r="L36" s="90"/>
      <c r="M36" s="89">
        <f t="shared" si="0"/>
        <v>0</v>
      </c>
      <c r="N36" s="89">
        <f t="shared" si="1"/>
        <v>0</v>
      </c>
      <c r="O36" s="89">
        <f t="shared" si="2"/>
        <v>0</v>
      </c>
      <c r="P36" s="89">
        <f t="shared" si="3"/>
        <v>0</v>
      </c>
      <c r="Q36" s="89">
        <f t="shared" si="4"/>
        <v>0</v>
      </c>
    </row>
    <row r="37" spans="1:17" s="91" customFormat="1" ht="45">
      <c r="A37" s="10">
        <v>33</v>
      </c>
      <c r="B37" s="9" t="s">
        <v>42</v>
      </c>
      <c r="C37" s="10">
        <v>5</v>
      </c>
      <c r="D37" s="10" t="s">
        <v>43</v>
      </c>
      <c r="E37" s="11" t="s">
        <v>107</v>
      </c>
      <c r="F37" s="11"/>
      <c r="G37" s="11"/>
      <c r="H37" s="10"/>
      <c r="I37" s="25">
        <v>12</v>
      </c>
      <c r="J37" s="12"/>
      <c r="K37" s="89"/>
      <c r="L37" s="90"/>
      <c r="M37" s="89">
        <f t="shared" si="0"/>
        <v>0</v>
      </c>
      <c r="N37" s="89">
        <f t="shared" si="1"/>
        <v>0</v>
      </c>
      <c r="O37" s="89">
        <f t="shared" si="2"/>
        <v>0</v>
      </c>
      <c r="P37" s="89">
        <f t="shared" si="3"/>
        <v>0</v>
      </c>
      <c r="Q37" s="89">
        <f t="shared" si="4"/>
        <v>0</v>
      </c>
    </row>
    <row r="38" spans="1:17" s="91" customFormat="1" ht="45">
      <c r="A38" s="10">
        <v>34</v>
      </c>
      <c r="B38" s="9" t="s">
        <v>42</v>
      </c>
      <c r="C38" s="10">
        <v>3</v>
      </c>
      <c r="D38" s="10" t="s">
        <v>43</v>
      </c>
      <c r="E38" s="11" t="s">
        <v>108</v>
      </c>
      <c r="F38" s="11"/>
      <c r="G38" s="11"/>
      <c r="H38" s="10"/>
      <c r="I38" s="25">
        <v>24</v>
      </c>
      <c r="J38" s="12"/>
      <c r="K38" s="89"/>
      <c r="L38" s="90"/>
      <c r="M38" s="89">
        <f t="shared" si="0"/>
        <v>0</v>
      </c>
      <c r="N38" s="89">
        <f t="shared" si="1"/>
        <v>0</v>
      </c>
      <c r="O38" s="89">
        <f t="shared" si="2"/>
        <v>0</v>
      </c>
      <c r="P38" s="89">
        <f t="shared" si="3"/>
        <v>0</v>
      </c>
      <c r="Q38" s="89">
        <f t="shared" si="4"/>
        <v>0</v>
      </c>
    </row>
    <row r="39" spans="1:17" s="91" customFormat="1" ht="45">
      <c r="A39" s="10">
        <v>35</v>
      </c>
      <c r="B39" s="88" t="s">
        <v>42</v>
      </c>
      <c r="C39" s="10">
        <v>3</v>
      </c>
      <c r="D39" s="10" t="s">
        <v>43</v>
      </c>
      <c r="E39" s="11" t="s">
        <v>44</v>
      </c>
      <c r="F39" s="11"/>
      <c r="G39" s="11"/>
      <c r="H39" s="10"/>
      <c r="I39" s="25">
        <v>24</v>
      </c>
      <c r="J39" s="12"/>
      <c r="K39" s="89"/>
      <c r="L39" s="90"/>
      <c r="M39" s="89">
        <f t="shared" si="0"/>
        <v>0</v>
      </c>
      <c r="N39" s="89">
        <f t="shared" si="1"/>
        <v>0</v>
      </c>
      <c r="O39" s="89">
        <f t="shared" si="2"/>
        <v>0</v>
      </c>
      <c r="P39" s="89">
        <f t="shared" si="3"/>
        <v>0</v>
      </c>
      <c r="Q39" s="89">
        <f t="shared" si="4"/>
        <v>0</v>
      </c>
    </row>
    <row r="40" spans="1:17" s="91" customFormat="1" ht="45">
      <c r="A40" s="10">
        <v>36</v>
      </c>
      <c r="B40" s="88" t="s">
        <v>42</v>
      </c>
      <c r="C40" s="10">
        <v>2</v>
      </c>
      <c r="D40" s="10" t="s">
        <v>7</v>
      </c>
      <c r="E40" s="11" t="s">
        <v>45</v>
      </c>
      <c r="F40" s="11"/>
      <c r="G40" s="11"/>
      <c r="H40" s="10"/>
      <c r="I40" s="25">
        <v>108</v>
      </c>
      <c r="J40" s="12"/>
      <c r="K40" s="89"/>
      <c r="L40" s="90"/>
      <c r="M40" s="89">
        <f t="shared" si="0"/>
        <v>0</v>
      </c>
      <c r="N40" s="89">
        <f t="shared" si="1"/>
        <v>0</v>
      </c>
      <c r="O40" s="89">
        <f t="shared" si="2"/>
        <v>0</v>
      </c>
      <c r="P40" s="89">
        <f t="shared" si="3"/>
        <v>0</v>
      </c>
      <c r="Q40" s="89">
        <f t="shared" si="4"/>
        <v>0</v>
      </c>
    </row>
    <row r="41" spans="1:17" s="91" customFormat="1" ht="45">
      <c r="A41" s="10">
        <v>37</v>
      </c>
      <c r="B41" s="88" t="s">
        <v>42</v>
      </c>
      <c r="C41" s="10">
        <v>1</v>
      </c>
      <c r="D41" s="10" t="s">
        <v>43</v>
      </c>
      <c r="E41" s="11" t="s">
        <v>46</v>
      </c>
      <c r="F41" s="11"/>
      <c r="G41" s="11"/>
      <c r="H41" s="10"/>
      <c r="I41" s="25">
        <v>72</v>
      </c>
      <c r="J41" s="12"/>
      <c r="K41" s="89"/>
      <c r="L41" s="90"/>
      <c r="M41" s="89">
        <f t="shared" si="0"/>
        <v>0</v>
      </c>
      <c r="N41" s="89">
        <f t="shared" si="1"/>
        <v>0</v>
      </c>
      <c r="O41" s="89">
        <f t="shared" si="2"/>
        <v>0</v>
      </c>
      <c r="P41" s="89">
        <f t="shared" si="3"/>
        <v>0</v>
      </c>
      <c r="Q41" s="89">
        <f t="shared" si="4"/>
        <v>0</v>
      </c>
    </row>
    <row r="42" spans="1:17" s="91" customFormat="1" ht="45">
      <c r="A42" s="10">
        <v>38</v>
      </c>
      <c r="B42" s="88" t="s">
        <v>42</v>
      </c>
      <c r="C42" s="10">
        <v>1</v>
      </c>
      <c r="D42" s="10" t="s">
        <v>43</v>
      </c>
      <c r="E42" s="11" t="s">
        <v>47</v>
      </c>
      <c r="F42" s="11"/>
      <c r="G42" s="11"/>
      <c r="H42" s="10"/>
      <c r="I42" s="25">
        <v>72</v>
      </c>
      <c r="J42" s="12"/>
      <c r="K42" s="89"/>
      <c r="L42" s="90"/>
      <c r="M42" s="89">
        <f t="shared" si="0"/>
        <v>0</v>
      </c>
      <c r="N42" s="89">
        <f t="shared" si="1"/>
        <v>0</v>
      </c>
      <c r="O42" s="89">
        <f t="shared" si="2"/>
        <v>0</v>
      </c>
      <c r="P42" s="89">
        <f t="shared" si="3"/>
        <v>0</v>
      </c>
      <c r="Q42" s="89">
        <f t="shared" si="4"/>
        <v>0</v>
      </c>
    </row>
    <row r="43" spans="1:17" s="91" customFormat="1" ht="45">
      <c r="A43" s="10">
        <v>39</v>
      </c>
      <c r="B43" s="88" t="s">
        <v>42</v>
      </c>
      <c r="C43" s="10">
        <v>0</v>
      </c>
      <c r="D43" s="10" t="s">
        <v>43</v>
      </c>
      <c r="E43" s="11" t="s">
        <v>48</v>
      </c>
      <c r="F43" s="11"/>
      <c r="G43" s="11"/>
      <c r="H43" s="10"/>
      <c r="I43" s="25">
        <v>432</v>
      </c>
      <c r="J43" s="12"/>
      <c r="K43" s="89"/>
      <c r="L43" s="90"/>
      <c r="M43" s="89">
        <f t="shared" si="0"/>
        <v>0</v>
      </c>
      <c r="N43" s="89">
        <f t="shared" si="1"/>
        <v>0</v>
      </c>
      <c r="O43" s="89">
        <f t="shared" si="2"/>
        <v>0</v>
      </c>
      <c r="P43" s="89">
        <f t="shared" si="3"/>
        <v>0</v>
      </c>
      <c r="Q43" s="89">
        <f t="shared" si="4"/>
        <v>0</v>
      </c>
    </row>
    <row r="44" spans="1:17" s="91" customFormat="1" ht="45">
      <c r="A44" s="10">
        <v>40</v>
      </c>
      <c r="B44" s="88" t="s">
        <v>42</v>
      </c>
      <c r="C44" s="10">
        <v>0</v>
      </c>
      <c r="D44" s="10" t="s">
        <v>43</v>
      </c>
      <c r="E44" s="11" t="s">
        <v>39</v>
      </c>
      <c r="F44" s="11"/>
      <c r="G44" s="11"/>
      <c r="H44" s="10"/>
      <c r="I44" s="25">
        <v>144</v>
      </c>
      <c r="J44" s="12"/>
      <c r="K44" s="89"/>
      <c r="L44" s="90"/>
      <c r="M44" s="89">
        <f t="shared" si="0"/>
        <v>0</v>
      </c>
      <c r="N44" s="89">
        <f t="shared" si="1"/>
        <v>0</v>
      </c>
      <c r="O44" s="89">
        <f t="shared" si="2"/>
        <v>0</v>
      </c>
      <c r="P44" s="89">
        <f t="shared" si="3"/>
        <v>0</v>
      </c>
      <c r="Q44" s="89">
        <f t="shared" si="4"/>
        <v>0</v>
      </c>
    </row>
    <row r="45" spans="1:17" s="91" customFormat="1" ht="45">
      <c r="A45" s="10">
        <v>41</v>
      </c>
      <c r="B45" s="88" t="s">
        <v>42</v>
      </c>
      <c r="C45" s="10" t="s">
        <v>49</v>
      </c>
      <c r="D45" s="10" t="s">
        <v>101</v>
      </c>
      <c r="E45" s="11" t="s">
        <v>50</v>
      </c>
      <c r="F45" s="11"/>
      <c r="G45" s="11"/>
      <c r="H45" s="10"/>
      <c r="I45" s="25">
        <v>72</v>
      </c>
      <c r="J45" s="12"/>
      <c r="K45" s="89"/>
      <c r="L45" s="90"/>
      <c r="M45" s="89">
        <f t="shared" si="0"/>
        <v>0</v>
      </c>
      <c r="N45" s="89">
        <f t="shared" si="1"/>
        <v>0</v>
      </c>
      <c r="O45" s="89">
        <f t="shared" si="2"/>
        <v>0</v>
      </c>
      <c r="P45" s="89">
        <f t="shared" si="3"/>
        <v>0</v>
      </c>
      <c r="Q45" s="89">
        <f t="shared" si="4"/>
        <v>0</v>
      </c>
    </row>
    <row r="46" spans="1:17" s="91" customFormat="1" ht="45">
      <c r="A46" s="10">
        <v>42</v>
      </c>
      <c r="B46" s="88" t="s">
        <v>42</v>
      </c>
      <c r="C46" s="10" t="s">
        <v>49</v>
      </c>
      <c r="D46" s="10" t="s">
        <v>7</v>
      </c>
      <c r="E46" s="11" t="s">
        <v>51</v>
      </c>
      <c r="F46" s="11"/>
      <c r="G46" s="11"/>
      <c r="H46" s="10"/>
      <c r="I46" s="25">
        <v>72</v>
      </c>
      <c r="J46" s="12"/>
      <c r="K46" s="89"/>
      <c r="L46" s="90"/>
      <c r="M46" s="89">
        <f t="shared" si="0"/>
        <v>0</v>
      </c>
      <c r="N46" s="89">
        <f t="shared" si="1"/>
        <v>0</v>
      </c>
      <c r="O46" s="89">
        <f t="shared" si="2"/>
        <v>0</v>
      </c>
      <c r="P46" s="89">
        <f t="shared" si="3"/>
        <v>0</v>
      </c>
      <c r="Q46" s="89">
        <f t="shared" si="4"/>
        <v>0</v>
      </c>
    </row>
    <row r="47" spans="1:17" s="91" customFormat="1" ht="45">
      <c r="A47" s="10">
        <v>43</v>
      </c>
      <c r="B47" s="88" t="s">
        <v>42</v>
      </c>
      <c r="C47" s="10" t="s">
        <v>49</v>
      </c>
      <c r="D47" s="10" t="s">
        <v>43</v>
      </c>
      <c r="E47" s="11" t="s">
        <v>46</v>
      </c>
      <c r="F47" s="11"/>
      <c r="G47" s="11"/>
      <c r="H47" s="10"/>
      <c r="I47" s="25">
        <v>288</v>
      </c>
      <c r="J47" s="12"/>
      <c r="K47" s="89"/>
      <c r="L47" s="90"/>
      <c r="M47" s="89">
        <f t="shared" si="0"/>
        <v>0</v>
      </c>
      <c r="N47" s="89">
        <f t="shared" si="1"/>
        <v>0</v>
      </c>
      <c r="O47" s="89">
        <f t="shared" si="2"/>
        <v>0</v>
      </c>
      <c r="P47" s="89">
        <f t="shared" si="3"/>
        <v>0</v>
      </c>
      <c r="Q47" s="89">
        <f t="shared" si="4"/>
        <v>0</v>
      </c>
    </row>
    <row r="48" spans="1:17" s="91" customFormat="1" ht="47.25" customHeight="1">
      <c r="A48" s="10">
        <v>44</v>
      </c>
      <c r="B48" s="88" t="s">
        <v>42</v>
      </c>
      <c r="C48" s="10" t="s">
        <v>49</v>
      </c>
      <c r="D48" s="10" t="s">
        <v>43</v>
      </c>
      <c r="E48" s="11" t="s">
        <v>52</v>
      </c>
      <c r="F48" s="11"/>
      <c r="G48" s="11"/>
      <c r="H48" s="10"/>
      <c r="I48" s="25">
        <v>288</v>
      </c>
      <c r="J48" s="12"/>
      <c r="K48" s="89"/>
      <c r="L48" s="90"/>
      <c r="M48" s="89">
        <f t="shared" si="0"/>
        <v>0</v>
      </c>
      <c r="N48" s="89">
        <f t="shared" si="1"/>
        <v>0</v>
      </c>
      <c r="O48" s="89">
        <f t="shared" si="2"/>
        <v>0</v>
      </c>
      <c r="P48" s="89">
        <f t="shared" si="3"/>
        <v>0</v>
      </c>
      <c r="Q48" s="89">
        <f t="shared" si="4"/>
        <v>0</v>
      </c>
    </row>
    <row r="49" spans="1:17" s="91" customFormat="1" ht="44.25" customHeight="1">
      <c r="A49" s="10">
        <v>45</v>
      </c>
      <c r="B49" s="88" t="s">
        <v>42</v>
      </c>
      <c r="C49" s="10" t="s">
        <v>27</v>
      </c>
      <c r="D49" s="10" t="s">
        <v>43</v>
      </c>
      <c r="E49" s="11" t="s">
        <v>51</v>
      </c>
      <c r="F49" s="11"/>
      <c r="G49" s="11"/>
      <c r="H49" s="10"/>
      <c r="I49" s="25">
        <v>72</v>
      </c>
      <c r="J49" s="12"/>
      <c r="K49" s="89"/>
      <c r="L49" s="90"/>
      <c r="M49" s="89">
        <f t="shared" si="0"/>
        <v>0</v>
      </c>
      <c r="N49" s="89">
        <f t="shared" si="1"/>
        <v>0</v>
      </c>
      <c r="O49" s="89">
        <f t="shared" si="2"/>
        <v>0</v>
      </c>
      <c r="P49" s="89">
        <f t="shared" si="3"/>
        <v>0</v>
      </c>
      <c r="Q49" s="89">
        <f t="shared" si="4"/>
        <v>0</v>
      </c>
    </row>
    <row r="50" spans="1:17" s="91" customFormat="1" ht="45">
      <c r="A50" s="10">
        <v>46</v>
      </c>
      <c r="B50" s="88" t="s">
        <v>42</v>
      </c>
      <c r="C50" s="10" t="s">
        <v>27</v>
      </c>
      <c r="D50" s="10" t="s">
        <v>43</v>
      </c>
      <c r="E50" s="11" t="s">
        <v>52</v>
      </c>
      <c r="F50" s="11"/>
      <c r="G50" s="11"/>
      <c r="H50" s="10"/>
      <c r="I50" s="25">
        <v>360</v>
      </c>
      <c r="J50" s="12"/>
      <c r="K50" s="89"/>
      <c r="L50" s="90"/>
      <c r="M50" s="89">
        <f t="shared" si="0"/>
        <v>0</v>
      </c>
      <c r="N50" s="89">
        <f t="shared" si="1"/>
        <v>0</v>
      </c>
      <c r="O50" s="89">
        <f t="shared" si="2"/>
        <v>0</v>
      </c>
      <c r="P50" s="89">
        <f t="shared" si="3"/>
        <v>0</v>
      </c>
      <c r="Q50" s="89">
        <f t="shared" si="4"/>
        <v>0</v>
      </c>
    </row>
    <row r="51" spans="1:17" s="91" customFormat="1" ht="45">
      <c r="A51" s="10">
        <v>47</v>
      </c>
      <c r="B51" s="88" t="s">
        <v>42</v>
      </c>
      <c r="C51" s="10" t="s">
        <v>27</v>
      </c>
      <c r="D51" s="10" t="s">
        <v>43</v>
      </c>
      <c r="E51" s="11" t="s">
        <v>53</v>
      </c>
      <c r="F51" s="11"/>
      <c r="G51" s="11"/>
      <c r="H51" s="10"/>
      <c r="I51" s="25">
        <v>144</v>
      </c>
      <c r="J51" s="12"/>
      <c r="K51" s="89"/>
      <c r="L51" s="90"/>
      <c r="M51" s="89">
        <f t="shared" si="0"/>
        <v>0</v>
      </c>
      <c r="N51" s="89">
        <f t="shared" si="1"/>
        <v>0</v>
      </c>
      <c r="O51" s="89">
        <f t="shared" si="2"/>
        <v>0</v>
      </c>
      <c r="P51" s="89">
        <f t="shared" si="3"/>
        <v>0</v>
      </c>
      <c r="Q51" s="89">
        <f t="shared" si="4"/>
        <v>0</v>
      </c>
    </row>
    <row r="52" spans="1:17" s="91" customFormat="1" ht="45">
      <c r="A52" s="10">
        <v>48</v>
      </c>
      <c r="B52" s="88" t="s">
        <v>42</v>
      </c>
      <c r="C52" s="10" t="s">
        <v>31</v>
      </c>
      <c r="D52" s="10" t="s">
        <v>43</v>
      </c>
      <c r="E52" s="11" t="s">
        <v>54</v>
      </c>
      <c r="F52" s="11"/>
      <c r="G52" s="11"/>
      <c r="H52" s="10"/>
      <c r="I52" s="25">
        <v>108</v>
      </c>
      <c r="J52" s="12"/>
      <c r="K52" s="89"/>
      <c r="L52" s="90"/>
      <c r="M52" s="89">
        <f t="shared" si="0"/>
        <v>0</v>
      </c>
      <c r="N52" s="89">
        <f t="shared" si="1"/>
        <v>0</v>
      </c>
      <c r="O52" s="89">
        <f t="shared" si="2"/>
        <v>0</v>
      </c>
      <c r="P52" s="89">
        <f t="shared" si="3"/>
        <v>0</v>
      </c>
      <c r="Q52" s="89">
        <f t="shared" si="4"/>
        <v>0</v>
      </c>
    </row>
    <row r="53" spans="1:17" s="91" customFormat="1" ht="30">
      <c r="A53" s="10">
        <v>49</v>
      </c>
      <c r="B53" s="9" t="s">
        <v>55</v>
      </c>
      <c r="C53" s="10">
        <v>0</v>
      </c>
      <c r="D53" s="10" t="s">
        <v>43</v>
      </c>
      <c r="E53" s="11" t="s">
        <v>47</v>
      </c>
      <c r="F53" s="11"/>
      <c r="G53" s="11"/>
      <c r="H53" s="10"/>
      <c r="I53" s="25">
        <v>180</v>
      </c>
      <c r="J53" s="12"/>
      <c r="K53" s="89"/>
      <c r="L53" s="90"/>
      <c r="M53" s="89">
        <f t="shared" si="0"/>
        <v>0</v>
      </c>
      <c r="N53" s="89">
        <f t="shared" si="1"/>
        <v>0</v>
      </c>
      <c r="O53" s="89">
        <f t="shared" si="2"/>
        <v>0</v>
      </c>
      <c r="P53" s="89">
        <f t="shared" si="3"/>
        <v>0</v>
      </c>
      <c r="Q53" s="89">
        <f t="shared" si="4"/>
        <v>0</v>
      </c>
    </row>
    <row r="54" spans="1:17" s="91" customFormat="1" ht="30">
      <c r="A54" s="10">
        <v>50</v>
      </c>
      <c r="B54" s="9" t="s">
        <v>55</v>
      </c>
      <c r="C54" s="10">
        <v>2</v>
      </c>
      <c r="D54" s="10" t="s">
        <v>56</v>
      </c>
      <c r="E54" s="11" t="s">
        <v>57</v>
      </c>
      <c r="F54" s="11"/>
      <c r="G54" s="11"/>
      <c r="H54" s="10"/>
      <c r="I54" s="25">
        <v>96</v>
      </c>
      <c r="J54" s="12"/>
      <c r="K54" s="89"/>
      <c r="L54" s="90"/>
      <c r="M54" s="89">
        <f t="shared" si="0"/>
        <v>0</v>
      </c>
      <c r="N54" s="89">
        <f t="shared" si="1"/>
        <v>0</v>
      </c>
      <c r="O54" s="89">
        <f t="shared" si="2"/>
        <v>0</v>
      </c>
      <c r="P54" s="89">
        <f t="shared" si="3"/>
        <v>0</v>
      </c>
      <c r="Q54" s="89">
        <f t="shared" si="4"/>
        <v>0</v>
      </c>
    </row>
    <row r="55" spans="1:17" s="91" customFormat="1" ht="30">
      <c r="A55" s="10">
        <v>51</v>
      </c>
      <c r="B55" s="9" t="s">
        <v>55</v>
      </c>
      <c r="C55" s="10">
        <v>1</v>
      </c>
      <c r="D55" s="10" t="s">
        <v>43</v>
      </c>
      <c r="E55" s="11" t="s">
        <v>48</v>
      </c>
      <c r="F55" s="11"/>
      <c r="G55" s="11"/>
      <c r="H55" s="10"/>
      <c r="I55" s="25">
        <v>144</v>
      </c>
      <c r="J55" s="12"/>
      <c r="K55" s="89"/>
      <c r="L55" s="90"/>
      <c r="M55" s="89">
        <f t="shared" si="0"/>
        <v>0</v>
      </c>
      <c r="N55" s="89">
        <f t="shared" si="1"/>
        <v>0</v>
      </c>
      <c r="O55" s="89">
        <f t="shared" si="2"/>
        <v>0</v>
      </c>
      <c r="P55" s="89">
        <f t="shared" si="3"/>
        <v>0</v>
      </c>
      <c r="Q55" s="89">
        <f t="shared" si="4"/>
        <v>0</v>
      </c>
    </row>
    <row r="56" spans="1:17" s="91" customFormat="1" ht="30">
      <c r="A56" s="10">
        <v>52</v>
      </c>
      <c r="B56" s="9" t="s">
        <v>55</v>
      </c>
      <c r="C56" s="10" t="s">
        <v>49</v>
      </c>
      <c r="D56" s="10" t="s">
        <v>100</v>
      </c>
      <c r="E56" s="11" t="s">
        <v>58</v>
      </c>
      <c r="F56" s="11"/>
      <c r="G56" s="11"/>
      <c r="H56" s="10"/>
      <c r="I56" s="25">
        <v>360</v>
      </c>
      <c r="J56" s="12"/>
      <c r="K56" s="89"/>
      <c r="L56" s="90"/>
      <c r="M56" s="89">
        <f t="shared" si="0"/>
        <v>0</v>
      </c>
      <c r="N56" s="89">
        <f t="shared" si="1"/>
        <v>0</v>
      </c>
      <c r="O56" s="89">
        <f t="shared" si="2"/>
        <v>0</v>
      </c>
      <c r="P56" s="89">
        <f t="shared" si="3"/>
        <v>0</v>
      </c>
      <c r="Q56" s="89">
        <f t="shared" si="4"/>
        <v>0</v>
      </c>
    </row>
    <row r="57" spans="1:17" s="91" customFormat="1" ht="30">
      <c r="A57" s="10">
        <v>53</v>
      </c>
      <c r="B57" s="9" t="s">
        <v>55</v>
      </c>
      <c r="C57" s="10" t="s">
        <v>49</v>
      </c>
      <c r="D57" s="10" t="s">
        <v>100</v>
      </c>
      <c r="E57" s="11" t="s">
        <v>59</v>
      </c>
      <c r="F57" s="11"/>
      <c r="G57" s="11"/>
      <c r="H57" s="10"/>
      <c r="I57" s="25">
        <v>288</v>
      </c>
      <c r="J57" s="12"/>
      <c r="K57" s="89"/>
      <c r="L57" s="90"/>
      <c r="M57" s="89">
        <f t="shared" si="0"/>
        <v>0</v>
      </c>
      <c r="N57" s="89">
        <f t="shared" si="1"/>
        <v>0</v>
      </c>
      <c r="O57" s="89">
        <f t="shared" si="2"/>
        <v>0</v>
      </c>
      <c r="P57" s="89">
        <f t="shared" si="3"/>
        <v>0</v>
      </c>
      <c r="Q57" s="89">
        <f t="shared" si="4"/>
        <v>0</v>
      </c>
    </row>
    <row r="58" spans="1:17" s="91" customFormat="1" ht="30">
      <c r="A58" s="10">
        <v>54</v>
      </c>
      <c r="B58" s="9" t="s">
        <v>55</v>
      </c>
      <c r="C58" s="10" t="s">
        <v>27</v>
      </c>
      <c r="D58" s="10" t="s">
        <v>100</v>
      </c>
      <c r="E58" s="11" t="s">
        <v>58</v>
      </c>
      <c r="F58" s="11"/>
      <c r="G58" s="11"/>
      <c r="H58" s="10"/>
      <c r="I58" s="25">
        <v>2880</v>
      </c>
      <c r="J58" s="12"/>
      <c r="K58" s="89"/>
      <c r="L58" s="90"/>
      <c r="M58" s="89">
        <f t="shared" si="0"/>
        <v>0</v>
      </c>
      <c r="N58" s="89">
        <f t="shared" si="1"/>
        <v>0</v>
      </c>
      <c r="O58" s="89">
        <f t="shared" si="2"/>
        <v>0</v>
      </c>
      <c r="P58" s="89">
        <f t="shared" si="3"/>
        <v>0</v>
      </c>
      <c r="Q58" s="89">
        <f t="shared" si="4"/>
        <v>0</v>
      </c>
    </row>
    <row r="59" spans="1:17" s="91" customFormat="1" ht="30">
      <c r="A59" s="10">
        <v>55</v>
      </c>
      <c r="B59" s="9" t="s">
        <v>55</v>
      </c>
      <c r="C59" s="10" t="s">
        <v>31</v>
      </c>
      <c r="D59" s="10" t="s">
        <v>100</v>
      </c>
      <c r="E59" s="11" t="s">
        <v>59</v>
      </c>
      <c r="F59" s="11"/>
      <c r="G59" s="11"/>
      <c r="H59" s="10"/>
      <c r="I59" s="25">
        <v>1440</v>
      </c>
      <c r="J59" s="12"/>
      <c r="K59" s="89"/>
      <c r="L59" s="90"/>
      <c r="M59" s="89">
        <f t="shared" si="0"/>
        <v>0</v>
      </c>
      <c r="N59" s="89">
        <f t="shared" si="1"/>
        <v>0</v>
      </c>
      <c r="O59" s="89">
        <f t="shared" si="2"/>
        <v>0</v>
      </c>
      <c r="P59" s="89">
        <f t="shared" si="3"/>
        <v>0</v>
      </c>
      <c r="Q59" s="89">
        <f t="shared" si="4"/>
        <v>0</v>
      </c>
    </row>
    <row r="60" spans="1:17" s="91" customFormat="1" ht="30">
      <c r="A60" s="10">
        <v>56</v>
      </c>
      <c r="B60" s="9" t="s">
        <v>55</v>
      </c>
      <c r="C60" s="10" t="s">
        <v>33</v>
      </c>
      <c r="D60" s="10" t="s">
        <v>100</v>
      </c>
      <c r="E60" s="11" t="s">
        <v>59</v>
      </c>
      <c r="F60" s="11"/>
      <c r="G60" s="11"/>
      <c r="H60" s="10"/>
      <c r="I60" s="25">
        <v>612</v>
      </c>
      <c r="J60" s="12"/>
      <c r="K60" s="89"/>
      <c r="L60" s="90"/>
      <c r="M60" s="89">
        <f t="shared" si="0"/>
        <v>0</v>
      </c>
      <c r="N60" s="89">
        <f t="shared" si="1"/>
        <v>0</v>
      </c>
      <c r="O60" s="89">
        <f t="shared" si="2"/>
        <v>0</v>
      </c>
      <c r="P60" s="89">
        <f t="shared" si="3"/>
        <v>0</v>
      </c>
      <c r="Q60" s="89">
        <f t="shared" si="4"/>
        <v>0</v>
      </c>
    </row>
    <row r="61" spans="1:17" s="91" customFormat="1" ht="45">
      <c r="A61" s="10">
        <v>57</v>
      </c>
      <c r="B61" s="9" t="s">
        <v>60</v>
      </c>
      <c r="C61" s="10">
        <v>0</v>
      </c>
      <c r="D61" s="10" t="s">
        <v>43</v>
      </c>
      <c r="E61" s="11" t="s">
        <v>52</v>
      </c>
      <c r="F61" s="11"/>
      <c r="G61" s="11"/>
      <c r="H61" s="10"/>
      <c r="I61" s="25">
        <v>36</v>
      </c>
      <c r="J61" s="12"/>
      <c r="K61" s="89"/>
      <c r="L61" s="90"/>
      <c r="M61" s="89">
        <f t="shared" si="0"/>
        <v>0</v>
      </c>
      <c r="N61" s="89">
        <f t="shared" si="1"/>
        <v>0</v>
      </c>
      <c r="O61" s="89">
        <f t="shared" si="2"/>
        <v>0</v>
      </c>
      <c r="P61" s="89">
        <f t="shared" si="3"/>
        <v>0</v>
      </c>
      <c r="Q61" s="89">
        <f t="shared" si="4"/>
        <v>0</v>
      </c>
    </row>
    <row r="62" spans="1:17" s="91" customFormat="1" ht="45">
      <c r="A62" s="10">
        <v>58</v>
      </c>
      <c r="B62" s="9" t="s">
        <v>61</v>
      </c>
      <c r="C62" s="10" t="s">
        <v>49</v>
      </c>
      <c r="D62" s="10" t="s">
        <v>43</v>
      </c>
      <c r="E62" s="11" t="s">
        <v>52</v>
      </c>
      <c r="F62" s="11"/>
      <c r="G62" s="11"/>
      <c r="H62" s="10"/>
      <c r="I62" s="25">
        <v>72</v>
      </c>
      <c r="J62" s="12"/>
      <c r="K62" s="89"/>
      <c r="L62" s="90"/>
      <c r="M62" s="89">
        <f t="shared" si="0"/>
        <v>0</v>
      </c>
      <c r="N62" s="89">
        <f t="shared" si="1"/>
        <v>0</v>
      </c>
      <c r="O62" s="89">
        <f t="shared" si="2"/>
        <v>0</v>
      </c>
      <c r="P62" s="89">
        <f t="shared" si="3"/>
        <v>0</v>
      </c>
      <c r="Q62" s="89">
        <f t="shared" si="4"/>
        <v>0</v>
      </c>
    </row>
    <row r="63" spans="1:17" s="91" customFormat="1" ht="45">
      <c r="A63" s="10">
        <v>59</v>
      </c>
      <c r="B63" s="9" t="s">
        <v>60</v>
      </c>
      <c r="C63" s="10" t="s">
        <v>27</v>
      </c>
      <c r="D63" s="10" t="s">
        <v>43</v>
      </c>
      <c r="E63" s="11" t="s">
        <v>54</v>
      </c>
      <c r="F63" s="11"/>
      <c r="G63" s="11"/>
      <c r="H63" s="10"/>
      <c r="I63" s="25">
        <v>72</v>
      </c>
      <c r="J63" s="12"/>
      <c r="K63" s="89"/>
      <c r="L63" s="90"/>
      <c r="M63" s="89">
        <f t="shared" si="0"/>
        <v>0</v>
      </c>
      <c r="N63" s="89">
        <f t="shared" si="1"/>
        <v>0</v>
      </c>
      <c r="O63" s="89">
        <f t="shared" si="2"/>
        <v>0</v>
      </c>
      <c r="P63" s="89">
        <f t="shared" si="3"/>
        <v>0</v>
      </c>
      <c r="Q63" s="89">
        <f t="shared" si="4"/>
        <v>0</v>
      </c>
    </row>
    <row r="64" spans="1:17" s="91" customFormat="1" ht="45">
      <c r="A64" s="10">
        <v>60</v>
      </c>
      <c r="B64" s="9" t="s">
        <v>60</v>
      </c>
      <c r="C64" s="10" t="s">
        <v>27</v>
      </c>
      <c r="D64" s="10" t="s">
        <v>43</v>
      </c>
      <c r="E64" s="11" t="s">
        <v>52</v>
      </c>
      <c r="F64" s="11"/>
      <c r="G64" s="11"/>
      <c r="H64" s="10"/>
      <c r="I64" s="25">
        <v>72</v>
      </c>
      <c r="J64" s="12"/>
      <c r="K64" s="89"/>
      <c r="L64" s="90"/>
      <c r="M64" s="89">
        <f t="shared" si="0"/>
        <v>0</v>
      </c>
      <c r="N64" s="89">
        <f t="shared" si="1"/>
        <v>0</v>
      </c>
      <c r="O64" s="89">
        <f t="shared" si="2"/>
        <v>0</v>
      </c>
      <c r="P64" s="89">
        <f t="shared" si="3"/>
        <v>0</v>
      </c>
      <c r="Q64" s="89">
        <f t="shared" si="4"/>
        <v>0</v>
      </c>
    </row>
    <row r="65" spans="1:17" s="91" customFormat="1" ht="45">
      <c r="A65" s="10">
        <v>61</v>
      </c>
      <c r="B65" s="9" t="s">
        <v>61</v>
      </c>
      <c r="C65" s="10" t="s">
        <v>31</v>
      </c>
      <c r="D65" s="10" t="s">
        <v>43</v>
      </c>
      <c r="E65" s="11" t="s">
        <v>54</v>
      </c>
      <c r="F65" s="11"/>
      <c r="G65" s="11"/>
      <c r="H65" s="10"/>
      <c r="I65" s="25">
        <v>180</v>
      </c>
      <c r="J65" s="12"/>
      <c r="K65" s="89"/>
      <c r="L65" s="90"/>
      <c r="M65" s="89">
        <f t="shared" si="0"/>
        <v>0</v>
      </c>
      <c r="N65" s="89">
        <f t="shared" si="1"/>
        <v>0</v>
      </c>
      <c r="O65" s="89">
        <f t="shared" si="2"/>
        <v>0</v>
      </c>
      <c r="P65" s="89">
        <f t="shared" si="3"/>
        <v>0</v>
      </c>
      <c r="Q65" s="89">
        <f t="shared" si="4"/>
        <v>0</v>
      </c>
    </row>
    <row r="66" spans="1:17" s="91" customFormat="1" ht="44.25" customHeight="1">
      <c r="A66" s="10">
        <v>62</v>
      </c>
      <c r="B66" s="9" t="s">
        <v>60</v>
      </c>
      <c r="C66" s="10" t="s">
        <v>31</v>
      </c>
      <c r="D66" s="10" t="s">
        <v>7</v>
      </c>
      <c r="E66" s="11" t="s">
        <v>95</v>
      </c>
      <c r="F66" s="11"/>
      <c r="G66" s="11"/>
      <c r="H66" s="10"/>
      <c r="I66" s="25">
        <v>36</v>
      </c>
      <c r="J66" s="12"/>
      <c r="K66" s="89"/>
      <c r="L66" s="90"/>
      <c r="M66" s="89">
        <f t="shared" si="0"/>
        <v>0</v>
      </c>
      <c r="N66" s="89">
        <f t="shared" si="1"/>
        <v>0</v>
      </c>
      <c r="O66" s="89">
        <f t="shared" si="2"/>
        <v>0</v>
      </c>
      <c r="P66" s="89">
        <f t="shared" si="3"/>
        <v>0</v>
      </c>
      <c r="Q66" s="89">
        <f t="shared" si="4"/>
        <v>0</v>
      </c>
    </row>
    <row r="67" spans="1:17" s="91" customFormat="1" ht="44.25" customHeight="1">
      <c r="A67" s="10">
        <v>63</v>
      </c>
      <c r="B67" s="9" t="s">
        <v>60</v>
      </c>
      <c r="C67" s="10" t="s">
        <v>31</v>
      </c>
      <c r="D67" s="10" t="s">
        <v>100</v>
      </c>
      <c r="E67" s="11" t="s">
        <v>109</v>
      </c>
      <c r="F67" s="11"/>
      <c r="G67" s="11"/>
      <c r="H67" s="10"/>
      <c r="I67" s="25">
        <v>288</v>
      </c>
      <c r="J67" s="12"/>
      <c r="K67" s="89"/>
      <c r="L67" s="90"/>
      <c r="M67" s="89">
        <f t="shared" si="0"/>
        <v>0</v>
      </c>
      <c r="N67" s="89">
        <f t="shared" si="1"/>
        <v>0</v>
      </c>
      <c r="O67" s="89">
        <f t="shared" si="2"/>
        <v>0</v>
      </c>
      <c r="P67" s="89">
        <f t="shared" si="3"/>
        <v>0</v>
      </c>
      <c r="Q67" s="89">
        <f t="shared" si="4"/>
        <v>0</v>
      </c>
    </row>
    <row r="68" spans="1:17" s="91" customFormat="1" ht="49.5" customHeight="1">
      <c r="A68" s="10">
        <v>64</v>
      </c>
      <c r="B68" s="9" t="s">
        <v>60</v>
      </c>
      <c r="C68" s="10" t="s">
        <v>33</v>
      </c>
      <c r="D68" s="10" t="s">
        <v>100</v>
      </c>
      <c r="E68" s="11" t="s">
        <v>110</v>
      </c>
      <c r="F68" s="11"/>
      <c r="G68" s="11"/>
      <c r="H68" s="10"/>
      <c r="I68" s="25">
        <v>288</v>
      </c>
      <c r="J68" s="12"/>
      <c r="K68" s="89"/>
      <c r="L68" s="90"/>
      <c r="M68" s="89">
        <f t="shared" si="0"/>
        <v>0</v>
      </c>
      <c r="N68" s="89">
        <f t="shared" si="1"/>
        <v>0</v>
      </c>
      <c r="O68" s="89">
        <f t="shared" si="2"/>
        <v>0</v>
      </c>
      <c r="P68" s="89">
        <f t="shared" si="3"/>
        <v>0</v>
      </c>
      <c r="Q68" s="89">
        <f t="shared" si="4"/>
        <v>0</v>
      </c>
    </row>
    <row r="69" spans="1:17" s="91" customFormat="1" ht="47.25" customHeight="1">
      <c r="A69" s="10">
        <v>65</v>
      </c>
      <c r="B69" s="9" t="s">
        <v>60</v>
      </c>
      <c r="C69" s="10" t="s">
        <v>33</v>
      </c>
      <c r="D69" s="10" t="s">
        <v>100</v>
      </c>
      <c r="E69" s="11" t="s">
        <v>111</v>
      </c>
      <c r="F69" s="11"/>
      <c r="G69" s="11"/>
      <c r="H69" s="10"/>
      <c r="I69" s="25">
        <v>360</v>
      </c>
      <c r="J69" s="12"/>
      <c r="K69" s="89"/>
      <c r="L69" s="90"/>
      <c r="M69" s="89">
        <f t="shared" si="0"/>
        <v>0</v>
      </c>
      <c r="N69" s="89">
        <f t="shared" si="1"/>
        <v>0</v>
      </c>
      <c r="O69" s="89">
        <f t="shared" si="2"/>
        <v>0</v>
      </c>
      <c r="P69" s="89">
        <f t="shared" si="3"/>
        <v>0</v>
      </c>
      <c r="Q69" s="89">
        <f t="shared" si="4"/>
        <v>0</v>
      </c>
    </row>
    <row r="70" spans="1:17" s="91" customFormat="1" ht="45">
      <c r="A70" s="10">
        <v>66</v>
      </c>
      <c r="B70" s="9" t="s">
        <v>60</v>
      </c>
      <c r="C70" s="10" t="s">
        <v>33</v>
      </c>
      <c r="D70" s="10" t="s">
        <v>100</v>
      </c>
      <c r="E70" s="11" t="s">
        <v>109</v>
      </c>
      <c r="F70" s="11"/>
      <c r="G70" s="11"/>
      <c r="H70" s="10"/>
      <c r="I70" s="25">
        <v>36</v>
      </c>
      <c r="J70" s="12"/>
      <c r="K70" s="89"/>
      <c r="L70" s="90"/>
      <c r="M70" s="89">
        <f>K70*L70</f>
        <v>0</v>
      </c>
      <c r="N70" s="89">
        <f>SUM(K70,M70)</f>
        <v>0</v>
      </c>
      <c r="O70" s="89">
        <f>K70*I70</f>
        <v>0</v>
      </c>
      <c r="P70" s="89">
        <f>O70*L70</f>
        <v>0</v>
      </c>
      <c r="Q70" s="89">
        <f>SUM(O70:P70)</f>
        <v>0</v>
      </c>
    </row>
    <row r="71" spans="1:17" s="91" customFormat="1" ht="45">
      <c r="A71" s="10">
        <v>67</v>
      </c>
      <c r="B71" s="9" t="s">
        <v>61</v>
      </c>
      <c r="C71" s="10" t="s">
        <v>33</v>
      </c>
      <c r="D71" s="10" t="s">
        <v>43</v>
      </c>
      <c r="E71" s="11" t="s">
        <v>54</v>
      </c>
      <c r="F71" s="11"/>
      <c r="G71" s="11"/>
      <c r="H71" s="10"/>
      <c r="I71" s="25">
        <v>36</v>
      </c>
      <c r="J71" s="12"/>
      <c r="K71" s="89"/>
      <c r="L71" s="90"/>
      <c r="M71" s="89">
        <f>K71*L71</f>
        <v>0</v>
      </c>
      <c r="N71" s="89">
        <f>SUM(K71,M71)</f>
        <v>0</v>
      </c>
      <c r="O71" s="89">
        <f>K71*I71</f>
        <v>0</v>
      </c>
      <c r="P71" s="89">
        <f>O71*L71</f>
        <v>0</v>
      </c>
      <c r="Q71" s="89">
        <f>SUM(O71:P71)</f>
        <v>0</v>
      </c>
    </row>
    <row r="72" spans="1:17" s="91" customFormat="1" ht="45">
      <c r="A72" s="10">
        <v>68</v>
      </c>
      <c r="B72" s="9" t="s">
        <v>61</v>
      </c>
      <c r="C72" s="10" t="s">
        <v>33</v>
      </c>
      <c r="D72" s="10" t="s">
        <v>7</v>
      </c>
      <c r="E72" s="11" t="s">
        <v>96</v>
      </c>
      <c r="F72" s="11"/>
      <c r="G72" s="11"/>
      <c r="H72" s="10"/>
      <c r="I72" s="25">
        <v>36</v>
      </c>
      <c r="J72" s="12"/>
      <c r="K72" s="89"/>
      <c r="L72" s="90"/>
      <c r="M72" s="89">
        <f>K72*L72</f>
        <v>0</v>
      </c>
      <c r="N72" s="89">
        <f>SUM(K72,M72)</f>
        <v>0</v>
      </c>
      <c r="O72" s="89">
        <f>K72*I72</f>
        <v>0</v>
      </c>
      <c r="P72" s="89">
        <f>O72*L72</f>
        <v>0</v>
      </c>
      <c r="Q72" s="89">
        <f>SUM(O72:P72)</f>
        <v>0</v>
      </c>
    </row>
    <row r="73" spans="1:17" ht="45">
      <c r="A73" s="10">
        <v>69</v>
      </c>
      <c r="B73" s="9" t="s">
        <v>61</v>
      </c>
      <c r="C73" s="10" t="s">
        <v>65</v>
      </c>
      <c r="D73" s="10" t="s">
        <v>43</v>
      </c>
      <c r="E73" s="11" t="s">
        <v>97</v>
      </c>
      <c r="F73" s="11"/>
      <c r="G73" s="11"/>
      <c r="H73" s="10"/>
      <c r="I73" s="25">
        <v>24</v>
      </c>
      <c r="J73" s="12"/>
      <c r="K73" s="89"/>
      <c r="L73" s="90"/>
      <c r="M73" s="89">
        <f>K73*L73</f>
        <v>0</v>
      </c>
      <c r="N73" s="89">
        <f>SUM(K73,M73)</f>
        <v>0</v>
      </c>
      <c r="O73" s="89">
        <f>K73*I73</f>
        <v>0</v>
      </c>
      <c r="P73" s="89">
        <f>O73*L73</f>
        <v>0</v>
      </c>
      <c r="Q73" s="89">
        <f>SUM(O73:P73)</f>
        <v>0</v>
      </c>
    </row>
    <row r="74" spans="1:17" ht="15">
      <c r="A74" s="93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5"/>
      <c r="N74" s="89" t="s">
        <v>71</v>
      </c>
      <c r="O74" s="96">
        <f>SUM(O5:O73)</f>
        <v>0</v>
      </c>
      <c r="P74" s="96">
        <f>SUM(P5:P73)</f>
        <v>0</v>
      </c>
      <c r="Q74" s="96">
        <f>SUM(Q5:Q73)</f>
        <v>0</v>
      </c>
    </row>
    <row r="75" spans="2:17" ht="15">
      <c r="B75" s="42"/>
      <c r="C75" s="66"/>
      <c r="D75" s="66"/>
      <c r="E75" s="66"/>
      <c r="F75" s="66"/>
      <c r="G75" s="66"/>
      <c r="H75" s="66"/>
      <c r="I75" s="73"/>
      <c r="J75" s="66"/>
      <c r="K75" s="70"/>
      <c r="L75" s="97"/>
      <c r="M75" s="70"/>
      <c r="N75" s="70"/>
      <c r="O75" s="70"/>
      <c r="Q75" s="49"/>
    </row>
    <row r="76" spans="2:15" ht="15">
      <c r="B76" s="99" t="s">
        <v>19</v>
      </c>
      <c r="C76" s="66"/>
      <c r="D76" s="66"/>
      <c r="E76" s="66"/>
      <c r="F76" s="66"/>
      <c r="G76" s="66"/>
      <c r="H76" s="66"/>
      <c r="I76" s="73"/>
      <c r="J76" s="66"/>
      <c r="K76" s="70"/>
      <c r="L76" s="97"/>
      <c r="M76" s="70"/>
      <c r="N76" s="70"/>
      <c r="O76" s="70"/>
    </row>
    <row r="77" spans="2:15" ht="15">
      <c r="B77" s="99" t="s">
        <v>20</v>
      </c>
      <c r="C77" s="66"/>
      <c r="D77" s="66"/>
      <c r="E77" s="66"/>
      <c r="F77" s="66"/>
      <c r="G77" s="66"/>
      <c r="H77" s="66"/>
      <c r="I77" s="73"/>
      <c r="J77" s="100" t="s">
        <v>145</v>
      </c>
      <c r="K77" s="70"/>
      <c r="L77" s="97"/>
      <c r="M77" s="70"/>
      <c r="N77" s="70"/>
      <c r="O77" s="70"/>
    </row>
    <row r="78" spans="2:15" ht="25.5">
      <c r="B78" s="101" t="s">
        <v>146</v>
      </c>
      <c r="C78" s="66"/>
      <c r="D78" s="66"/>
      <c r="E78" s="66"/>
      <c r="F78" s="66"/>
      <c r="G78" s="66"/>
      <c r="H78" s="66"/>
      <c r="I78" s="73"/>
      <c r="J78" s="102" t="s">
        <v>143</v>
      </c>
      <c r="K78" s="70"/>
      <c r="L78" s="97"/>
      <c r="M78" s="70"/>
      <c r="N78" s="70"/>
      <c r="O78" s="70"/>
    </row>
    <row r="79" ht="12.75">
      <c r="J79" s="102" t="s">
        <v>144</v>
      </c>
    </row>
  </sheetData>
  <sheetProtection selectLockedCells="1" selectUnlockedCells="1"/>
  <mergeCells count="6">
    <mergeCell ref="D1:K1"/>
    <mergeCell ref="P2:Q2"/>
    <mergeCell ref="A3:D3"/>
    <mergeCell ref="A74:M74"/>
    <mergeCell ref="F3:H3"/>
    <mergeCell ref="J3:Q3"/>
  </mergeCells>
  <printOptions/>
  <pageMargins left="0.2" right="0.2" top="0.3597222222222222" bottom="0.4" header="0.5118055555555555" footer="0.511805555555555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80" workbookViewId="0" topLeftCell="A1">
      <selection activeCell="E23" sqref="E23"/>
    </sheetView>
  </sheetViews>
  <sheetFormatPr defaultColWidth="8.8515625" defaultRowHeight="12.75"/>
  <cols>
    <col min="1" max="1" width="5.140625" style="45" customWidth="1"/>
    <col min="2" max="2" width="37.421875" style="52" customWidth="1"/>
    <col min="3" max="3" width="9.7109375" style="45" customWidth="1"/>
    <col min="4" max="4" width="12.57421875" style="45" customWidth="1"/>
    <col min="5" max="5" width="20.7109375" style="45" customWidth="1"/>
    <col min="6" max="6" width="15.7109375" style="45" customWidth="1"/>
    <col min="7" max="7" width="8.28125" style="45" customWidth="1"/>
    <col min="8" max="8" width="12.57421875" style="45" customWidth="1"/>
    <col min="9" max="9" width="11.8515625" style="45" customWidth="1"/>
    <col min="10" max="10" width="15.8515625" style="45" customWidth="1"/>
    <col min="11" max="11" width="15.8515625" style="48" customWidth="1"/>
    <col min="12" max="12" width="10.140625" style="53" customWidth="1"/>
    <col min="13" max="13" width="8.8515625" style="48" customWidth="1"/>
    <col min="14" max="14" width="14.28125" style="48" customWidth="1"/>
    <col min="15" max="15" width="13.28125" style="48" customWidth="1"/>
    <col min="16" max="16" width="12.00390625" style="48" customWidth="1"/>
    <col min="17" max="17" width="13.421875" style="48" customWidth="1"/>
    <col min="18" max="16384" width="8.8515625" style="45" customWidth="1"/>
  </cols>
  <sheetData>
    <row r="1" spans="1:17" ht="15">
      <c r="A1" s="4"/>
      <c r="B1" s="42" t="s">
        <v>141</v>
      </c>
      <c r="C1" s="4"/>
      <c r="D1" s="58" t="s">
        <v>21</v>
      </c>
      <c r="E1" s="58"/>
      <c r="F1" s="58"/>
      <c r="G1" s="58"/>
      <c r="H1" s="58"/>
      <c r="I1" s="58"/>
      <c r="J1" s="15"/>
      <c r="K1" s="41"/>
      <c r="L1" s="15"/>
      <c r="M1" s="41"/>
      <c r="N1" s="41"/>
      <c r="O1" s="14"/>
      <c r="P1" s="22"/>
      <c r="Q1" s="22" t="s">
        <v>79</v>
      </c>
    </row>
    <row r="2" spans="1:16" ht="15">
      <c r="A2" s="4"/>
      <c r="B2" s="5"/>
      <c r="C2" s="4"/>
      <c r="D2" s="4"/>
      <c r="E2" s="4"/>
      <c r="F2" s="4"/>
      <c r="G2" s="4"/>
      <c r="H2" s="4"/>
      <c r="I2" s="13"/>
      <c r="J2" s="16"/>
      <c r="K2" s="13"/>
      <c r="L2" s="16"/>
      <c r="M2" s="13"/>
      <c r="N2" s="13"/>
      <c r="O2" s="13"/>
      <c r="P2" s="41"/>
    </row>
    <row r="3" spans="1:17" ht="15">
      <c r="A3" s="77" t="s">
        <v>74</v>
      </c>
      <c r="B3" s="77"/>
      <c r="C3" s="77"/>
      <c r="D3" s="77"/>
      <c r="E3" s="66"/>
      <c r="F3" s="78" t="s">
        <v>112</v>
      </c>
      <c r="G3" s="78"/>
      <c r="H3" s="78"/>
      <c r="I3" s="70"/>
      <c r="J3" s="105" t="s">
        <v>112</v>
      </c>
      <c r="K3" s="105"/>
      <c r="L3" s="105"/>
      <c r="M3" s="105"/>
      <c r="N3" s="105"/>
      <c r="O3" s="105"/>
      <c r="P3" s="105"/>
      <c r="Q3" s="105"/>
    </row>
    <row r="4" spans="1:17" s="47" customFormat="1" ht="42.75" customHeight="1">
      <c r="A4" s="10" t="s">
        <v>0</v>
      </c>
      <c r="B4" s="10" t="s">
        <v>84</v>
      </c>
      <c r="C4" s="11" t="s">
        <v>75</v>
      </c>
      <c r="D4" s="11" t="s">
        <v>76</v>
      </c>
      <c r="E4" s="11" t="s">
        <v>6</v>
      </c>
      <c r="F4" s="79" t="s">
        <v>102</v>
      </c>
      <c r="G4" s="79" t="s">
        <v>113</v>
      </c>
      <c r="H4" s="79" t="s">
        <v>114</v>
      </c>
      <c r="I4" s="11" t="s">
        <v>1</v>
      </c>
      <c r="J4" s="79" t="s">
        <v>137</v>
      </c>
      <c r="K4" s="81" t="s">
        <v>66</v>
      </c>
      <c r="L4" s="82" t="s">
        <v>77</v>
      </c>
      <c r="M4" s="81" t="s">
        <v>69</v>
      </c>
      <c r="N4" s="81" t="s">
        <v>67</v>
      </c>
      <c r="O4" s="83" t="s">
        <v>68</v>
      </c>
      <c r="P4" s="84" t="s">
        <v>78</v>
      </c>
      <c r="Q4" s="85" t="s">
        <v>70</v>
      </c>
    </row>
    <row r="5" spans="1:17" s="47" customFormat="1" ht="60">
      <c r="A5" s="10">
        <v>1</v>
      </c>
      <c r="B5" s="9" t="s">
        <v>160</v>
      </c>
      <c r="C5" s="10">
        <v>0</v>
      </c>
      <c r="D5" s="10" t="s">
        <v>7</v>
      </c>
      <c r="E5" s="11" t="s">
        <v>8</v>
      </c>
      <c r="F5" s="11"/>
      <c r="G5" s="11"/>
      <c r="H5" s="10"/>
      <c r="I5" s="10">
        <v>108</v>
      </c>
      <c r="J5" s="10"/>
      <c r="K5" s="89"/>
      <c r="L5" s="90"/>
      <c r="M5" s="89">
        <f>K5*L5</f>
        <v>0</v>
      </c>
      <c r="N5" s="89">
        <f>SUM(K5,M5)</f>
        <v>0</v>
      </c>
      <c r="O5" s="106">
        <f>K5*I5</f>
        <v>0</v>
      </c>
      <c r="P5" s="89">
        <f>O5*L5</f>
        <v>0</v>
      </c>
      <c r="Q5" s="107">
        <f>SUM(O5:P5)</f>
        <v>0</v>
      </c>
    </row>
    <row r="6" spans="1:17" s="47" customFormat="1" ht="60">
      <c r="A6" s="10">
        <v>2</v>
      </c>
      <c r="B6" s="9" t="s">
        <v>160</v>
      </c>
      <c r="C6" s="10">
        <v>0</v>
      </c>
      <c r="D6" s="10" t="s">
        <v>7</v>
      </c>
      <c r="E6" s="11" t="s">
        <v>93</v>
      </c>
      <c r="F6" s="11"/>
      <c r="G6" s="11"/>
      <c r="H6" s="10"/>
      <c r="I6" s="10">
        <v>180</v>
      </c>
      <c r="J6" s="10"/>
      <c r="K6" s="89"/>
      <c r="L6" s="90"/>
      <c r="M6" s="89">
        <f aca="true" t="shared" si="0" ref="M6:M24">K6*L6</f>
        <v>0</v>
      </c>
      <c r="N6" s="89">
        <f aca="true" t="shared" si="1" ref="N6:N24">SUM(K6,M6)</f>
        <v>0</v>
      </c>
      <c r="O6" s="106">
        <f aca="true" t="shared" si="2" ref="O6:O24">K6*I6</f>
        <v>0</v>
      </c>
      <c r="P6" s="89">
        <f aca="true" t="shared" si="3" ref="P6:P24">O6*L6</f>
        <v>0</v>
      </c>
      <c r="Q6" s="107">
        <f aca="true" t="shared" si="4" ref="Q6:Q24">SUM(O6:P6)</f>
        <v>0</v>
      </c>
    </row>
    <row r="7" spans="1:17" s="47" customFormat="1" ht="63" customHeight="1">
      <c r="A7" s="10">
        <v>3</v>
      </c>
      <c r="B7" s="9" t="s">
        <v>160</v>
      </c>
      <c r="C7" s="10">
        <v>0</v>
      </c>
      <c r="D7" s="10" t="s">
        <v>11</v>
      </c>
      <c r="E7" s="11" t="s">
        <v>116</v>
      </c>
      <c r="F7" s="11"/>
      <c r="G7" s="11"/>
      <c r="H7" s="10"/>
      <c r="I7" s="10">
        <v>360</v>
      </c>
      <c r="J7" s="10"/>
      <c r="K7" s="89"/>
      <c r="L7" s="90"/>
      <c r="M7" s="89">
        <f t="shared" si="0"/>
        <v>0</v>
      </c>
      <c r="N7" s="89">
        <f t="shared" si="1"/>
        <v>0</v>
      </c>
      <c r="O7" s="106">
        <f t="shared" si="2"/>
        <v>0</v>
      </c>
      <c r="P7" s="89">
        <f t="shared" si="3"/>
        <v>0</v>
      </c>
      <c r="Q7" s="107">
        <f t="shared" si="4"/>
        <v>0</v>
      </c>
    </row>
    <row r="8" spans="1:17" s="47" customFormat="1" ht="60">
      <c r="A8" s="10">
        <v>4</v>
      </c>
      <c r="B8" s="9" t="s">
        <v>160</v>
      </c>
      <c r="C8" s="10">
        <v>1</v>
      </c>
      <c r="D8" s="10" t="s">
        <v>7</v>
      </c>
      <c r="E8" s="11" t="s">
        <v>117</v>
      </c>
      <c r="F8" s="11"/>
      <c r="G8" s="11"/>
      <c r="H8" s="10"/>
      <c r="I8" s="10">
        <v>108</v>
      </c>
      <c r="J8" s="10"/>
      <c r="K8" s="89"/>
      <c r="L8" s="90"/>
      <c r="M8" s="89">
        <f t="shared" si="0"/>
        <v>0</v>
      </c>
      <c r="N8" s="89">
        <f t="shared" si="1"/>
        <v>0</v>
      </c>
      <c r="O8" s="106">
        <f t="shared" si="2"/>
        <v>0</v>
      </c>
      <c r="P8" s="89">
        <f t="shared" si="3"/>
        <v>0</v>
      </c>
      <c r="Q8" s="107">
        <f t="shared" si="4"/>
        <v>0</v>
      </c>
    </row>
    <row r="9" spans="1:17" s="47" customFormat="1" ht="60">
      <c r="A9" s="10">
        <v>5</v>
      </c>
      <c r="B9" s="9" t="s">
        <v>160</v>
      </c>
      <c r="C9" s="10">
        <v>1</v>
      </c>
      <c r="D9" s="10" t="s">
        <v>7</v>
      </c>
      <c r="E9" s="11" t="s">
        <v>94</v>
      </c>
      <c r="F9" s="11"/>
      <c r="G9" s="11"/>
      <c r="H9" s="10"/>
      <c r="I9" s="10">
        <v>72</v>
      </c>
      <c r="J9" s="10"/>
      <c r="K9" s="89"/>
      <c r="L9" s="90"/>
      <c r="M9" s="89">
        <f t="shared" si="0"/>
        <v>0</v>
      </c>
      <c r="N9" s="89">
        <f t="shared" si="1"/>
        <v>0</v>
      </c>
      <c r="O9" s="106">
        <f t="shared" si="2"/>
        <v>0</v>
      </c>
      <c r="P9" s="89">
        <f t="shared" si="3"/>
        <v>0</v>
      </c>
      <c r="Q9" s="107">
        <f t="shared" si="4"/>
        <v>0</v>
      </c>
    </row>
    <row r="10" spans="1:17" s="47" customFormat="1" ht="65.25" customHeight="1">
      <c r="A10" s="10">
        <v>6</v>
      </c>
      <c r="B10" s="9" t="s">
        <v>160</v>
      </c>
      <c r="C10" s="10">
        <v>1</v>
      </c>
      <c r="D10" s="10" t="s">
        <v>9</v>
      </c>
      <c r="E10" s="11" t="s">
        <v>118</v>
      </c>
      <c r="F10" s="11"/>
      <c r="G10" s="11"/>
      <c r="H10" s="10"/>
      <c r="I10" s="10">
        <v>72</v>
      </c>
      <c r="J10" s="10"/>
      <c r="K10" s="89"/>
      <c r="L10" s="90"/>
      <c r="M10" s="89">
        <f t="shared" si="0"/>
        <v>0</v>
      </c>
      <c r="N10" s="89">
        <f t="shared" si="1"/>
        <v>0</v>
      </c>
      <c r="O10" s="106">
        <f t="shared" si="2"/>
        <v>0</v>
      </c>
      <c r="P10" s="89">
        <f t="shared" si="3"/>
        <v>0</v>
      </c>
      <c r="Q10" s="107">
        <f t="shared" si="4"/>
        <v>0</v>
      </c>
    </row>
    <row r="11" spans="1:17" s="47" customFormat="1" ht="60">
      <c r="A11" s="10">
        <v>7</v>
      </c>
      <c r="B11" s="9" t="s">
        <v>160</v>
      </c>
      <c r="C11" s="10" t="s">
        <v>10</v>
      </c>
      <c r="D11" s="10" t="s">
        <v>7</v>
      </c>
      <c r="E11" s="11" t="s">
        <v>119</v>
      </c>
      <c r="F11" s="11"/>
      <c r="G11" s="11"/>
      <c r="H11" s="10"/>
      <c r="I11" s="10">
        <v>192</v>
      </c>
      <c r="J11" s="10"/>
      <c r="K11" s="89"/>
      <c r="L11" s="90"/>
      <c r="M11" s="89">
        <f t="shared" si="0"/>
        <v>0</v>
      </c>
      <c r="N11" s="89">
        <f t="shared" si="1"/>
        <v>0</v>
      </c>
      <c r="O11" s="106">
        <f t="shared" si="2"/>
        <v>0</v>
      </c>
      <c r="P11" s="89">
        <f t="shared" si="3"/>
        <v>0</v>
      </c>
      <c r="Q11" s="107">
        <f t="shared" si="4"/>
        <v>0</v>
      </c>
    </row>
    <row r="12" spans="1:17" s="47" customFormat="1" ht="60">
      <c r="A12" s="10">
        <v>8</v>
      </c>
      <c r="B12" s="9" t="s">
        <v>160</v>
      </c>
      <c r="C12" s="10" t="s">
        <v>49</v>
      </c>
      <c r="D12" s="10" t="s">
        <v>11</v>
      </c>
      <c r="E12" s="11" t="s">
        <v>117</v>
      </c>
      <c r="F12" s="11"/>
      <c r="G12" s="11"/>
      <c r="H12" s="10"/>
      <c r="I12" s="10">
        <v>144</v>
      </c>
      <c r="J12" s="10"/>
      <c r="K12" s="89"/>
      <c r="L12" s="90"/>
      <c r="M12" s="89">
        <f t="shared" si="0"/>
        <v>0</v>
      </c>
      <c r="N12" s="89">
        <f t="shared" si="1"/>
        <v>0</v>
      </c>
      <c r="O12" s="106">
        <f t="shared" si="2"/>
        <v>0</v>
      </c>
      <c r="P12" s="89">
        <f t="shared" si="3"/>
        <v>0</v>
      </c>
      <c r="Q12" s="107">
        <f t="shared" si="4"/>
        <v>0</v>
      </c>
    </row>
    <row r="13" spans="1:17" s="47" customFormat="1" ht="60">
      <c r="A13" s="10">
        <v>9</v>
      </c>
      <c r="B13" s="9" t="s">
        <v>160</v>
      </c>
      <c r="C13" s="10" t="s">
        <v>49</v>
      </c>
      <c r="D13" s="10" t="s">
        <v>11</v>
      </c>
      <c r="E13" s="11" t="s">
        <v>12</v>
      </c>
      <c r="F13" s="11"/>
      <c r="G13" s="11"/>
      <c r="H13" s="10"/>
      <c r="I13" s="10">
        <v>180</v>
      </c>
      <c r="J13" s="10"/>
      <c r="K13" s="89"/>
      <c r="L13" s="90"/>
      <c r="M13" s="89">
        <f t="shared" si="0"/>
        <v>0</v>
      </c>
      <c r="N13" s="89">
        <f t="shared" si="1"/>
        <v>0</v>
      </c>
      <c r="O13" s="106">
        <f t="shared" si="2"/>
        <v>0</v>
      </c>
      <c r="P13" s="89">
        <f t="shared" si="3"/>
        <v>0</v>
      </c>
      <c r="Q13" s="107">
        <f t="shared" si="4"/>
        <v>0</v>
      </c>
    </row>
    <row r="14" spans="1:17" s="47" customFormat="1" ht="60">
      <c r="A14" s="10">
        <v>10</v>
      </c>
      <c r="B14" s="9" t="s">
        <v>160</v>
      </c>
      <c r="C14" s="10" t="s">
        <v>49</v>
      </c>
      <c r="D14" s="10" t="s">
        <v>11</v>
      </c>
      <c r="E14" s="11" t="s">
        <v>120</v>
      </c>
      <c r="F14" s="11"/>
      <c r="G14" s="11"/>
      <c r="H14" s="10"/>
      <c r="I14" s="10">
        <v>180</v>
      </c>
      <c r="J14" s="10"/>
      <c r="K14" s="89"/>
      <c r="L14" s="90"/>
      <c r="M14" s="89">
        <f t="shared" si="0"/>
        <v>0</v>
      </c>
      <c r="N14" s="89">
        <f t="shared" si="1"/>
        <v>0</v>
      </c>
      <c r="O14" s="106">
        <f t="shared" si="2"/>
        <v>0</v>
      </c>
      <c r="P14" s="89">
        <f t="shared" si="3"/>
        <v>0</v>
      </c>
      <c r="Q14" s="107">
        <f t="shared" si="4"/>
        <v>0</v>
      </c>
    </row>
    <row r="15" spans="1:17" s="47" customFormat="1" ht="65.25" customHeight="1">
      <c r="A15" s="10">
        <v>11</v>
      </c>
      <c r="B15" s="9" t="s">
        <v>160</v>
      </c>
      <c r="C15" s="10" t="s">
        <v>49</v>
      </c>
      <c r="D15" s="10" t="s">
        <v>98</v>
      </c>
      <c r="E15" s="11" t="s">
        <v>118</v>
      </c>
      <c r="F15" s="11"/>
      <c r="G15" s="11"/>
      <c r="H15" s="10"/>
      <c r="I15" s="10">
        <v>252</v>
      </c>
      <c r="J15" s="10"/>
      <c r="K15" s="89"/>
      <c r="L15" s="90"/>
      <c r="M15" s="89">
        <f t="shared" si="0"/>
        <v>0</v>
      </c>
      <c r="N15" s="89">
        <f t="shared" si="1"/>
        <v>0</v>
      </c>
      <c r="O15" s="106">
        <f t="shared" si="2"/>
        <v>0</v>
      </c>
      <c r="P15" s="89">
        <f t="shared" si="3"/>
        <v>0</v>
      </c>
      <c r="Q15" s="107">
        <f t="shared" si="4"/>
        <v>0</v>
      </c>
    </row>
    <row r="16" spans="1:17" s="47" customFormat="1" ht="60">
      <c r="A16" s="10">
        <v>12</v>
      </c>
      <c r="B16" s="9" t="s">
        <v>160</v>
      </c>
      <c r="C16" s="10" t="s">
        <v>27</v>
      </c>
      <c r="D16" s="10" t="s">
        <v>11</v>
      </c>
      <c r="E16" s="11" t="s">
        <v>121</v>
      </c>
      <c r="F16" s="11"/>
      <c r="G16" s="11"/>
      <c r="H16" s="10"/>
      <c r="I16" s="10">
        <v>144</v>
      </c>
      <c r="J16" s="10"/>
      <c r="K16" s="89"/>
      <c r="L16" s="90"/>
      <c r="M16" s="89">
        <f t="shared" si="0"/>
        <v>0</v>
      </c>
      <c r="N16" s="89">
        <f t="shared" si="1"/>
        <v>0</v>
      </c>
      <c r="O16" s="106">
        <f t="shared" si="2"/>
        <v>0</v>
      </c>
      <c r="P16" s="89">
        <f t="shared" si="3"/>
        <v>0</v>
      </c>
      <c r="Q16" s="107">
        <f t="shared" si="4"/>
        <v>0</v>
      </c>
    </row>
    <row r="17" spans="1:17" s="47" customFormat="1" ht="60">
      <c r="A17" s="10">
        <v>13</v>
      </c>
      <c r="B17" s="9" t="s">
        <v>160</v>
      </c>
      <c r="C17" s="10" t="s">
        <v>27</v>
      </c>
      <c r="D17" s="10" t="s">
        <v>9</v>
      </c>
      <c r="E17" s="11" t="s">
        <v>14</v>
      </c>
      <c r="F17" s="11"/>
      <c r="G17" s="11"/>
      <c r="H17" s="10"/>
      <c r="I17" s="10">
        <v>108</v>
      </c>
      <c r="J17" s="10"/>
      <c r="K17" s="89"/>
      <c r="L17" s="90"/>
      <c r="M17" s="89">
        <f t="shared" si="0"/>
        <v>0</v>
      </c>
      <c r="N17" s="89">
        <f t="shared" si="1"/>
        <v>0</v>
      </c>
      <c r="O17" s="106">
        <f t="shared" si="2"/>
        <v>0</v>
      </c>
      <c r="P17" s="89">
        <f t="shared" si="3"/>
        <v>0</v>
      </c>
      <c r="Q17" s="107">
        <f t="shared" si="4"/>
        <v>0</v>
      </c>
    </row>
    <row r="18" spans="1:17" s="47" customFormat="1" ht="60">
      <c r="A18" s="10">
        <v>14</v>
      </c>
      <c r="B18" s="9" t="s">
        <v>160</v>
      </c>
      <c r="C18" s="10" t="s">
        <v>31</v>
      </c>
      <c r="D18" s="10" t="s">
        <v>11</v>
      </c>
      <c r="E18" s="11" t="s">
        <v>13</v>
      </c>
      <c r="F18" s="11"/>
      <c r="G18" s="11"/>
      <c r="H18" s="10"/>
      <c r="I18" s="10">
        <v>108</v>
      </c>
      <c r="J18" s="10"/>
      <c r="K18" s="89"/>
      <c r="L18" s="90"/>
      <c r="M18" s="89">
        <f t="shared" si="0"/>
        <v>0</v>
      </c>
      <c r="N18" s="89">
        <f t="shared" si="1"/>
        <v>0</v>
      </c>
      <c r="O18" s="106">
        <f t="shared" si="2"/>
        <v>0</v>
      </c>
      <c r="P18" s="89">
        <f t="shared" si="3"/>
        <v>0</v>
      </c>
      <c r="Q18" s="107">
        <f t="shared" si="4"/>
        <v>0</v>
      </c>
    </row>
    <row r="19" spans="1:17" s="47" customFormat="1" ht="60">
      <c r="A19" s="10">
        <v>15</v>
      </c>
      <c r="B19" s="9" t="s">
        <v>160</v>
      </c>
      <c r="C19" s="10" t="s">
        <v>31</v>
      </c>
      <c r="D19" s="10" t="s">
        <v>11</v>
      </c>
      <c r="E19" s="11" t="s">
        <v>14</v>
      </c>
      <c r="F19" s="11"/>
      <c r="G19" s="11"/>
      <c r="H19" s="10"/>
      <c r="I19" s="10">
        <v>72</v>
      </c>
      <c r="J19" s="10"/>
      <c r="K19" s="89"/>
      <c r="L19" s="90"/>
      <c r="M19" s="89">
        <f t="shared" si="0"/>
        <v>0</v>
      </c>
      <c r="N19" s="89">
        <f t="shared" si="1"/>
        <v>0</v>
      </c>
      <c r="O19" s="106">
        <f t="shared" si="2"/>
        <v>0</v>
      </c>
      <c r="P19" s="89">
        <f t="shared" si="3"/>
        <v>0</v>
      </c>
      <c r="Q19" s="107">
        <f t="shared" si="4"/>
        <v>0</v>
      </c>
    </row>
    <row r="20" spans="1:17" s="47" customFormat="1" ht="60">
      <c r="A20" s="10">
        <v>16</v>
      </c>
      <c r="B20" s="9" t="s">
        <v>160</v>
      </c>
      <c r="C20" s="10" t="s">
        <v>33</v>
      </c>
      <c r="D20" s="10" t="s">
        <v>11</v>
      </c>
      <c r="E20" s="11" t="s">
        <v>13</v>
      </c>
      <c r="F20" s="11"/>
      <c r="G20" s="11"/>
      <c r="H20" s="92"/>
      <c r="I20" s="10">
        <v>72</v>
      </c>
      <c r="J20" s="10"/>
      <c r="K20" s="89"/>
      <c r="L20" s="90"/>
      <c r="M20" s="89">
        <f t="shared" si="0"/>
        <v>0</v>
      </c>
      <c r="N20" s="89">
        <f t="shared" si="1"/>
        <v>0</v>
      </c>
      <c r="O20" s="106">
        <f t="shared" si="2"/>
        <v>0</v>
      </c>
      <c r="P20" s="89">
        <f t="shared" si="3"/>
        <v>0</v>
      </c>
      <c r="Q20" s="107">
        <f t="shared" si="4"/>
        <v>0</v>
      </c>
    </row>
    <row r="21" spans="1:17" s="47" customFormat="1" ht="60">
      <c r="A21" s="10">
        <v>17</v>
      </c>
      <c r="B21" s="9" t="s">
        <v>160</v>
      </c>
      <c r="C21" s="10" t="s">
        <v>65</v>
      </c>
      <c r="D21" s="10" t="s">
        <v>11</v>
      </c>
      <c r="E21" s="11" t="s">
        <v>13</v>
      </c>
      <c r="F21" s="11"/>
      <c r="G21" s="11"/>
      <c r="H21" s="10"/>
      <c r="I21" s="10">
        <v>72</v>
      </c>
      <c r="J21" s="10"/>
      <c r="K21" s="89"/>
      <c r="L21" s="90"/>
      <c r="M21" s="89">
        <f t="shared" si="0"/>
        <v>0</v>
      </c>
      <c r="N21" s="89">
        <f t="shared" si="1"/>
        <v>0</v>
      </c>
      <c r="O21" s="106">
        <f t="shared" si="2"/>
        <v>0</v>
      </c>
      <c r="P21" s="89">
        <f t="shared" si="3"/>
        <v>0</v>
      </c>
      <c r="Q21" s="107">
        <f t="shared" si="4"/>
        <v>0</v>
      </c>
    </row>
    <row r="22" spans="1:17" s="47" customFormat="1" ht="75">
      <c r="A22" s="10">
        <v>18</v>
      </c>
      <c r="B22" s="9" t="s">
        <v>161</v>
      </c>
      <c r="C22" s="10">
        <v>0</v>
      </c>
      <c r="D22" s="10" t="s">
        <v>11</v>
      </c>
      <c r="E22" s="11" t="s">
        <v>15</v>
      </c>
      <c r="F22" s="11"/>
      <c r="G22" s="11"/>
      <c r="H22" s="10"/>
      <c r="I22" s="10">
        <v>48</v>
      </c>
      <c r="J22" s="10"/>
      <c r="K22" s="89"/>
      <c r="L22" s="90"/>
      <c r="M22" s="89">
        <f t="shared" si="0"/>
        <v>0</v>
      </c>
      <c r="N22" s="89">
        <f t="shared" si="1"/>
        <v>0</v>
      </c>
      <c r="O22" s="106">
        <f t="shared" si="2"/>
        <v>0</v>
      </c>
      <c r="P22" s="89">
        <f t="shared" si="3"/>
        <v>0</v>
      </c>
      <c r="Q22" s="107">
        <f t="shared" si="4"/>
        <v>0</v>
      </c>
    </row>
    <row r="23" spans="1:17" s="47" customFormat="1" ht="75">
      <c r="A23" s="10">
        <v>19</v>
      </c>
      <c r="B23" s="9" t="s">
        <v>161</v>
      </c>
      <c r="C23" s="10">
        <v>1</v>
      </c>
      <c r="D23" s="10" t="s">
        <v>11</v>
      </c>
      <c r="E23" s="11" t="s">
        <v>16</v>
      </c>
      <c r="F23" s="11"/>
      <c r="G23" s="11"/>
      <c r="H23" s="10"/>
      <c r="I23" s="10">
        <v>48</v>
      </c>
      <c r="J23" s="10"/>
      <c r="K23" s="89"/>
      <c r="L23" s="90"/>
      <c r="M23" s="89">
        <f t="shared" si="0"/>
        <v>0</v>
      </c>
      <c r="N23" s="89">
        <f t="shared" si="1"/>
        <v>0</v>
      </c>
      <c r="O23" s="106">
        <f t="shared" si="2"/>
        <v>0</v>
      </c>
      <c r="P23" s="89">
        <f t="shared" si="3"/>
        <v>0</v>
      </c>
      <c r="Q23" s="107">
        <f t="shared" si="4"/>
        <v>0</v>
      </c>
    </row>
    <row r="24" spans="1:17" s="47" customFormat="1" ht="75">
      <c r="A24" s="10">
        <v>20</v>
      </c>
      <c r="B24" s="9" t="s">
        <v>161</v>
      </c>
      <c r="C24" s="10" t="s">
        <v>49</v>
      </c>
      <c r="D24" s="10" t="s">
        <v>9</v>
      </c>
      <c r="E24" s="11" t="s">
        <v>17</v>
      </c>
      <c r="F24" s="11"/>
      <c r="G24" s="11"/>
      <c r="H24" s="10"/>
      <c r="I24" s="10">
        <v>48</v>
      </c>
      <c r="J24" s="10"/>
      <c r="K24" s="89"/>
      <c r="L24" s="90"/>
      <c r="M24" s="89">
        <f t="shared" si="0"/>
        <v>0</v>
      </c>
      <c r="N24" s="89">
        <f t="shared" si="1"/>
        <v>0</v>
      </c>
      <c r="O24" s="106">
        <f t="shared" si="2"/>
        <v>0</v>
      </c>
      <c r="P24" s="89">
        <f t="shared" si="3"/>
        <v>0</v>
      </c>
      <c r="Q24" s="107">
        <f t="shared" si="4"/>
        <v>0</v>
      </c>
    </row>
    <row r="25" spans="1:17" ht="14.25" customHeight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5"/>
      <c r="N25" s="108" t="s">
        <v>18</v>
      </c>
      <c r="O25" s="109">
        <f>SUM(O5:O24)</f>
        <v>0</v>
      </c>
      <c r="P25" s="96">
        <f>SUM(P5:P24)</f>
        <v>0</v>
      </c>
      <c r="Q25" s="110">
        <f>O25+P25</f>
        <v>0</v>
      </c>
    </row>
    <row r="27" ht="12.75">
      <c r="B27" s="52" t="s">
        <v>19</v>
      </c>
    </row>
    <row r="28" ht="12.75">
      <c r="B28" s="52" t="s">
        <v>20</v>
      </c>
    </row>
    <row r="29" ht="25.5">
      <c r="B29" s="55" t="s">
        <v>146</v>
      </c>
    </row>
    <row r="30" ht="15">
      <c r="K30" s="50" t="s">
        <v>145</v>
      </c>
    </row>
    <row r="31" ht="12.75">
      <c r="K31" s="51" t="s">
        <v>143</v>
      </c>
    </row>
    <row r="32" ht="12.75">
      <c r="K32" s="51" t="s">
        <v>144</v>
      </c>
    </row>
  </sheetData>
  <sheetProtection selectLockedCells="1" selectUnlockedCells="1"/>
  <mergeCells count="5">
    <mergeCell ref="A3:D3"/>
    <mergeCell ref="A25:M25"/>
    <mergeCell ref="D1:I1"/>
    <mergeCell ref="F3:H3"/>
    <mergeCell ref="J3:Q3"/>
  </mergeCells>
  <printOptions/>
  <pageMargins left="0.2" right="0.2" top="0.4" bottom="0.2902777777777778" header="0.5118055555555555" footer="0.5118055555555555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B8" sqref="B8"/>
    </sheetView>
  </sheetViews>
  <sheetFormatPr defaultColWidth="11.421875" defaultRowHeight="12.75"/>
  <cols>
    <col min="1" max="1" width="6.421875" style="4" customWidth="1"/>
    <col min="2" max="2" width="32.28125" style="6" customWidth="1"/>
    <col min="3" max="5" width="15.57421875" style="4" customWidth="1"/>
    <col min="6" max="6" width="19.00390625" style="4" customWidth="1"/>
    <col min="7" max="7" width="15.00390625" style="4" customWidth="1"/>
    <col min="8" max="8" width="16.7109375" style="4" customWidth="1"/>
    <col min="9" max="9" width="14.7109375" style="14" customWidth="1"/>
    <col min="10" max="10" width="14.7109375" style="17" customWidth="1"/>
    <col min="11" max="15" width="14.7109375" style="14" customWidth="1"/>
    <col min="16" max="16384" width="11.421875" style="4" customWidth="1"/>
  </cols>
  <sheetData>
    <row r="1" spans="2:16" ht="15">
      <c r="B1" s="54" t="s">
        <v>141</v>
      </c>
      <c r="F1" s="58" t="s">
        <v>21</v>
      </c>
      <c r="G1" s="58"/>
      <c r="H1" s="58"/>
      <c r="I1" s="58"/>
      <c r="J1" s="15"/>
      <c r="K1" s="18"/>
      <c r="L1" s="18"/>
      <c r="M1" s="18"/>
      <c r="O1" s="22" t="s">
        <v>86</v>
      </c>
      <c r="P1" s="22"/>
    </row>
    <row r="2" spans="6:16" ht="15">
      <c r="F2" s="6"/>
      <c r="G2" s="13"/>
      <c r="H2" s="16"/>
      <c r="I2" s="13"/>
      <c r="J2" s="16"/>
      <c r="K2" s="13"/>
      <c r="L2" s="13"/>
      <c r="M2" s="13"/>
      <c r="N2" s="13"/>
      <c r="O2" s="18"/>
      <c r="P2" s="14"/>
    </row>
    <row r="3" spans="1:16" ht="15">
      <c r="A3" s="59" t="s">
        <v>80</v>
      </c>
      <c r="B3" s="59"/>
      <c r="C3" s="61"/>
      <c r="D3" s="65" t="s">
        <v>112</v>
      </c>
      <c r="E3" s="65"/>
      <c r="F3" s="65"/>
      <c r="G3" s="14"/>
      <c r="H3" s="60" t="s">
        <v>112</v>
      </c>
      <c r="I3" s="60"/>
      <c r="J3" s="60"/>
      <c r="K3" s="60"/>
      <c r="L3" s="60"/>
      <c r="M3" s="60"/>
      <c r="N3" s="60"/>
      <c r="O3" s="60"/>
      <c r="P3" s="14"/>
    </row>
    <row r="4" spans="1:15" s="23" customFormat="1" ht="48" customHeight="1">
      <c r="A4" s="26" t="s">
        <v>0</v>
      </c>
      <c r="B4" s="36" t="s">
        <v>84</v>
      </c>
      <c r="C4" s="29" t="s">
        <v>85</v>
      </c>
      <c r="D4" s="29" t="s">
        <v>102</v>
      </c>
      <c r="E4" s="29" t="s">
        <v>122</v>
      </c>
      <c r="F4" s="29" t="s">
        <v>115</v>
      </c>
      <c r="G4" s="37" t="s">
        <v>1</v>
      </c>
      <c r="H4" s="29" t="s">
        <v>137</v>
      </c>
      <c r="I4" s="34" t="s">
        <v>66</v>
      </c>
      <c r="J4" s="35" t="s">
        <v>77</v>
      </c>
      <c r="K4" s="34" t="s">
        <v>69</v>
      </c>
      <c r="L4" s="34" t="s">
        <v>67</v>
      </c>
      <c r="M4" s="34" t="s">
        <v>68</v>
      </c>
      <c r="N4" s="34" t="s">
        <v>78</v>
      </c>
      <c r="O4" s="34" t="s">
        <v>70</v>
      </c>
    </row>
    <row r="5" spans="1:15" ht="34.5" customHeight="1">
      <c r="A5" s="2">
        <v>1</v>
      </c>
      <c r="B5" s="19" t="s">
        <v>3</v>
      </c>
      <c r="C5" s="27" t="s">
        <v>123</v>
      </c>
      <c r="D5" s="27"/>
      <c r="E5" s="27"/>
      <c r="F5" s="28"/>
      <c r="G5" s="2">
        <v>15</v>
      </c>
      <c r="H5" s="27"/>
      <c r="I5" s="30"/>
      <c r="J5" s="31"/>
      <c r="K5" s="30">
        <f>I5*J5</f>
        <v>0</v>
      </c>
      <c r="L5" s="30">
        <f>SUM(I5,K5)</f>
        <v>0</v>
      </c>
      <c r="M5" s="32">
        <f>G5*I5</f>
        <v>0</v>
      </c>
      <c r="N5" s="30">
        <f>M5*J5</f>
        <v>0</v>
      </c>
      <c r="O5" s="33">
        <f>SUM(M5:N5)</f>
        <v>0</v>
      </c>
    </row>
    <row r="6" spans="1:15" ht="44.25" customHeight="1">
      <c r="A6" s="2">
        <v>2</v>
      </c>
      <c r="B6" s="19" t="s">
        <v>81</v>
      </c>
      <c r="C6" s="2" t="s">
        <v>123</v>
      </c>
      <c r="D6" s="2"/>
      <c r="E6" s="2"/>
      <c r="F6" s="7"/>
      <c r="G6" s="2">
        <v>10</v>
      </c>
      <c r="H6" s="2"/>
      <c r="I6" s="3"/>
      <c r="J6" s="8"/>
      <c r="K6" s="3">
        <f>I6*J6</f>
        <v>0</v>
      </c>
      <c r="L6" s="3">
        <f>SUM(I6,K6)</f>
        <v>0</v>
      </c>
      <c r="M6" s="21">
        <f>G6*I6</f>
        <v>0</v>
      </c>
      <c r="N6" s="3">
        <f>M6*J6</f>
        <v>0</v>
      </c>
      <c r="O6" s="20">
        <f>SUM(M6:N6)</f>
        <v>0</v>
      </c>
    </row>
    <row r="7" spans="1:15" ht="44.25" customHeight="1">
      <c r="A7" s="2">
        <v>3</v>
      </c>
      <c r="B7" s="19" t="s">
        <v>82</v>
      </c>
      <c r="C7" s="2" t="s">
        <v>124</v>
      </c>
      <c r="D7" s="2"/>
      <c r="E7" s="2"/>
      <c r="F7" s="7"/>
      <c r="G7" s="2">
        <v>20</v>
      </c>
      <c r="H7" s="2"/>
      <c r="I7" s="3"/>
      <c r="J7" s="8"/>
      <c r="K7" s="3">
        <f>I7*J7</f>
        <v>0</v>
      </c>
      <c r="L7" s="3">
        <f>SUM(I7,K7)</f>
        <v>0</v>
      </c>
      <c r="M7" s="21">
        <f>G7*I7</f>
        <v>0</v>
      </c>
      <c r="N7" s="3">
        <f>M7*J7</f>
        <v>0</v>
      </c>
      <c r="O7" s="20">
        <f>SUM(M7:N7)</f>
        <v>0</v>
      </c>
    </row>
    <row r="8" spans="1:15" ht="45" customHeight="1">
      <c r="A8" s="2">
        <v>4</v>
      </c>
      <c r="B8" s="19" t="s">
        <v>83</v>
      </c>
      <c r="C8" s="2" t="s">
        <v>125</v>
      </c>
      <c r="D8" s="2"/>
      <c r="E8" s="2"/>
      <c r="F8" s="7"/>
      <c r="G8" s="2">
        <v>12</v>
      </c>
      <c r="H8" s="2"/>
      <c r="I8" s="3"/>
      <c r="J8" s="8"/>
      <c r="K8" s="3">
        <f>I8*J8</f>
        <v>0</v>
      </c>
      <c r="L8" s="3">
        <f>SUM(I8,K8)</f>
        <v>0</v>
      </c>
      <c r="M8" s="21">
        <f>G8*I8</f>
        <v>0</v>
      </c>
      <c r="N8" s="3">
        <f>M8*J8</f>
        <v>0</v>
      </c>
      <c r="O8" s="20">
        <f>SUM(M8:N8)</f>
        <v>0</v>
      </c>
    </row>
    <row r="9" spans="1:15" ht="30">
      <c r="A9" s="2">
        <v>5</v>
      </c>
      <c r="B9" s="19" t="s">
        <v>4</v>
      </c>
      <c r="C9" s="7" t="s">
        <v>5</v>
      </c>
      <c r="D9" s="7"/>
      <c r="E9" s="7"/>
      <c r="F9" s="7"/>
      <c r="G9" s="2">
        <v>24</v>
      </c>
      <c r="H9" s="2"/>
      <c r="I9" s="3"/>
      <c r="J9" s="8"/>
      <c r="K9" s="3">
        <f>I9*J9</f>
        <v>0</v>
      </c>
      <c r="L9" s="3">
        <f>SUM(I9,K9)</f>
        <v>0</v>
      </c>
      <c r="M9" s="21">
        <f>G9*I9</f>
        <v>0</v>
      </c>
      <c r="N9" s="3">
        <f>M9*J9</f>
        <v>0</v>
      </c>
      <c r="O9" s="20">
        <f>SUM(M9:N9)</f>
        <v>0</v>
      </c>
    </row>
    <row r="10" spans="1:15" ht="15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4"/>
      <c r="L10" s="39" t="s">
        <v>2</v>
      </c>
      <c r="M10" s="38">
        <f>SUM(M5:M9)</f>
        <v>0</v>
      </c>
      <c r="N10" s="39">
        <f>SUM(N5:N9)</f>
        <v>0</v>
      </c>
      <c r="O10" s="40">
        <f>SUM(O5:O9)</f>
        <v>0</v>
      </c>
    </row>
    <row r="13" ht="15">
      <c r="J13" s="43" t="s">
        <v>142</v>
      </c>
    </row>
    <row r="14" ht="15">
      <c r="J14" s="44" t="s">
        <v>143</v>
      </c>
    </row>
    <row r="15" ht="15">
      <c r="J15" s="44" t="s">
        <v>144</v>
      </c>
    </row>
  </sheetData>
  <sheetProtection selectLockedCells="1" selectUnlockedCells="1"/>
  <mergeCells count="5">
    <mergeCell ref="A3:C3"/>
    <mergeCell ref="F1:I1"/>
    <mergeCell ref="A10:K10"/>
    <mergeCell ref="D3:F3"/>
    <mergeCell ref="H3:O3"/>
  </mergeCells>
  <printOptions/>
  <pageMargins left="0.7875" right="0.7875" top="1.0527777777777778" bottom="1.0527777777777778" header="0.7875" footer="0.7875"/>
  <pageSetup horizontalDpi="600" verticalDpi="600" orientation="landscape" paperSize="9" scale="55" r:id="rId1"/>
  <headerFooter alignWithMargins="0"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E5" sqref="A3:R6"/>
    </sheetView>
  </sheetViews>
  <sheetFormatPr defaultColWidth="11.421875" defaultRowHeight="12.75"/>
  <cols>
    <col min="1" max="1" width="6.00390625" style="4" customWidth="1"/>
    <col min="2" max="2" width="36.00390625" style="4" customWidth="1"/>
    <col min="3" max="3" width="13.7109375" style="4" customWidth="1"/>
    <col min="4" max="4" width="15.00390625" style="4" customWidth="1"/>
    <col min="5" max="6" width="15.7109375" style="4" customWidth="1"/>
    <col min="7" max="8" width="13.7109375" style="4" customWidth="1"/>
    <col min="9" max="9" width="15.7109375" style="4" customWidth="1"/>
    <col min="10" max="10" width="11.00390625" style="4" customWidth="1"/>
    <col min="11" max="11" width="15.421875" style="4" customWidth="1"/>
    <col min="12" max="12" width="15.00390625" style="14" customWidth="1"/>
    <col min="13" max="13" width="9.8515625" style="17" customWidth="1"/>
    <col min="14" max="14" width="9.57421875" style="14" customWidth="1"/>
    <col min="15" max="15" width="13.57421875" style="14" customWidth="1"/>
    <col min="16" max="16" width="12.8515625" style="14" customWidth="1"/>
    <col min="17" max="17" width="12.57421875" style="14" customWidth="1"/>
    <col min="18" max="18" width="14.140625" style="14" customWidth="1"/>
    <col min="19" max="16384" width="11.421875" style="4" customWidth="1"/>
  </cols>
  <sheetData>
    <row r="1" spans="2:18" ht="15">
      <c r="B1" s="54" t="s">
        <v>141</v>
      </c>
      <c r="D1" s="1" t="s">
        <v>21</v>
      </c>
      <c r="E1" s="1"/>
      <c r="F1" s="56"/>
      <c r="G1" s="1"/>
      <c r="H1" s="1"/>
      <c r="I1" s="15"/>
      <c r="J1" s="18"/>
      <c r="K1" s="18"/>
      <c r="L1" s="18"/>
      <c r="M1" s="15"/>
      <c r="N1" s="18"/>
      <c r="P1" s="22"/>
      <c r="R1" s="22" t="s">
        <v>91</v>
      </c>
    </row>
    <row r="2" spans="2:16" ht="15">
      <c r="B2" s="6"/>
      <c r="D2" s="6"/>
      <c r="E2" s="13"/>
      <c r="F2" s="13"/>
      <c r="G2" s="13"/>
      <c r="H2" s="13"/>
      <c r="I2" s="16"/>
      <c r="J2" s="13"/>
      <c r="K2" s="13"/>
      <c r="L2" s="13"/>
      <c r="M2" s="16"/>
      <c r="N2" s="13"/>
      <c r="O2" s="13"/>
      <c r="P2" s="18"/>
    </row>
    <row r="3" spans="1:18" ht="15">
      <c r="A3" s="77" t="s">
        <v>87</v>
      </c>
      <c r="B3" s="77"/>
      <c r="C3" s="77"/>
      <c r="D3" s="66"/>
      <c r="E3" s="70"/>
      <c r="F3" s="70"/>
      <c r="G3" s="111" t="s">
        <v>112</v>
      </c>
      <c r="H3" s="112"/>
      <c r="I3" s="112"/>
      <c r="J3" s="70"/>
      <c r="K3" s="112" t="s">
        <v>112</v>
      </c>
      <c r="L3" s="112"/>
      <c r="M3" s="112"/>
      <c r="N3" s="112"/>
      <c r="O3" s="112"/>
      <c r="P3" s="112"/>
      <c r="Q3" s="112"/>
      <c r="R3" s="112"/>
    </row>
    <row r="4" spans="1:18" s="24" customFormat="1" ht="46.5" customHeight="1">
      <c r="A4" s="10" t="s">
        <v>0</v>
      </c>
      <c r="B4" s="10" t="s">
        <v>84</v>
      </c>
      <c r="C4" s="11" t="s">
        <v>89</v>
      </c>
      <c r="D4" s="113" t="s">
        <v>90</v>
      </c>
      <c r="E4" s="114" t="s">
        <v>156</v>
      </c>
      <c r="F4" s="114" t="s">
        <v>155</v>
      </c>
      <c r="G4" s="114" t="s">
        <v>102</v>
      </c>
      <c r="H4" s="114" t="s">
        <v>122</v>
      </c>
      <c r="I4" s="114" t="s">
        <v>115</v>
      </c>
      <c r="J4" s="115" t="s">
        <v>1</v>
      </c>
      <c r="K4" s="114" t="s">
        <v>137</v>
      </c>
      <c r="L4" s="116" t="s">
        <v>66</v>
      </c>
      <c r="M4" s="117" t="s">
        <v>77</v>
      </c>
      <c r="N4" s="116" t="s">
        <v>69</v>
      </c>
      <c r="O4" s="116" t="s">
        <v>67</v>
      </c>
      <c r="P4" s="116" t="s">
        <v>68</v>
      </c>
      <c r="Q4" s="116" t="s">
        <v>78</v>
      </c>
      <c r="R4" s="116" t="s">
        <v>70</v>
      </c>
    </row>
    <row r="5" spans="1:18" ht="52.5" customHeight="1">
      <c r="A5" s="10">
        <v>1</v>
      </c>
      <c r="B5" s="9" t="s">
        <v>88</v>
      </c>
      <c r="C5" s="11" t="s">
        <v>153</v>
      </c>
      <c r="D5" s="11" t="s">
        <v>154</v>
      </c>
      <c r="E5" s="79" t="s">
        <v>162</v>
      </c>
      <c r="F5" s="79" t="s">
        <v>157</v>
      </c>
      <c r="G5" s="79"/>
      <c r="H5" s="79"/>
      <c r="I5" s="118"/>
      <c r="J5" s="10">
        <v>20</v>
      </c>
      <c r="K5" s="118"/>
      <c r="L5" s="119"/>
      <c r="M5" s="120"/>
      <c r="N5" s="119">
        <f>L5*M5</f>
        <v>0</v>
      </c>
      <c r="O5" s="119">
        <f>SUM(L5,N5)</f>
        <v>0</v>
      </c>
      <c r="P5" s="121">
        <f>L5*J5</f>
        <v>0</v>
      </c>
      <c r="Q5" s="121">
        <f>P5*M5</f>
        <v>0</v>
      </c>
      <c r="R5" s="122">
        <f>SUM(P5:Q5)</f>
        <v>0</v>
      </c>
    </row>
    <row r="6" spans="1:18" ht="15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O6" s="96" t="s">
        <v>2</v>
      </c>
      <c r="P6" s="109">
        <f>SUM(P5)</f>
        <v>0</v>
      </c>
      <c r="Q6" s="109">
        <f>SUM(Q5)</f>
        <v>0</v>
      </c>
      <c r="R6" s="123">
        <f>SUM(R5)</f>
        <v>0</v>
      </c>
    </row>
    <row r="9" ht="15">
      <c r="K9" s="43" t="s">
        <v>142</v>
      </c>
    </row>
    <row r="10" ht="15">
      <c r="K10" s="44" t="s">
        <v>143</v>
      </c>
    </row>
    <row r="11" ht="15">
      <c r="K11" s="44" t="s">
        <v>144</v>
      </c>
    </row>
  </sheetData>
  <sheetProtection selectLockedCells="1" selectUnlockedCells="1"/>
  <mergeCells count="4">
    <mergeCell ref="A3:C3"/>
    <mergeCell ref="A6:N6"/>
    <mergeCell ref="G3:I3"/>
    <mergeCell ref="K3:R3"/>
  </mergeCells>
  <printOptions/>
  <pageMargins left="0.7875" right="0.7875" top="1.0527777777777778" bottom="1.0527777777777778" header="0.7875" footer="0.7875"/>
  <pageSetup horizontalDpi="600" verticalDpi="600" orientation="landscape" paperSize="9" scale="54" r:id="rId1"/>
  <headerFooter alignWithMargins="0"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zoomScale="80" zoomScaleNormal="80" zoomScaleSheetLayoutView="40" zoomScalePageLayoutView="70" workbookViewId="0" topLeftCell="A1">
      <selection activeCell="B6" sqref="B6"/>
    </sheetView>
  </sheetViews>
  <sheetFormatPr defaultColWidth="9.140625" defaultRowHeight="12.75"/>
  <cols>
    <col min="1" max="1" width="9.140625" style="45" customWidth="1"/>
    <col min="2" max="2" width="55.28125" style="45" customWidth="1"/>
    <col min="3" max="3" width="11.140625" style="45" customWidth="1"/>
    <col min="4" max="4" width="15.00390625" style="45" customWidth="1"/>
    <col min="5" max="5" width="16.57421875" style="45" customWidth="1"/>
    <col min="6" max="6" width="17.28125" style="45" customWidth="1"/>
    <col min="7" max="7" width="14.8515625" style="45" customWidth="1"/>
    <col min="8" max="8" width="13.421875" style="45" customWidth="1"/>
    <col min="9" max="9" width="9.140625" style="45" customWidth="1"/>
    <col min="10" max="10" width="15.7109375" style="45" customWidth="1"/>
    <col min="11" max="11" width="14.57421875" style="48" customWidth="1"/>
    <col min="12" max="12" width="10.00390625" style="45" customWidth="1"/>
    <col min="13" max="13" width="9.140625" style="48" customWidth="1"/>
    <col min="14" max="17" width="17.140625" style="48" customWidth="1"/>
    <col min="18" max="16384" width="9.140625" style="45" customWidth="1"/>
  </cols>
  <sheetData>
    <row r="1" spans="1:19" ht="15">
      <c r="A1" s="4"/>
      <c r="B1" s="54" t="s">
        <v>141</v>
      </c>
      <c r="C1" s="4"/>
      <c r="D1" s="4"/>
      <c r="E1" s="4"/>
      <c r="F1" s="4"/>
      <c r="G1" s="4"/>
      <c r="H1" s="58" t="s">
        <v>21</v>
      </c>
      <c r="I1" s="58"/>
      <c r="J1" s="58"/>
      <c r="K1" s="58"/>
      <c r="L1" s="15"/>
      <c r="M1" s="41"/>
      <c r="N1" s="41"/>
      <c r="O1" s="41"/>
      <c r="P1" s="14"/>
      <c r="Q1" s="22" t="s">
        <v>126</v>
      </c>
      <c r="R1" s="22"/>
      <c r="S1" s="4"/>
    </row>
    <row r="2" spans="1:19" ht="15">
      <c r="A2" s="4"/>
      <c r="B2" s="6"/>
      <c r="C2" s="4"/>
      <c r="D2" s="4"/>
      <c r="E2" s="4"/>
      <c r="F2" s="4"/>
      <c r="G2" s="4"/>
      <c r="H2" s="6"/>
      <c r="I2" s="13"/>
      <c r="J2" s="16"/>
      <c r="K2" s="13"/>
      <c r="L2" s="16"/>
      <c r="M2" s="13"/>
      <c r="N2" s="13"/>
      <c r="O2" s="13"/>
      <c r="P2" s="13"/>
      <c r="Q2" s="41"/>
      <c r="R2" s="14"/>
      <c r="S2" s="4"/>
    </row>
    <row r="3" spans="1:19" ht="15">
      <c r="A3" s="77" t="s">
        <v>147</v>
      </c>
      <c r="B3" s="77"/>
      <c r="C3" s="77"/>
      <c r="D3" s="124"/>
      <c r="E3" s="124"/>
      <c r="F3" s="78" t="s">
        <v>112</v>
      </c>
      <c r="G3" s="78"/>
      <c r="H3" s="78"/>
      <c r="I3" s="70"/>
      <c r="J3" s="78" t="s">
        <v>112</v>
      </c>
      <c r="K3" s="78"/>
      <c r="L3" s="78"/>
      <c r="M3" s="78"/>
      <c r="N3" s="78"/>
      <c r="O3" s="78"/>
      <c r="P3" s="78"/>
      <c r="Q3" s="78"/>
      <c r="R3" s="14"/>
      <c r="S3" s="4"/>
    </row>
    <row r="4" spans="1:19" ht="45.75" customHeight="1">
      <c r="A4" s="10" t="s">
        <v>0</v>
      </c>
      <c r="B4" s="10" t="s">
        <v>84</v>
      </c>
      <c r="C4" s="11" t="s">
        <v>75</v>
      </c>
      <c r="D4" s="11" t="s">
        <v>22</v>
      </c>
      <c r="E4" s="11" t="s">
        <v>6</v>
      </c>
      <c r="F4" s="79" t="s">
        <v>102</v>
      </c>
      <c r="G4" s="79" t="s">
        <v>113</v>
      </c>
      <c r="H4" s="79" t="s">
        <v>115</v>
      </c>
      <c r="I4" s="11" t="s">
        <v>1</v>
      </c>
      <c r="J4" s="79" t="s">
        <v>137</v>
      </c>
      <c r="K4" s="125" t="s">
        <v>66</v>
      </c>
      <c r="L4" s="126" t="s">
        <v>77</v>
      </c>
      <c r="M4" s="125" t="s">
        <v>69</v>
      </c>
      <c r="N4" s="125" t="s">
        <v>67</v>
      </c>
      <c r="O4" s="127" t="s">
        <v>68</v>
      </c>
      <c r="P4" s="128" t="s">
        <v>78</v>
      </c>
      <c r="Q4" s="129" t="s">
        <v>70</v>
      </c>
      <c r="R4" s="23"/>
      <c r="S4" s="23"/>
    </row>
    <row r="5" spans="1:19" ht="78.75">
      <c r="A5" s="10">
        <v>1</v>
      </c>
      <c r="B5" s="130" t="s">
        <v>127</v>
      </c>
      <c r="C5" s="57" t="s">
        <v>131</v>
      </c>
      <c r="D5" s="57" t="s">
        <v>149</v>
      </c>
      <c r="E5" s="130" t="s">
        <v>128</v>
      </c>
      <c r="F5" s="10"/>
      <c r="G5" s="10"/>
      <c r="H5" s="11"/>
      <c r="I5" s="10">
        <v>12</v>
      </c>
      <c r="J5" s="10"/>
      <c r="K5" s="89"/>
      <c r="L5" s="90"/>
      <c r="M5" s="89">
        <f>K5*L5</f>
        <v>0</v>
      </c>
      <c r="N5" s="89">
        <f>SUM(K5,M5)</f>
        <v>0</v>
      </c>
      <c r="O5" s="106">
        <f>I5*K5</f>
        <v>0</v>
      </c>
      <c r="P5" s="89">
        <f>O5*L5</f>
        <v>0</v>
      </c>
      <c r="Q5" s="107">
        <f>SUM(O5:P5)</f>
        <v>0</v>
      </c>
      <c r="R5" s="4"/>
      <c r="S5" s="4"/>
    </row>
    <row r="6" spans="1:19" ht="78.75">
      <c r="A6" s="10">
        <v>2</v>
      </c>
      <c r="B6" s="130" t="s">
        <v>127</v>
      </c>
      <c r="C6" s="57" t="s">
        <v>49</v>
      </c>
      <c r="D6" s="57" t="s">
        <v>150</v>
      </c>
      <c r="E6" s="130" t="s">
        <v>128</v>
      </c>
      <c r="F6" s="10"/>
      <c r="G6" s="10"/>
      <c r="H6" s="11"/>
      <c r="I6" s="10">
        <v>12</v>
      </c>
      <c r="J6" s="10"/>
      <c r="K6" s="89"/>
      <c r="L6" s="90"/>
      <c r="M6" s="89">
        <f aca="true" t="shared" si="0" ref="M6:M13">K6*L6</f>
        <v>0</v>
      </c>
      <c r="N6" s="89">
        <f aca="true" t="shared" si="1" ref="N6:N13">SUM(K6,M6)</f>
        <v>0</v>
      </c>
      <c r="O6" s="106">
        <f aca="true" t="shared" si="2" ref="O6:O14">I6*K6</f>
        <v>0</v>
      </c>
      <c r="P6" s="89">
        <f aca="true" t="shared" si="3" ref="P6:P14">O6*L6</f>
        <v>0</v>
      </c>
      <c r="Q6" s="107">
        <f aca="true" t="shared" si="4" ref="Q6:Q14">SUM(O6:P6)</f>
        <v>0</v>
      </c>
      <c r="R6" s="4"/>
      <c r="S6" s="4"/>
    </row>
    <row r="7" spans="1:19" ht="78.75">
      <c r="A7" s="10">
        <v>3</v>
      </c>
      <c r="B7" s="130" t="s">
        <v>127</v>
      </c>
      <c r="C7" s="57" t="s">
        <v>27</v>
      </c>
      <c r="D7" s="57" t="s">
        <v>148</v>
      </c>
      <c r="E7" s="130" t="s">
        <v>129</v>
      </c>
      <c r="F7" s="10"/>
      <c r="G7" s="10"/>
      <c r="H7" s="11"/>
      <c r="I7" s="10">
        <v>12</v>
      </c>
      <c r="J7" s="10"/>
      <c r="K7" s="89"/>
      <c r="L7" s="90"/>
      <c r="M7" s="89">
        <f t="shared" si="0"/>
        <v>0</v>
      </c>
      <c r="N7" s="89">
        <f t="shared" si="1"/>
        <v>0</v>
      </c>
      <c r="O7" s="106">
        <f t="shared" si="2"/>
        <v>0</v>
      </c>
      <c r="P7" s="89">
        <f t="shared" si="3"/>
        <v>0</v>
      </c>
      <c r="Q7" s="107">
        <f t="shared" si="4"/>
        <v>0</v>
      </c>
      <c r="R7" s="4"/>
      <c r="S7" s="4"/>
    </row>
    <row r="8" spans="1:19" ht="78.75">
      <c r="A8" s="10">
        <v>4</v>
      </c>
      <c r="B8" s="130" t="s">
        <v>130</v>
      </c>
      <c r="C8" s="57" t="s">
        <v>49</v>
      </c>
      <c r="D8" s="57" t="s">
        <v>151</v>
      </c>
      <c r="E8" s="130" t="s">
        <v>129</v>
      </c>
      <c r="F8" s="131"/>
      <c r="G8" s="57"/>
      <c r="H8" s="132"/>
      <c r="I8" s="10">
        <v>12</v>
      </c>
      <c r="J8" s="10"/>
      <c r="K8" s="89"/>
      <c r="L8" s="90"/>
      <c r="M8" s="89">
        <f t="shared" si="0"/>
        <v>0</v>
      </c>
      <c r="N8" s="89">
        <f t="shared" si="1"/>
        <v>0</v>
      </c>
      <c r="O8" s="106">
        <f t="shared" si="2"/>
        <v>0</v>
      </c>
      <c r="P8" s="89">
        <f t="shared" si="3"/>
        <v>0</v>
      </c>
      <c r="Q8" s="107">
        <f t="shared" si="4"/>
        <v>0</v>
      </c>
      <c r="R8" s="4"/>
      <c r="S8" s="4"/>
    </row>
    <row r="9" spans="1:19" ht="78.75">
      <c r="A9" s="10">
        <v>5</v>
      </c>
      <c r="B9" s="133" t="s">
        <v>130</v>
      </c>
      <c r="C9" s="134">
        <v>0</v>
      </c>
      <c r="D9" s="134" t="s">
        <v>148</v>
      </c>
      <c r="E9" s="133" t="s">
        <v>132</v>
      </c>
      <c r="F9" s="10"/>
      <c r="G9" s="10"/>
      <c r="H9" s="11"/>
      <c r="I9" s="10">
        <v>12</v>
      </c>
      <c r="J9" s="10"/>
      <c r="K9" s="89"/>
      <c r="L9" s="90"/>
      <c r="M9" s="89">
        <f t="shared" si="0"/>
        <v>0</v>
      </c>
      <c r="N9" s="89">
        <f t="shared" si="1"/>
        <v>0</v>
      </c>
      <c r="O9" s="106">
        <f t="shared" si="2"/>
        <v>0</v>
      </c>
      <c r="P9" s="89">
        <f t="shared" si="3"/>
        <v>0</v>
      </c>
      <c r="Q9" s="107">
        <f t="shared" si="4"/>
        <v>0</v>
      </c>
      <c r="R9" s="4"/>
      <c r="S9" s="4"/>
    </row>
    <row r="10" spans="1:19" ht="129.75" customHeight="1">
      <c r="A10" s="10">
        <v>6</v>
      </c>
      <c r="B10" s="130" t="s">
        <v>138</v>
      </c>
      <c r="C10" s="57" t="s">
        <v>49</v>
      </c>
      <c r="D10" s="57" t="s">
        <v>152</v>
      </c>
      <c r="E10" s="130" t="s">
        <v>134</v>
      </c>
      <c r="F10" s="10"/>
      <c r="G10" s="10"/>
      <c r="H10" s="11"/>
      <c r="I10" s="10">
        <v>12</v>
      </c>
      <c r="J10" s="10"/>
      <c r="K10" s="89"/>
      <c r="L10" s="90"/>
      <c r="M10" s="89">
        <f t="shared" si="0"/>
        <v>0</v>
      </c>
      <c r="N10" s="89">
        <f t="shared" si="1"/>
        <v>0</v>
      </c>
      <c r="O10" s="106">
        <f t="shared" si="2"/>
        <v>0</v>
      </c>
      <c r="P10" s="89">
        <f t="shared" si="3"/>
        <v>0</v>
      </c>
      <c r="Q10" s="107">
        <f t="shared" si="4"/>
        <v>0</v>
      </c>
      <c r="R10" s="4"/>
      <c r="S10" s="4"/>
    </row>
    <row r="11" spans="1:19" ht="129" customHeight="1">
      <c r="A11" s="10">
        <v>7</v>
      </c>
      <c r="B11" s="130" t="s">
        <v>133</v>
      </c>
      <c r="C11" s="57" t="s">
        <v>27</v>
      </c>
      <c r="D11" s="57" t="s">
        <v>152</v>
      </c>
      <c r="E11" s="130" t="s">
        <v>134</v>
      </c>
      <c r="F11" s="10"/>
      <c r="G11" s="10"/>
      <c r="H11" s="11"/>
      <c r="I11" s="10">
        <v>12</v>
      </c>
      <c r="J11" s="10"/>
      <c r="K11" s="89"/>
      <c r="L11" s="90"/>
      <c r="M11" s="89">
        <f t="shared" si="0"/>
        <v>0</v>
      </c>
      <c r="N11" s="89">
        <f t="shared" si="1"/>
        <v>0</v>
      </c>
      <c r="O11" s="106">
        <f t="shared" si="2"/>
        <v>0</v>
      </c>
      <c r="P11" s="89">
        <f t="shared" si="3"/>
        <v>0</v>
      </c>
      <c r="Q11" s="107">
        <f t="shared" si="4"/>
        <v>0</v>
      </c>
      <c r="R11" s="4"/>
      <c r="S11" s="4"/>
    </row>
    <row r="12" spans="1:19" ht="110.25">
      <c r="A12" s="10">
        <v>8</v>
      </c>
      <c r="B12" s="130" t="s">
        <v>135</v>
      </c>
      <c r="C12" s="57" t="s">
        <v>49</v>
      </c>
      <c r="D12" s="57" t="s">
        <v>152</v>
      </c>
      <c r="E12" s="130" t="s">
        <v>129</v>
      </c>
      <c r="F12" s="10"/>
      <c r="G12" s="10"/>
      <c r="H12" s="11"/>
      <c r="I12" s="10">
        <v>12</v>
      </c>
      <c r="J12" s="10"/>
      <c r="K12" s="89"/>
      <c r="L12" s="90"/>
      <c r="M12" s="89">
        <f t="shared" si="0"/>
        <v>0</v>
      </c>
      <c r="N12" s="89">
        <f t="shared" si="1"/>
        <v>0</v>
      </c>
      <c r="O12" s="106">
        <f t="shared" si="2"/>
        <v>0</v>
      </c>
      <c r="P12" s="89">
        <f t="shared" si="3"/>
        <v>0</v>
      </c>
      <c r="Q12" s="107">
        <f t="shared" si="4"/>
        <v>0</v>
      </c>
      <c r="R12" s="4"/>
      <c r="S12" s="4"/>
    </row>
    <row r="13" spans="1:19" ht="110.25">
      <c r="A13" s="135">
        <v>9</v>
      </c>
      <c r="B13" s="133" t="s">
        <v>135</v>
      </c>
      <c r="C13" s="134">
        <v>1</v>
      </c>
      <c r="D13" s="134" t="s">
        <v>151</v>
      </c>
      <c r="E13" s="133" t="s">
        <v>136</v>
      </c>
      <c r="F13" s="135"/>
      <c r="G13" s="135"/>
      <c r="H13" s="136"/>
      <c r="I13" s="135">
        <v>12</v>
      </c>
      <c r="J13" s="135"/>
      <c r="K13" s="137"/>
      <c r="L13" s="138"/>
      <c r="M13" s="137">
        <f t="shared" si="0"/>
        <v>0</v>
      </c>
      <c r="N13" s="137">
        <f t="shared" si="1"/>
        <v>0</v>
      </c>
      <c r="O13" s="139">
        <f t="shared" si="2"/>
        <v>0</v>
      </c>
      <c r="P13" s="137">
        <f t="shared" si="3"/>
        <v>0</v>
      </c>
      <c r="Q13" s="140">
        <f t="shared" si="4"/>
        <v>0</v>
      </c>
      <c r="R13" s="4"/>
      <c r="S13" s="4"/>
    </row>
    <row r="14" spans="1:19" ht="126">
      <c r="A14" s="141">
        <v>10</v>
      </c>
      <c r="B14" s="130" t="s">
        <v>139</v>
      </c>
      <c r="C14" s="57" t="s">
        <v>158</v>
      </c>
      <c r="D14" s="57" t="s">
        <v>159</v>
      </c>
      <c r="E14" s="130" t="s">
        <v>140</v>
      </c>
      <c r="F14" s="141"/>
      <c r="G14" s="141"/>
      <c r="H14" s="114"/>
      <c r="I14" s="141">
        <v>12</v>
      </c>
      <c r="J14" s="141"/>
      <c r="K14" s="142"/>
      <c r="L14" s="143"/>
      <c r="M14" s="142">
        <f>K14*L14</f>
        <v>0</v>
      </c>
      <c r="N14" s="142">
        <f>SUM(K14,M14)</f>
        <v>0</v>
      </c>
      <c r="O14" s="142">
        <f t="shared" si="2"/>
        <v>0</v>
      </c>
      <c r="P14" s="142">
        <f t="shared" si="3"/>
        <v>0</v>
      </c>
      <c r="Q14" s="142">
        <f t="shared" si="4"/>
        <v>0</v>
      </c>
      <c r="R14" s="4"/>
      <c r="S14" s="4"/>
    </row>
    <row r="15" spans="1:19" ht="15">
      <c r="A15" s="144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6"/>
      <c r="N15" s="147" t="s">
        <v>2</v>
      </c>
      <c r="O15" s="148">
        <f>SUM(O5:O14)</f>
        <v>0</v>
      </c>
      <c r="P15" s="147">
        <f>SUM(P5:P14)</f>
        <v>0</v>
      </c>
      <c r="Q15" s="149">
        <f>SUM(Q5:Q14)</f>
        <v>0</v>
      </c>
      <c r="R15" s="4"/>
      <c r="S15" s="4"/>
    </row>
    <row r="16" spans="1:19" ht="15">
      <c r="A16" s="4"/>
      <c r="B16" s="6"/>
      <c r="C16" s="4"/>
      <c r="D16" s="4"/>
      <c r="E16" s="4"/>
      <c r="F16" s="4"/>
      <c r="G16" s="4"/>
      <c r="H16" s="4"/>
      <c r="I16" s="4"/>
      <c r="J16" s="4"/>
      <c r="K16" s="14"/>
      <c r="L16" s="17"/>
      <c r="M16" s="14"/>
      <c r="N16" s="14"/>
      <c r="O16" s="14"/>
      <c r="P16" s="14"/>
      <c r="Q16" s="14"/>
      <c r="R16" s="4"/>
      <c r="S16" s="4"/>
    </row>
    <row r="17" spans="1:19" ht="15">
      <c r="A17" s="4"/>
      <c r="B17" s="52" t="s">
        <v>19</v>
      </c>
      <c r="C17" s="4"/>
      <c r="D17" s="4"/>
      <c r="E17" s="4"/>
      <c r="F17" s="4"/>
      <c r="G17" s="4"/>
      <c r="H17" s="4"/>
      <c r="I17" s="4"/>
      <c r="J17" s="4"/>
      <c r="K17" s="14"/>
      <c r="L17" s="50" t="s">
        <v>145</v>
      </c>
      <c r="M17" s="14"/>
      <c r="N17" s="14"/>
      <c r="O17" s="14"/>
      <c r="P17" s="14"/>
      <c r="Q17" s="14"/>
      <c r="R17" s="4"/>
      <c r="S17" s="4"/>
    </row>
    <row r="18" spans="2:12" ht="12.75">
      <c r="B18" s="52" t="s">
        <v>20</v>
      </c>
      <c r="L18" s="51" t="s">
        <v>143</v>
      </c>
    </row>
    <row r="19" spans="2:12" ht="12.75">
      <c r="B19" s="55" t="s">
        <v>146</v>
      </c>
      <c r="L19" s="51" t="s">
        <v>144</v>
      </c>
    </row>
  </sheetData>
  <sheetProtection/>
  <mergeCells count="5">
    <mergeCell ref="H1:K1"/>
    <mergeCell ref="A3:C3"/>
    <mergeCell ref="A15:M15"/>
    <mergeCell ref="F3:H3"/>
    <mergeCell ref="J3:Q3"/>
  </mergeCell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Ptaszek</dc:creator>
  <cp:keywords/>
  <dc:description/>
  <cp:lastModifiedBy>Marta Ptaszek</cp:lastModifiedBy>
  <cp:lastPrinted>2023-08-18T13:17:50Z</cp:lastPrinted>
  <dcterms:created xsi:type="dcterms:W3CDTF">2023-04-07T08:15:49Z</dcterms:created>
  <dcterms:modified xsi:type="dcterms:W3CDTF">2023-08-25T13:00:50Z</dcterms:modified>
  <cp:category/>
  <cp:version/>
  <cp:contentType/>
  <cp:contentStatus/>
</cp:coreProperties>
</file>