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meuser\zp\ZAMÓWIENIA PUBLICZNE\ZP_2024\15 - Gazy medyczne\"/>
    </mc:Choice>
  </mc:AlternateContent>
  <xr:revisionPtr revIDLastSave="0" documentId="13_ncr:1_{FB86271D-16C4-44A3-9932-D48FC8F5AC1D}" xr6:coauthVersionLast="47" xr6:coauthVersionMax="47" xr10:uidLastSave="{00000000-0000-0000-0000-000000000000}"/>
  <bookViews>
    <workbookView xWindow="-120" yWindow="-120" windowWidth="29040" windowHeight="15525" xr2:uid="{3E542A83-0370-48BA-AB1D-EA6101D89C61}"/>
  </bookViews>
  <sheets>
    <sheet name="Gazy Medyczn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F37" i="1"/>
  <c r="F36" i="1"/>
  <c r="G23" i="1"/>
  <c r="G24" i="1"/>
  <c r="G25" i="1"/>
  <c r="G26" i="1"/>
  <c r="G27" i="1"/>
  <c r="G22" i="1"/>
  <c r="H32" i="1"/>
  <c r="H31" i="1"/>
  <c r="G18" i="1"/>
  <c r="G17" i="1"/>
  <c r="G7" i="1"/>
  <c r="G8" i="1"/>
  <c r="G9" i="1"/>
  <c r="G10" i="1"/>
  <c r="G11" i="1"/>
  <c r="G12" i="1"/>
  <c r="G13" i="1"/>
  <c r="H33" i="1" l="1"/>
  <c r="F38" i="1"/>
  <c r="G19" i="1"/>
  <c r="G28" i="1"/>
  <c r="G14" i="1"/>
  <c r="C40" i="1" l="1"/>
</calcChain>
</file>

<file path=xl/sharedStrings.xml><?xml version="1.0" encoding="utf-8"?>
<sst xmlns="http://schemas.openxmlformats.org/spreadsheetml/2006/main" count="121" uniqueCount="75">
  <si>
    <t>Lp.</t>
  </si>
  <si>
    <t>Nazwa produktu</t>
  </si>
  <si>
    <t>Pojemność jednostkowa</t>
  </si>
  <si>
    <t>Opakowanie</t>
  </si>
  <si>
    <t>Ilość opakowań</t>
  </si>
  <si>
    <t>Nazwa handlowa</t>
  </si>
  <si>
    <t>Producent</t>
  </si>
  <si>
    <t>TLEN MEDYCZNY: minimalna zawartość tlenu: 99,95%, butle muszą być zakonserwowane i zalegalizowane</t>
  </si>
  <si>
    <t>butla</t>
  </si>
  <si>
    <t>ENTONOX TLEN MED./PODTLENEK 50%/50% : Dinitrogenii oxidum + Oxygenium, Gaz medyczny sprężony, 50% + 50%,  butle muszą być zakonserwowane i zalegalizowane</t>
  </si>
  <si>
    <t>PODTLENEK AZOTU N2O: Dinitrogenii oxidum, podtlenek azotu, Gaz medyczny, 100%, butle muszą być zakonserwowane i zalegalizowane</t>
  </si>
  <si>
    <t xml:space="preserve">7 kg </t>
  </si>
  <si>
    <t>Jednorazowe zawory wydechowe  do gazu entonox</t>
  </si>
  <si>
    <t>1 opakowanie = 100 szt</t>
  </si>
  <si>
    <t>CIEKŁY AZOT MED. w naczyniu dewara</t>
  </si>
  <si>
    <t>1 kg</t>
  </si>
  <si>
    <t>Pojemność jednostkowa zbiornika w litrach</t>
  </si>
  <si>
    <t>Postać</t>
  </si>
  <si>
    <t>Zamawiana ilość w kg</t>
  </si>
  <si>
    <t>Cena jednostkowa 1 kg brutto</t>
  </si>
  <si>
    <t>CIEKŁY TLEN MEDYCZNY</t>
  </si>
  <si>
    <t>ciecz</t>
  </si>
  <si>
    <t>CIEKŁY AZOT MED. w odgazowywaczu</t>
  </si>
  <si>
    <t xml:space="preserve">Nazwa usługi </t>
  </si>
  <si>
    <t>Pojemność jednostkowa butli</t>
  </si>
  <si>
    <t>Planowana ilość ,,butlodni" w okresie 36 m-cy</t>
  </si>
  <si>
    <t>Cena jednostkowa brutto za 1 ,,butlodzień"</t>
  </si>
  <si>
    <t xml:space="preserve">CZYNSZ DZIERŻAWNY BUTLI </t>
  </si>
  <si>
    <t>TLEN MEDYCZNY</t>
  </si>
  <si>
    <t>ENTONOX TLEN MED./PODTLENEK 50%/50%</t>
  </si>
  <si>
    <t>PODTLENEK AZOTU N2O</t>
  </si>
  <si>
    <t>7 kg</t>
  </si>
  <si>
    <t>Pojemność zbiornika w litrach</t>
  </si>
  <si>
    <t>Liczba dzierżawionych zbiorników</t>
  </si>
  <si>
    <t>Planowany okres dzierżawy w miesiącach</t>
  </si>
  <si>
    <t>Dzierżawa zbiornika/ czynsz (z instalacją,konserwacją,serwisem)</t>
  </si>
  <si>
    <t>CIEKŁY AZOT MED.</t>
  </si>
  <si>
    <t>Planowana ilość dni w okresie 36 m-cy</t>
  </si>
  <si>
    <t xml:space="preserve">CZYNSZ </t>
  </si>
  <si>
    <t>CZYNSZ</t>
  </si>
  <si>
    <t>1,08 m3 (5 l), 200 bar</t>
  </si>
  <si>
    <t>0,43 m3 (2 l), 200 bar</t>
  </si>
  <si>
    <t>1,6 m3 (10 l)</t>
  </si>
  <si>
    <t>6,4 m3 (40 l)</t>
  </si>
  <si>
    <t>2,8 m3 (10 l), 170 bar</t>
  </si>
  <si>
    <t>1,08 m3 (5 l)</t>
  </si>
  <si>
    <t xml:space="preserve">0,43 m3 (2 l) </t>
  </si>
  <si>
    <t xml:space="preserve">2,8 m3 (10 l) </t>
  </si>
  <si>
    <t xml:space="preserve"> - wózek stojak 2-butlowy  1 szt.</t>
  </si>
  <si>
    <t>Cena jednostkowa brutto za 1 dzień</t>
  </si>
  <si>
    <t>Całościowa wartość brutto</t>
  </si>
  <si>
    <t>Cena za opakowania brutto</t>
  </si>
  <si>
    <t>Cena jednostkowa brutto za miesiąc</t>
  </si>
  <si>
    <t>SUMA</t>
  </si>
  <si>
    <t>Kategoria (lek/wyrób med.)</t>
  </si>
  <si>
    <t>- zawór dozujący tlen medyczny/podtlenek 50%/50%</t>
  </si>
  <si>
    <t>EAN (dotyczy leków)</t>
  </si>
  <si>
    <t>Tabela 1</t>
  </si>
  <si>
    <t>Tabela 2</t>
  </si>
  <si>
    <t>Tabela 3</t>
  </si>
  <si>
    <t>Tabela 4</t>
  </si>
  <si>
    <t>Tabela 5</t>
  </si>
  <si>
    <t>Tabela 1 + Tabela 2 + Tabela 3 + Tabela 4 + Tabela 5</t>
  </si>
  <si>
    <t>Wartośc oferty:</t>
  </si>
  <si>
    <t>Formularz cenowy (zał. nr 2 do SWZ)</t>
  </si>
  <si>
    <t>Znak sprawy: DZP.271.15.2024</t>
  </si>
  <si>
    <t xml:space="preserve">UWAGA: </t>
  </si>
  <si>
    <t>Formularz cenowy  winien zostać sporządzony, pod rygorem nieważności w formie elektronicznej lub w postaci elektronicznej opatrzonej podpisem zaufanym lub podpisem osobistym.</t>
  </si>
  <si>
    <t xml:space="preserve">WARUNKI SZCZEGÓŁOWE DLA PRZEDMIOTU ZAMÓWIENIA </t>
  </si>
  <si>
    <t>Butla 2l ze względu na sposób wykorzystania butli pełnych( do respiratoryów przenośnych ) jej ciężar nie powinien przekraczać 4 kg , a wymiary 50 cm długości i 10,5 cm średnicy</t>
  </si>
  <si>
    <t>W okresie przejściowym Wykonawca zobowiązany jest zapewnić ciągłość zaopatrzenia w tlen med. z butli z tlenem sprężonym lub zbiorników przewoźnych. Tlen z butli będzie w tej samej cenie co 1m3 tlenu ze zbiornika ( przeliczenie).</t>
  </si>
  <si>
    <t>Dostawa i dzierżawa butli aluminiowych z zaworem zintegrowanym tzn. wmontowany na stałe (zintegrowany z butlą) moduł wyposażony w reduktor ciśnienia, manometr wskazujący ciśnienie tlenu w butli, przepływomierz o zakresie pracy 0,5 – 15 l/min, wyjście do podłączenia maski tlenowej lub kaniuli donosowej oraz system szybkiego łączenia kodowany w systemie AGA (Quick Connector - szybkozłącze typ AGA) do podłączenia urządzeń przenośnych wymagających dostarczenia tlenu medycznego – np. respirator transportowy. Butla o pojemności 2 – ch  litrów musi umożliwiać zawieszenie jej na łóżku szpitalnym bez konieczności używania innych elementów - wyposażona na stałe w haczyk lub element do zawieszania jej. Aby umożliwić odczyt ciśnienia w butli w trakcie poboru gazu szybkozłącze oraz manometr wskazujący ciśnienie w butli nie mogą znajdować się w jednej linii na zaworze zintegrowanym.  Butla wraz z zaworem przystosowana do pracy w warunkach wysokiego pola magnetycznego - w pomieszczeniu rezonansu MRI na co oferent przedstawi stosowne dokumenty pod rygorem odrzucenia oferty."</t>
  </si>
  <si>
    <r>
      <t>Zbiornik na ciekły tlen medyczny i azot medyczny ma być oddany podłączony i odebrany  do eksploatacji wraz z towarzyszącą instalacją w okresie ………</t>
    </r>
    <r>
      <rPr>
        <b/>
        <i/>
        <sz val="10"/>
        <rFont val="Calibri"/>
        <family val="2"/>
        <charset val="238"/>
      </rPr>
      <t>(zgodnie ze wskazaniem wykonawcy w formularzu ofertowym)</t>
    </r>
    <r>
      <rPr>
        <sz val="10"/>
        <rFont val="Calibri"/>
        <family val="2"/>
        <charset val="238"/>
      </rPr>
      <t xml:space="preserve"> dni od podpisania umowy , celem zachowania ciągłości zaopatrzenia w tlen med.</t>
    </r>
  </si>
  <si>
    <t>Tabela 4 poz. 1 i 2</t>
  </si>
  <si>
    <t>Dotyczy 	Tabela 1 poz. 1, 2, 3,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</si>
</sst>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General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0"/>
      <name val="Calibri"/>
      <family val="2"/>
      <charset val="238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Border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quotePrefix="1" applyBorder="1" applyAlignment="1">
      <alignment vertical="center"/>
    </xf>
    <xf numFmtId="0" fontId="0" fillId="0" borderId="1" xfId="0" quotePrefix="1" applyBorder="1" applyAlignment="1">
      <alignment vertical="center" wrapText="1"/>
    </xf>
    <xf numFmtId="44" fontId="0" fillId="0" borderId="1" xfId="2" applyFont="1" applyBorder="1" applyAlignment="1">
      <alignment horizontal="center" vertical="center"/>
    </xf>
    <xf numFmtId="44" fontId="0" fillId="0" borderId="1" xfId="2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4" fontId="0" fillId="3" borderId="1" xfId="2" applyFont="1" applyFill="1" applyBorder="1" applyAlignment="1">
      <alignment vertical="center"/>
    </xf>
    <xf numFmtId="44" fontId="0" fillId="3" borderId="1" xfId="2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44" fontId="3" fillId="4" borderId="3" xfId="2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44" fontId="0" fillId="6" borderId="4" xfId="0" applyNumberForma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5" borderId="6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Fill="1"/>
    <xf numFmtId="0" fontId="9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1" fillId="0" borderId="0" xfId="3" applyFont="1" applyFill="1" applyAlignment="1">
      <alignment horizontal="justify" vertical="center"/>
    </xf>
    <xf numFmtId="0" fontId="11" fillId="0" borderId="0" xfId="0" applyFont="1" applyFill="1" applyAlignment="1">
      <alignment horizontal="justify" vertical="top"/>
    </xf>
  </cellXfs>
  <cellStyles count="4">
    <cellStyle name="Excel Built-in Normal" xfId="1" xr:uid="{8D312F5A-26B1-45FF-A580-8EC6A65D2E42}"/>
    <cellStyle name="Hiperłącze" xfId="3" builtinId="8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3F1A5-2153-45C9-B12A-BC623EC31A19}">
  <sheetPr>
    <tabColor theme="9"/>
  </sheetPr>
  <dimension ref="A1:N54"/>
  <sheetViews>
    <sheetView tabSelected="1" zoomScale="70" zoomScaleNormal="70" workbookViewId="0">
      <selection activeCell="F46" sqref="F46"/>
    </sheetView>
  </sheetViews>
  <sheetFormatPr defaultColWidth="8.85546875" defaultRowHeight="15" x14ac:dyDescent="0.25"/>
  <cols>
    <col min="1" max="1" width="5" style="1" customWidth="1"/>
    <col min="2" max="2" width="62.28515625" style="1" customWidth="1"/>
    <col min="3" max="3" width="27.7109375" style="1" customWidth="1"/>
    <col min="4" max="4" width="26" style="1" customWidth="1"/>
    <col min="5" max="5" width="25" style="5" customWidth="1"/>
    <col min="6" max="6" width="21" style="1" customWidth="1"/>
    <col min="7" max="7" width="20.140625" style="1" customWidth="1"/>
    <col min="8" max="8" width="16.28515625" style="1" customWidth="1"/>
    <col min="9" max="9" width="15.28515625" style="1" customWidth="1"/>
    <col min="10" max="10" width="17.7109375" style="1" customWidth="1"/>
    <col min="11" max="11" width="14.140625" style="1" customWidth="1"/>
    <col min="12" max="16384" width="8.85546875" style="1"/>
  </cols>
  <sheetData>
    <row r="1" spans="1:11" x14ac:dyDescent="0.25">
      <c r="A1" s="1" t="s">
        <v>64</v>
      </c>
    </row>
    <row r="2" spans="1:11" x14ac:dyDescent="0.25">
      <c r="A2" s="1" t="s">
        <v>65</v>
      </c>
      <c r="B2" s="18"/>
    </row>
    <row r="3" spans="1:11" x14ac:dyDescent="0.25">
      <c r="B3" s="18"/>
    </row>
    <row r="4" spans="1:11" x14ac:dyDescent="0.25">
      <c r="B4" s="1" t="s">
        <v>57</v>
      </c>
    </row>
    <row r="5" spans="1:11" ht="30" customHeight="1" x14ac:dyDescent="0.25">
      <c r="A5" s="10" t="s">
        <v>0</v>
      </c>
      <c r="B5" s="11" t="s">
        <v>1</v>
      </c>
      <c r="C5" s="11" t="s">
        <v>2</v>
      </c>
      <c r="D5" s="11" t="s">
        <v>3</v>
      </c>
      <c r="E5" s="11" t="s">
        <v>4</v>
      </c>
      <c r="F5" s="11" t="s">
        <v>51</v>
      </c>
      <c r="G5" s="11" t="s">
        <v>50</v>
      </c>
      <c r="H5" s="11" t="s">
        <v>5</v>
      </c>
      <c r="I5" s="11" t="s">
        <v>56</v>
      </c>
      <c r="J5" s="11" t="s">
        <v>54</v>
      </c>
      <c r="K5" s="11" t="s">
        <v>6</v>
      </c>
    </row>
    <row r="6" spans="1:11" ht="31.15" customHeight="1" x14ac:dyDescent="0.25">
      <c r="A6" s="3">
        <v>1</v>
      </c>
      <c r="B6" s="4" t="s">
        <v>7</v>
      </c>
      <c r="C6" s="2" t="s">
        <v>40</v>
      </c>
      <c r="D6" s="2" t="s">
        <v>8</v>
      </c>
      <c r="E6" s="3">
        <v>30</v>
      </c>
      <c r="F6" s="12"/>
      <c r="G6" s="8">
        <f>F6*E6</f>
        <v>0</v>
      </c>
      <c r="H6" s="2"/>
      <c r="I6" s="2"/>
      <c r="J6" s="2"/>
      <c r="K6" s="2"/>
    </row>
    <row r="7" spans="1:11" ht="34.15" customHeight="1" x14ac:dyDescent="0.25">
      <c r="A7" s="3">
        <v>2</v>
      </c>
      <c r="B7" s="4" t="s">
        <v>7</v>
      </c>
      <c r="C7" s="2" t="s">
        <v>41</v>
      </c>
      <c r="D7" s="2" t="s">
        <v>8</v>
      </c>
      <c r="E7" s="3">
        <v>54</v>
      </c>
      <c r="F7" s="12"/>
      <c r="G7" s="8">
        <f t="shared" ref="G7:G13" si="0">F7*E7</f>
        <v>0</v>
      </c>
      <c r="H7" s="2"/>
      <c r="I7" s="2"/>
      <c r="J7" s="2"/>
      <c r="K7" s="2"/>
    </row>
    <row r="8" spans="1:11" ht="35.450000000000003" customHeight="1" x14ac:dyDescent="0.25">
      <c r="A8" s="3">
        <v>3</v>
      </c>
      <c r="B8" s="4" t="s">
        <v>7</v>
      </c>
      <c r="C8" s="2" t="s">
        <v>42</v>
      </c>
      <c r="D8" s="2" t="s">
        <v>8</v>
      </c>
      <c r="E8" s="3">
        <v>12</v>
      </c>
      <c r="F8" s="12"/>
      <c r="G8" s="8">
        <f t="shared" si="0"/>
        <v>0</v>
      </c>
      <c r="H8" s="2"/>
      <c r="I8" s="2"/>
      <c r="J8" s="2"/>
      <c r="K8" s="2"/>
    </row>
    <row r="9" spans="1:11" ht="32.450000000000003" customHeight="1" x14ac:dyDescent="0.25">
      <c r="A9" s="3">
        <v>4</v>
      </c>
      <c r="B9" s="4" t="s">
        <v>7</v>
      </c>
      <c r="C9" s="2" t="s">
        <v>43</v>
      </c>
      <c r="D9" s="2" t="s">
        <v>8</v>
      </c>
      <c r="E9" s="3">
        <v>120</v>
      </c>
      <c r="F9" s="12"/>
      <c r="G9" s="8">
        <f t="shared" si="0"/>
        <v>0</v>
      </c>
      <c r="H9" s="2"/>
      <c r="I9" s="2"/>
      <c r="J9" s="2"/>
      <c r="K9" s="2"/>
    </row>
    <row r="10" spans="1:11" ht="60" customHeight="1" x14ac:dyDescent="0.25">
      <c r="A10" s="3">
        <v>5</v>
      </c>
      <c r="B10" s="4" t="s">
        <v>9</v>
      </c>
      <c r="C10" s="2" t="s">
        <v>44</v>
      </c>
      <c r="D10" s="2" t="s">
        <v>8</v>
      </c>
      <c r="E10" s="3">
        <v>18</v>
      </c>
      <c r="F10" s="12"/>
      <c r="G10" s="8">
        <f t="shared" si="0"/>
        <v>0</v>
      </c>
      <c r="H10" s="2"/>
      <c r="I10" s="2"/>
      <c r="J10" s="2"/>
      <c r="K10" s="2"/>
    </row>
    <row r="11" spans="1:11" ht="51" customHeight="1" x14ac:dyDescent="0.25">
      <c r="A11" s="3">
        <v>6</v>
      </c>
      <c r="B11" s="4" t="s">
        <v>10</v>
      </c>
      <c r="C11" s="2" t="s">
        <v>11</v>
      </c>
      <c r="D11" s="2" t="s">
        <v>8</v>
      </c>
      <c r="E11" s="3">
        <v>36</v>
      </c>
      <c r="F11" s="12"/>
      <c r="G11" s="8">
        <f t="shared" si="0"/>
        <v>0</v>
      </c>
      <c r="H11" s="2"/>
      <c r="I11" s="2"/>
      <c r="J11" s="2"/>
      <c r="K11" s="2"/>
    </row>
    <row r="12" spans="1:11" ht="28.15" customHeight="1" x14ac:dyDescent="0.25">
      <c r="A12" s="3">
        <v>7</v>
      </c>
      <c r="B12" s="4" t="s">
        <v>12</v>
      </c>
      <c r="C12" s="2" t="s">
        <v>13</v>
      </c>
      <c r="D12" s="2" t="s">
        <v>13</v>
      </c>
      <c r="E12" s="3">
        <v>4</v>
      </c>
      <c r="F12" s="12"/>
      <c r="G12" s="8">
        <f t="shared" si="0"/>
        <v>0</v>
      </c>
      <c r="H12" s="2"/>
      <c r="I12" s="2"/>
      <c r="J12" s="2"/>
      <c r="K12" s="2"/>
    </row>
    <row r="13" spans="1:11" ht="30.6" customHeight="1" thickBot="1" x14ac:dyDescent="0.3">
      <c r="A13" s="3">
        <v>8</v>
      </c>
      <c r="B13" s="4" t="s">
        <v>14</v>
      </c>
      <c r="C13" s="2" t="s">
        <v>15</v>
      </c>
      <c r="D13" s="2" t="s">
        <v>15</v>
      </c>
      <c r="E13" s="3">
        <v>2700</v>
      </c>
      <c r="F13" s="12"/>
      <c r="G13" s="8">
        <f t="shared" si="0"/>
        <v>0</v>
      </c>
      <c r="H13" s="2"/>
      <c r="I13" s="2"/>
      <c r="J13" s="2"/>
      <c r="K13" s="2"/>
    </row>
    <row r="14" spans="1:11" ht="27" customHeight="1" thickBot="1" x14ac:dyDescent="0.3">
      <c r="F14" s="14" t="s">
        <v>53</v>
      </c>
      <c r="G14" s="15">
        <f>SUM(G6:G13)</f>
        <v>0</v>
      </c>
    </row>
    <row r="15" spans="1:11" x14ac:dyDescent="0.25">
      <c r="B15" s="1" t="s">
        <v>58</v>
      </c>
    </row>
    <row r="16" spans="1:11" ht="30" customHeight="1" x14ac:dyDescent="0.25">
      <c r="A16" s="10" t="s">
        <v>0</v>
      </c>
      <c r="B16" s="11" t="s">
        <v>1</v>
      </c>
      <c r="C16" s="11" t="s">
        <v>16</v>
      </c>
      <c r="D16" s="11" t="s">
        <v>17</v>
      </c>
      <c r="E16" s="11" t="s">
        <v>18</v>
      </c>
      <c r="F16" s="11" t="s">
        <v>19</v>
      </c>
      <c r="G16" s="11" t="s">
        <v>50</v>
      </c>
      <c r="H16" s="11" t="s">
        <v>5</v>
      </c>
      <c r="I16" s="11" t="s">
        <v>56</v>
      </c>
      <c r="J16" s="11" t="s">
        <v>54</v>
      </c>
      <c r="K16" s="11" t="s">
        <v>6</v>
      </c>
    </row>
    <row r="17" spans="1:11" ht="25.15" customHeight="1" x14ac:dyDescent="0.25">
      <c r="A17" s="3">
        <v>1</v>
      </c>
      <c r="B17" s="2" t="s">
        <v>20</v>
      </c>
      <c r="C17" s="3">
        <v>3000</v>
      </c>
      <c r="D17" s="2" t="s">
        <v>21</v>
      </c>
      <c r="E17" s="3">
        <v>67200</v>
      </c>
      <c r="F17" s="13"/>
      <c r="G17" s="8">
        <f>F17*E17</f>
        <v>0</v>
      </c>
      <c r="H17" s="2"/>
      <c r="I17" s="2"/>
      <c r="J17" s="2"/>
      <c r="K17" s="2"/>
    </row>
    <row r="18" spans="1:11" ht="25.15" customHeight="1" thickBot="1" x14ac:dyDescent="0.3">
      <c r="A18" s="3">
        <v>2</v>
      </c>
      <c r="B18" s="2" t="s">
        <v>22</v>
      </c>
      <c r="C18" s="3">
        <v>500</v>
      </c>
      <c r="D18" s="2" t="s">
        <v>21</v>
      </c>
      <c r="E18" s="3">
        <v>30300</v>
      </c>
      <c r="F18" s="13"/>
      <c r="G18" s="8">
        <f>F18*E18</f>
        <v>0</v>
      </c>
      <c r="H18" s="2"/>
      <c r="I18" s="2"/>
      <c r="J18" s="2"/>
      <c r="K18" s="2"/>
    </row>
    <row r="19" spans="1:11" ht="28.9" customHeight="1" thickBot="1" x14ac:dyDescent="0.3">
      <c r="F19" s="14" t="s">
        <v>53</v>
      </c>
      <c r="G19" s="15">
        <f>SUM(G17:G18)</f>
        <v>0</v>
      </c>
    </row>
    <row r="20" spans="1:11" x14ac:dyDescent="0.25">
      <c r="B20" s="1" t="s">
        <v>59</v>
      </c>
    </row>
    <row r="21" spans="1:11" ht="51.75" customHeight="1" x14ac:dyDescent="0.25">
      <c r="A21" s="10" t="s">
        <v>0</v>
      </c>
      <c r="B21" s="10" t="s">
        <v>23</v>
      </c>
      <c r="C21" s="10" t="s">
        <v>1</v>
      </c>
      <c r="D21" s="11" t="s">
        <v>24</v>
      </c>
      <c r="E21" s="11" t="s">
        <v>25</v>
      </c>
      <c r="F21" s="11" t="s">
        <v>26</v>
      </c>
      <c r="G21" s="11" t="s">
        <v>50</v>
      </c>
    </row>
    <row r="22" spans="1:11" ht="25.15" customHeight="1" x14ac:dyDescent="0.25">
      <c r="A22" s="3">
        <v>1</v>
      </c>
      <c r="B22" s="2" t="s">
        <v>27</v>
      </c>
      <c r="C22" s="2" t="s">
        <v>28</v>
      </c>
      <c r="D22" s="2" t="s">
        <v>45</v>
      </c>
      <c r="E22" s="3">
        <v>17520</v>
      </c>
      <c r="F22" s="13"/>
      <c r="G22" s="9">
        <f t="shared" ref="G22:G27" si="1">F22*E22</f>
        <v>0</v>
      </c>
    </row>
    <row r="23" spans="1:11" ht="25.15" customHeight="1" x14ac:dyDescent="0.25">
      <c r="A23" s="3">
        <v>2</v>
      </c>
      <c r="B23" s="2" t="s">
        <v>27</v>
      </c>
      <c r="C23" s="2" t="s">
        <v>28</v>
      </c>
      <c r="D23" s="2" t="s">
        <v>46</v>
      </c>
      <c r="E23" s="3">
        <v>22995</v>
      </c>
      <c r="F23" s="13"/>
      <c r="G23" s="9">
        <f t="shared" si="1"/>
        <v>0</v>
      </c>
    </row>
    <row r="24" spans="1:11" ht="25.15" customHeight="1" x14ac:dyDescent="0.25">
      <c r="A24" s="3">
        <v>3</v>
      </c>
      <c r="B24" s="2" t="s">
        <v>27</v>
      </c>
      <c r="C24" s="2" t="s">
        <v>28</v>
      </c>
      <c r="D24" s="2" t="s">
        <v>42</v>
      </c>
      <c r="E24" s="3">
        <v>2190</v>
      </c>
      <c r="F24" s="13"/>
      <c r="G24" s="9">
        <f t="shared" si="1"/>
        <v>0</v>
      </c>
    </row>
    <row r="25" spans="1:11" ht="25.15" customHeight="1" x14ac:dyDescent="0.25">
      <c r="A25" s="3">
        <v>4</v>
      </c>
      <c r="B25" s="2" t="s">
        <v>27</v>
      </c>
      <c r="C25" s="2" t="s">
        <v>28</v>
      </c>
      <c r="D25" s="2" t="s">
        <v>43</v>
      </c>
      <c r="E25" s="3">
        <v>24090</v>
      </c>
      <c r="F25" s="13"/>
      <c r="G25" s="9">
        <f t="shared" si="1"/>
        <v>0</v>
      </c>
    </row>
    <row r="26" spans="1:11" ht="25.15" customHeight="1" x14ac:dyDescent="0.25">
      <c r="A26" s="3">
        <v>5</v>
      </c>
      <c r="B26" s="2" t="s">
        <v>27</v>
      </c>
      <c r="C26" s="2" t="s">
        <v>29</v>
      </c>
      <c r="D26" s="2" t="s">
        <v>47</v>
      </c>
      <c r="E26" s="3">
        <v>2190</v>
      </c>
      <c r="F26" s="13"/>
      <c r="G26" s="9">
        <f t="shared" si="1"/>
        <v>0</v>
      </c>
    </row>
    <row r="27" spans="1:11" ht="25.15" customHeight="1" thickBot="1" x14ac:dyDescent="0.3">
      <c r="A27" s="3">
        <v>6</v>
      </c>
      <c r="B27" s="2" t="s">
        <v>27</v>
      </c>
      <c r="C27" s="2" t="s">
        <v>30</v>
      </c>
      <c r="D27" s="2" t="s">
        <v>31</v>
      </c>
      <c r="E27" s="3">
        <v>5475</v>
      </c>
      <c r="F27" s="13"/>
      <c r="G27" s="9">
        <f t="shared" si="1"/>
        <v>0</v>
      </c>
    </row>
    <row r="28" spans="1:11" ht="31.9" customHeight="1" thickBot="1" x14ac:dyDescent="0.3">
      <c r="F28" s="14" t="s">
        <v>53</v>
      </c>
      <c r="G28" s="15">
        <f>SUM(G22:G27)</f>
        <v>0</v>
      </c>
    </row>
    <row r="29" spans="1:11" x14ac:dyDescent="0.25">
      <c r="B29" s="1" t="s">
        <v>60</v>
      </c>
    </row>
    <row r="30" spans="1:11" ht="30" customHeight="1" x14ac:dyDescent="0.25">
      <c r="A30" s="10" t="s">
        <v>0</v>
      </c>
      <c r="B30" s="10" t="s">
        <v>23</v>
      </c>
      <c r="C30" s="10" t="s">
        <v>1</v>
      </c>
      <c r="D30" s="11" t="s">
        <v>32</v>
      </c>
      <c r="E30" s="11" t="s">
        <v>33</v>
      </c>
      <c r="F30" s="11" t="s">
        <v>34</v>
      </c>
      <c r="G30" s="11" t="s">
        <v>52</v>
      </c>
      <c r="H30" s="11" t="s">
        <v>50</v>
      </c>
    </row>
    <row r="31" spans="1:11" ht="25.15" customHeight="1" x14ac:dyDescent="0.25">
      <c r="A31" s="3">
        <v>1</v>
      </c>
      <c r="B31" s="2" t="s">
        <v>35</v>
      </c>
      <c r="C31" s="2" t="s">
        <v>20</v>
      </c>
      <c r="D31" s="3">
        <v>3000</v>
      </c>
      <c r="E31" s="3">
        <v>1</v>
      </c>
      <c r="F31" s="3">
        <v>36</v>
      </c>
      <c r="G31" s="13"/>
      <c r="H31" s="8">
        <f>G31*F31</f>
        <v>0</v>
      </c>
    </row>
    <row r="32" spans="1:11" ht="25.15" customHeight="1" thickBot="1" x14ac:dyDescent="0.3">
      <c r="A32" s="3">
        <v>2</v>
      </c>
      <c r="B32" s="2" t="s">
        <v>35</v>
      </c>
      <c r="C32" s="2" t="s">
        <v>36</v>
      </c>
      <c r="D32" s="3">
        <v>500</v>
      </c>
      <c r="E32" s="3">
        <v>1</v>
      </c>
      <c r="F32" s="3">
        <v>36</v>
      </c>
      <c r="G32" s="13"/>
      <c r="H32" s="8">
        <f>G32*F32</f>
        <v>0</v>
      </c>
    </row>
    <row r="33" spans="1:14" ht="33.6" customHeight="1" thickBot="1" x14ac:dyDescent="0.3">
      <c r="G33" s="14" t="s">
        <v>53</v>
      </c>
      <c r="H33" s="15">
        <f>SUM(H31:H32)</f>
        <v>0</v>
      </c>
    </row>
    <row r="34" spans="1:14" x14ac:dyDescent="0.25">
      <c r="B34" s="1" t="s">
        <v>61</v>
      </c>
    </row>
    <row r="35" spans="1:14" ht="30" customHeight="1" x14ac:dyDescent="0.25">
      <c r="A35" s="10" t="s">
        <v>0</v>
      </c>
      <c r="B35" s="10" t="s">
        <v>23</v>
      </c>
      <c r="C35" s="10" t="s">
        <v>1</v>
      </c>
      <c r="D35" s="11" t="s">
        <v>37</v>
      </c>
      <c r="E35" s="11" t="s">
        <v>49</v>
      </c>
      <c r="F35" s="11" t="s">
        <v>50</v>
      </c>
    </row>
    <row r="36" spans="1:14" ht="44.25" customHeight="1" x14ac:dyDescent="0.25">
      <c r="A36" s="3">
        <v>1</v>
      </c>
      <c r="B36" s="2" t="s">
        <v>38</v>
      </c>
      <c r="C36" s="7" t="s">
        <v>55</v>
      </c>
      <c r="D36" s="3">
        <v>1095</v>
      </c>
      <c r="E36" s="13"/>
      <c r="F36" s="8">
        <f>E36*D36</f>
        <v>0</v>
      </c>
    </row>
    <row r="37" spans="1:14" ht="25.15" customHeight="1" thickBot="1" x14ac:dyDescent="0.3">
      <c r="A37" s="3">
        <v>2</v>
      </c>
      <c r="B37" s="2" t="s">
        <v>39</v>
      </c>
      <c r="C37" s="6" t="s">
        <v>48</v>
      </c>
      <c r="D37" s="3">
        <v>1095</v>
      </c>
      <c r="E37" s="13"/>
      <c r="F37" s="8">
        <f>E37*D37</f>
        <v>0</v>
      </c>
    </row>
    <row r="38" spans="1:14" ht="33" customHeight="1" thickBot="1" x14ac:dyDescent="0.3">
      <c r="E38" s="14" t="s">
        <v>53</v>
      </c>
      <c r="F38" s="15">
        <f>SUM(F36:F37)</f>
        <v>0</v>
      </c>
    </row>
    <row r="39" spans="1:14" ht="33" customHeight="1" thickBot="1" x14ac:dyDescent="0.3">
      <c r="B39" s="19" t="s">
        <v>63</v>
      </c>
      <c r="C39" s="11" t="s">
        <v>50</v>
      </c>
      <c r="F39" s="5"/>
    </row>
    <row r="40" spans="1:14" ht="15.75" thickBot="1" x14ac:dyDescent="0.3">
      <c r="B40" s="16" t="s">
        <v>62</v>
      </c>
      <c r="C40" s="17">
        <f>G14+G19+G28+H33+F38</f>
        <v>0</v>
      </c>
    </row>
    <row r="43" spans="1:14" x14ac:dyDescent="0.25">
      <c r="B43" s="1" t="s">
        <v>66</v>
      </c>
    </row>
    <row r="44" spans="1:14" x14ac:dyDescent="0.25">
      <c r="B44" s="18" t="s">
        <v>67</v>
      </c>
    </row>
    <row r="47" spans="1:14" x14ac:dyDescent="0.25">
      <c r="B47" s="20" t="s">
        <v>68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</row>
    <row r="48" spans="1:14" ht="33" customHeight="1" x14ac:dyDescent="0.2">
      <c r="B48" s="21" t="s">
        <v>74</v>
      </c>
      <c r="C48" s="21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2:14" ht="34.5" customHeight="1" x14ac:dyDescent="0.25">
      <c r="B49" s="23" t="s">
        <v>71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2:14" x14ac:dyDescent="0.25">
      <c r="B50" s="24" t="s">
        <v>69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</row>
    <row r="51" spans="2:14" x14ac:dyDescent="0.2">
      <c r="B51" s="25"/>
      <c r="C51" s="25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2:14" x14ac:dyDescent="0.2">
      <c r="B52" s="26" t="s">
        <v>73</v>
      </c>
      <c r="C52" s="26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2:14" x14ac:dyDescent="0.25">
      <c r="B53" s="27" t="s">
        <v>72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</row>
    <row r="54" spans="2:14" x14ac:dyDescent="0.25">
      <c r="B54" s="28" t="s">
        <v>70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</row>
  </sheetData>
  <mergeCells count="5">
    <mergeCell ref="B47:N47"/>
    <mergeCell ref="B49:N49"/>
    <mergeCell ref="B50:N50"/>
    <mergeCell ref="B53:N53"/>
    <mergeCell ref="B54:N54"/>
  </mergeCells>
  <hyperlinks>
    <hyperlink ref="B53" location="_ftn1" display="_ftn1" xr:uid="{A0E0283F-0793-4B8A-A232-4E66D6D4AA4F}"/>
  </hyperlink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Gazy Medyczne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Grzybowski</dc:creator>
  <cp:lastModifiedBy>Marta Płatek</cp:lastModifiedBy>
  <dcterms:created xsi:type="dcterms:W3CDTF">2024-03-11T08:55:42Z</dcterms:created>
  <dcterms:modified xsi:type="dcterms:W3CDTF">2024-04-09T07:03:21Z</dcterms:modified>
</cp:coreProperties>
</file>