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rkusz1" sheetId="1" r:id="rId1"/>
  </sheets>
  <definedNames>
    <definedName name="_xlnm.Print_Area" localSheetId="0">Arkusz1!$A$1:$K$364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4" i="1" l="1"/>
  <c r="E121" i="1" l="1"/>
  <c r="E119" i="1"/>
  <c r="E117" i="1"/>
  <c r="E116" i="1"/>
  <c r="E112" i="1"/>
  <c r="E113" i="1"/>
  <c r="E114" i="1"/>
  <c r="E111" i="1"/>
  <c r="E108" i="1"/>
  <c r="E109" i="1"/>
  <c r="E107" i="1"/>
  <c r="G354" i="1" l="1"/>
  <c r="G355" i="1"/>
  <c r="G356" i="1" s="1"/>
  <c r="J33" i="1"/>
  <c r="I33" i="1"/>
  <c r="G33" i="1"/>
  <c r="I354" i="1" l="1"/>
  <c r="J354" i="1" s="1"/>
  <c r="I355" i="1"/>
  <c r="E179" i="1"/>
  <c r="E180" i="1"/>
  <c r="E178" i="1"/>
  <c r="E154" i="1"/>
  <c r="E155" i="1"/>
  <c r="E156" i="1"/>
  <c r="E157" i="1"/>
  <c r="E158" i="1"/>
  <c r="E159" i="1"/>
  <c r="E160" i="1"/>
  <c r="E153" i="1"/>
  <c r="E142" i="1"/>
  <c r="E143" i="1"/>
  <c r="E141" i="1"/>
  <c r="E132" i="1"/>
  <c r="E133" i="1"/>
  <c r="E131" i="1"/>
  <c r="E134" i="1" s="1"/>
  <c r="I356" i="1" l="1"/>
  <c r="J355" i="1"/>
  <c r="J356" i="1" s="1"/>
  <c r="G323" i="1"/>
  <c r="G170" i="1" l="1"/>
  <c r="G171" i="1"/>
  <c r="I171" i="1" l="1"/>
  <c r="J171" i="1" s="1"/>
  <c r="G353" i="1" l="1"/>
  <c r="I353" i="1" s="1"/>
  <c r="G351" i="1"/>
  <c r="I351" i="1" s="1"/>
  <c r="G350" i="1"/>
  <c r="I350" i="1" s="1"/>
  <c r="G341" i="1"/>
  <c r="G340" i="1"/>
  <c r="I340" i="1" s="1"/>
  <c r="G329" i="1"/>
  <c r="I329" i="1" s="1"/>
  <c r="G328" i="1"/>
  <c r="I328" i="1" s="1"/>
  <c r="G327" i="1"/>
  <c r="I327" i="1" s="1"/>
  <c r="G326" i="1"/>
  <c r="G325" i="1"/>
  <c r="I325" i="1" s="1"/>
  <c r="G324" i="1"/>
  <c r="I324" i="1" s="1"/>
  <c r="I323" i="1"/>
  <c r="G322" i="1"/>
  <c r="G313" i="1"/>
  <c r="I313" i="1" s="1"/>
  <c r="G312" i="1"/>
  <c r="I312" i="1" s="1"/>
  <c r="E305" i="1"/>
  <c r="E298" i="1"/>
  <c r="G298" i="1" s="1"/>
  <c r="G291" i="1"/>
  <c r="I291" i="1" s="1"/>
  <c r="G290" i="1"/>
  <c r="I290" i="1" s="1"/>
  <c r="G289" i="1"/>
  <c r="I289" i="1" s="1"/>
  <c r="G287" i="1"/>
  <c r="G286" i="1"/>
  <c r="I286" i="1" s="1"/>
  <c r="G285" i="1"/>
  <c r="I285" i="1" s="1"/>
  <c r="G284" i="1"/>
  <c r="I284" i="1" s="1"/>
  <c r="G283" i="1"/>
  <c r="I283" i="1" s="1"/>
  <c r="G282" i="1"/>
  <c r="G281" i="1"/>
  <c r="I281" i="1" s="1"/>
  <c r="G280" i="1"/>
  <c r="I280" i="1" s="1"/>
  <c r="G279" i="1"/>
  <c r="I279" i="1" s="1"/>
  <c r="G278" i="1"/>
  <c r="I278" i="1" s="1"/>
  <c r="G277" i="1"/>
  <c r="I277" i="1" s="1"/>
  <c r="G268" i="1"/>
  <c r="I268" i="1" s="1"/>
  <c r="G267" i="1"/>
  <c r="I267" i="1" s="1"/>
  <c r="G266" i="1"/>
  <c r="I266" i="1" s="1"/>
  <c r="G265" i="1"/>
  <c r="I265" i="1" s="1"/>
  <c r="G264" i="1"/>
  <c r="I264" i="1" s="1"/>
  <c r="G263" i="1"/>
  <c r="I263" i="1" s="1"/>
  <c r="G262" i="1"/>
  <c r="I262" i="1" s="1"/>
  <c r="G261" i="1"/>
  <c r="I261" i="1" s="1"/>
  <c r="G260" i="1"/>
  <c r="G259" i="1"/>
  <c r="I259" i="1" s="1"/>
  <c r="G258" i="1"/>
  <c r="I258" i="1" s="1"/>
  <c r="G257" i="1"/>
  <c r="I257" i="1" s="1"/>
  <c r="G256" i="1"/>
  <c r="I256" i="1" s="1"/>
  <c r="G255" i="1"/>
  <c r="G254" i="1"/>
  <c r="I254" i="1" s="1"/>
  <c r="E245" i="1"/>
  <c r="E235" i="1"/>
  <c r="E207" i="1"/>
  <c r="E206" i="1"/>
  <c r="G206" i="1" s="1"/>
  <c r="E205" i="1"/>
  <c r="G205" i="1" s="1"/>
  <c r="E204" i="1"/>
  <c r="G204" i="1" s="1"/>
  <c r="E203" i="1"/>
  <c r="E202" i="1"/>
  <c r="E201" i="1"/>
  <c r="G201" i="1" s="1"/>
  <c r="E200" i="1"/>
  <c r="G200" i="1" s="1"/>
  <c r="E199" i="1"/>
  <c r="G199" i="1" s="1"/>
  <c r="E198" i="1"/>
  <c r="G198" i="1" s="1"/>
  <c r="E197" i="1"/>
  <c r="G197" i="1" s="1"/>
  <c r="E196" i="1"/>
  <c r="G196" i="1" s="1"/>
  <c r="E195" i="1"/>
  <c r="G195" i="1" s="1"/>
  <c r="E194" i="1"/>
  <c r="G194" i="1" s="1"/>
  <c r="E193" i="1"/>
  <c r="G193" i="1" s="1"/>
  <c r="E192" i="1"/>
  <c r="G192" i="1" s="1"/>
  <c r="E191" i="1"/>
  <c r="E190" i="1"/>
  <c r="E189" i="1"/>
  <c r="G189" i="1" s="1"/>
  <c r="E188" i="1"/>
  <c r="G188" i="1" s="1"/>
  <c r="E187" i="1"/>
  <c r="G180" i="1"/>
  <c r="G179" i="1"/>
  <c r="I170" i="1"/>
  <c r="G169" i="1"/>
  <c r="I169" i="1" s="1"/>
  <c r="G159" i="1"/>
  <c r="G158" i="1"/>
  <c r="G155" i="1"/>
  <c r="G154" i="1"/>
  <c r="G153" i="1"/>
  <c r="H153" i="1" s="1"/>
  <c r="G143" i="1"/>
  <c r="G142" i="1"/>
  <c r="G133" i="1"/>
  <c r="G132" i="1"/>
  <c r="G131" i="1"/>
  <c r="G123" i="1"/>
  <c r="G121" i="1"/>
  <c r="G119" i="1"/>
  <c r="G117" i="1"/>
  <c r="G116" i="1"/>
  <c r="G114" i="1"/>
  <c r="G113" i="1"/>
  <c r="G112" i="1"/>
  <c r="G111" i="1"/>
  <c r="G109" i="1"/>
  <c r="G108" i="1"/>
  <c r="G107" i="1"/>
  <c r="G98" i="1"/>
  <c r="I98" i="1" s="1"/>
  <c r="G97" i="1"/>
  <c r="G94" i="1"/>
  <c r="I94" i="1" s="1"/>
  <c r="G93" i="1"/>
  <c r="I93" i="1" s="1"/>
  <c r="G92" i="1"/>
  <c r="I92" i="1" s="1"/>
  <c r="G91" i="1"/>
  <c r="G90" i="1"/>
  <c r="I90" i="1" s="1"/>
  <c r="G89" i="1"/>
  <c r="I89" i="1" s="1"/>
  <c r="G88" i="1"/>
  <c r="I88" i="1" s="1"/>
  <c r="G87" i="1"/>
  <c r="I87" i="1" s="1"/>
  <c r="G78" i="1"/>
  <c r="I78" i="1" s="1"/>
  <c r="G77" i="1"/>
  <c r="I77" i="1" s="1"/>
  <c r="G76" i="1"/>
  <c r="G75" i="1"/>
  <c r="I75" i="1" s="1"/>
  <c r="G74" i="1"/>
  <c r="I74" i="1" s="1"/>
  <c r="G73" i="1"/>
  <c r="I73" i="1" s="1"/>
  <c r="G72" i="1"/>
  <c r="G71" i="1"/>
  <c r="I71" i="1" s="1"/>
  <c r="G70" i="1"/>
  <c r="I70" i="1" s="1"/>
  <c r="G69" i="1"/>
  <c r="I69" i="1" s="1"/>
  <c r="G68" i="1"/>
  <c r="I68" i="1" s="1"/>
  <c r="G67" i="1"/>
  <c r="I67" i="1" s="1"/>
  <c r="G66" i="1"/>
  <c r="I66" i="1" s="1"/>
  <c r="G65" i="1"/>
  <c r="I65" i="1" s="1"/>
  <c r="G64" i="1"/>
  <c r="I64" i="1" s="1"/>
  <c r="G63" i="1"/>
  <c r="I63" i="1" s="1"/>
  <c r="G62" i="1"/>
  <c r="I62" i="1" s="1"/>
  <c r="G61" i="1"/>
  <c r="I61" i="1" s="1"/>
  <c r="G60" i="1"/>
  <c r="I60" i="1" s="1"/>
  <c r="G59" i="1"/>
  <c r="I59" i="1" s="1"/>
  <c r="G58" i="1"/>
  <c r="I58" i="1" s="1"/>
  <c r="G57" i="1"/>
  <c r="I57" i="1" s="1"/>
  <c r="G56" i="1"/>
  <c r="I56" i="1" s="1"/>
  <c r="G55" i="1"/>
  <c r="I55" i="1" s="1"/>
  <c r="G54" i="1"/>
  <c r="I54" i="1" s="1"/>
  <c r="G46" i="1"/>
  <c r="I46" i="1" s="1"/>
  <c r="G45" i="1"/>
  <c r="I45" i="1" s="1"/>
  <c r="G44" i="1"/>
  <c r="G43" i="1"/>
  <c r="I43" i="1" s="1"/>
  <c r="G42" i="1"/>
  <c r="I42" i="1" s="1"/>
  <c r="G40" i="1"/>
  <c r="I40" i="1" s="1"/>
  <c r="G39" i="1"/>
  <c r="I39" i="1" s="1"/>
  <c r="G38" i="1"/>
  <c r="I38" i="1" s="1"/>
  <c r="G37" i="1"/>
  <c r="I37" i="1" s="1"/>
  <c r="G36" i="1"/>
  <c r="I36" i="1" s="1"/>
  <c r="G35" i="1"/>
  <c r="I35" i="1" s="1"/>
  <c r="G34" i="1"/>
  <c r="I34" i="1" s="1"/>
  <c r="G32" i="1"/>
  <c r="I32" i="1" s="1"/>
  <c r="G31" i="1"/>
  <c r="I31" i="1" s="1"/>
  <c r="G30" i="1"/>
  <c r="I30" i="1" s="1"/>
  <c r="G29" i="1"/>
  <c r="I29" i="1" s="1"/>
  <c r="G20" i="1"/>
  <c r="I20" i="1" s="1"/>
  <c r="G19" i="1"/>
  <c r="G18" i="1"/>
  <c r="I18" i="1" s="1"/>
  <c r="G17" i="1"/>
  <c r="I17" i="1" s="1"/>
  <c r="G16" i="1"/>
  <c r="I16" i="1" s="1"/>
  <c r="G15" i="1"/>
  <c r="I15" i="1" s="1"/>
  <c r="G14" i="1"/>
  <c r="I14" i="1" s="1"/>
  <c r="G13" i="1"/>
  <c r="I13" i="1" s="1"/>
  <c r="G12" i="1"/>
  <c r="I12" i="1" s="1"/>
  <c r="J75" i="1" l="1"/>
  <c r="J90" i="1"/>
  <c r="J66" i="1"/>
  <c r="J286" i="1"/>
  <c r="I341" i="1"/>
  <c r="J341" i="1" s="1"/>
  <c r="G141" i="1"/>
  <c r="H141" i="1" s="1"/>
  <c r="G157" i="1"/>
  <c r="H157" i="1" s="1"/>
  <c r="G190" i="1"/>
  <c r="H190" i="1" s="1"/>
  <c r="E236" i="1"/>
  <c r="G235" i="1"/>
  <c r="G236" i="1" s="1"/>
  <c r="I282" i="1"/>
  <c r="J282" i="1" s="1"/>
  <c r="J259" i="1"/>
  <c r="J350" i="1"/>
  <c r="G156" i="1"/>
  <c r="H156" i="1" s="1"/>
  <c r="G160" i="1"/>
  <c r="H160" i="1" s="1"/>
  <c r="G203" i="1"/>
  <c r="H203" i="1" s="1"/>
  <c r="G207" i="1"/>
  <c r="H207" i="1" s="1"/>
  <c r="I255" i="1"/>
  <c r="J255" i="1" s="1"/>
  <c r="E306" i="1"/>
  <c r="G305" i="1"/>
  <c r="G306" i="1" s="1"/>
  <c r="J58" i="1"/>
  <c r="H199" i="1"/>
  <c r="E181" i="1"/>
  <c r="G178" i="1"/>
  <c r="G181" i="1" s="1"/>
  <c r="G202" i="1"/>
  <c r="H202" i="1" s="1"/>
  <c r="I287" i="1"/>
  <c r="J287" i="1" s="1"/>
  <c r="I322" i="1"/>
  <c r="J322" i="1" s="1"/>
  <c r="I326" i="1"/>
  <c r="J326" i="1" s="1"/>
  <c r="H195" i="1"/>
  <c r="J264" i="1"/>
  <c r="G187" i="1"/>
  <c r="H187" i="1" s="1"/>
  <c r="G191" i="1"/>
  <c r="H191" i="1" s="1"/>
  <c r="G245" i="1"/>
  <c r="G246" i="1" s="1"/>
  <c r="I260" i="1"/>
  <c r="J260" i="1" s="1"/>
  <c r="I72" i="1"/>
  <c r="J72" i="1" s="1"/>
  <c r="G21" i="1"/>
  <c r="J31" i="1"/>
  <c r="J35" i="1"/>
  <c r="J45" i="1"/>
  <c r="J55" i="1"/>
  <c r="J63" i="1"/>
  <c r="J71" i="1"/>
  <c r="H108" i="1"/>
  <c r="H112" i="1"/>
  <c r="H119" i="1"/>
  <c r="H131" i="1"/>
  <c r="E246" i="1"/>
  <c r="J256" i="1"/>
  <c r="J266" i="1"/>
  <c r="J267" i="1"/>
  <c r="J278" i="1"/>
  <c r="J283" i="1"/>
  <c r="J328" i="1"/>
  <c r="J329" i="1"/>
  <c r="J353" i="1"/>
  <c r="I19" i="1"/>
  <c r="J19" i="1" s="1"/>
  <c r="I97" i="1"/>
  <c r="J97" i="1" s="1"/>
  <c r="J20" i="1"/>
  <c r="J40" i="1"/>
  <c r="J59" i="1"/>
  <c r="J67" i="1"/>
  <c r="H194" i="1"/>
  <c r="H198" i="1"/>
  <c r="H206" i="1"/>
  <c r="H245" i="1"/>
  <c r="H246" i="1" s="1"/>
  <c r="J262" i="1"/>
  <c r="J263" i="1"/>
  <c r="J268" i="1"/>
  <c r="J279" i="1"/>
  <c r="J290" i="1"/>
  <c r="J291" i="1"/>
  <c r="G330" i="1"/>
  <c r="J325" i="1"/>
  <c r="I44" i="1"/>
  <c r="J44" i="1" s="1"/>
  <c r="I76" i="1"/>
  <c r="J76" i="1" s="1"/>
  <c r="I91" i="1"/>
  <c r="J91" i="1" s="1"/>
  <c r="J16" i="1"/>
  <c r="J36" i="1"/>
  <c r="J56" i="1"/>
  <c r="J64" i="1"/>
  <c r="J94" i="1"/>
  <c r="H107" i="1"/>
  <c r="H113" i="1"/>
  <c r="H117" i="1"/>
  <c r="E208" i="1"/>
  <c r="J285" i="1"/>
  <c r="J313" i="1"/>
  <c r="J57" i="1"/>
  <c r="J13" i="1"/>
  <c r="J30" i="1"/>
  <c r="J34" i="1"/>
  <c r="J46" i="1"/>
  <c r="J62" i="1"/>
  <c r="J39" i="1"/>
  <c r="J43" i="1"/>
  <c r="J15" i="1"/>
  <c r="J18" i="1"/>
  <c r="J37" i="1"/>
  <c r="G79" i="1"/>
  <c r="J60" i="1"/>
  <c r="J65" i="1"/>
  <c r="H114" i="1"/>
  <c r="H200" i="1"/>
  <c r="J265" i="1"/>
  <c r="J289" i="1"/>
  <c r="J68" i="1"/>
  <c r="J74" i="1"/>
  <c r="J78" i="1"/>
  <c r="J87" i="1"/>
  <c r="H121" i="1"/>
  <c r="H132" i="1"/>
  <c r="E144" i="1"/>
  <c r="H154" i="1"/>
  <c r="H204" i="1"/>
  <c r="G269" i="1"/>
  <c r="G342" i="1"/>
  <c r="G47" i="1"/>
  <c r="J61" i="1"/>
  <c r="J69" i="1"/>
  <c r="J88" i="1"/>
  <c r="J92" i="1"/>
  <c r="J98" i="1"/>
  <c r="H116" i="1"/>
  <c r="E161" i="1"/>
  <c r="H158" i="1"/>
  <c r="H180" i="1"/>
  <c r="H189" i="1"/>
  <c r="H192" i="1"/>
  <c r="H201" i="1"/>
  <c r="H205" i="1"/>
  <c r="J254" i="1"/>
  <c r="J257" i="1"/>
  <c r="G292" i="1"/>
  <c r="E299" i="1"/>
  <c r="G299" i="1"/>
  <c r="J323" i="1"/>
  <c r="J70" i="1"/>
  <c r="H111" i="1"/>
  <c r="G172" i="1"/>
  <c r="H179" i="1"/>
  <c r="H188" i="1"/>
  <c r="H197" i="1"/>
  <c r="J12" i="1"/>
  <c r="J17" i="1"/>
  <c r="J32" i="1"/>
  <c r="J38" i="1"/>
  <c r="J42" i="1"/>
  <c r="J73" i="1"/>
  <c r="J77" i="1"/>
  <c r="J89" i="1"/>
  <c r="J93" i="1"/>
  <c r="G99" i="1"/>
  <c r="H123" i="1"/>
  <c r="H133" i="1"/>
  <c r="H143" i="1"/>
  <c r="H155" i="1"/>
  <c r="H159" i="1"/>
  <c r="J170" i="1"/>
  <c r="H193" i="1"/>
  <c r="H196" i="1"/>
  <c r="J258" i="1"/>
  <c r="J261" i="1"/>
  <c r="J281" i="1"/>
  <c r="J284" i="1"/>
  <c r="G314" i="1"/>
  <c r="I314" i="1"/>
  <c r="J324" i="1"/>
  <c r="J327" i="1"/>
  <c r="J277" i="1"/>
  <c r="I342" i="1" l="1"/>
  <c r="I21" i="1"/>
  <c r="I99" i="1"/>
  <c r="H235" i="1"/>
  <c r="H236" i="1" s="1"/>
  <c r="H178" i="1"/>
  <c r="H181" i="1" s="1"/>
  <c r="H161" i="1"/>
  <c r="H208" i="1"/>
  <c r="H134" i="1"/>
  <c r="I330" i="1"/>
  <c r="I292" i="1"/>
  <c r="G144" i="1"/>
  <c r="I172" i="1"/>
  <c r="J351" i="1"/>
  <c r="H305" i="1"/>
  <c r="H306" i="1" s="1"/>
  <c r="J330" i="1"/>
  <c r="J14" i="1"/>
  <c r="J21" i="1" s="1"/>
  <c r="J312" i="1"/>
  <c r="J314" i="1" s="1"/>
  <c r="J169" i="1"/>
  <c r="J172" i="1" s="1"/>
  <c r="J269" i="1"/>
  <c r="J99" i="1"/>
  <c r="I79" i="1"/>
  <c r="I269" i="1"/>
  <c r="G208" i="1"/>
  <c r="G161" i="1"/>
  <c r="I47" i="1"/>
  <c r="H298" i="1"/>
  <c r="H299" i="1" s="1"/>
  <c r="J54" i="1"/>
  <c r="J79" i="1" s="1"/>
  <c r="J280" i="1"/>
  <c r="J292" i="1" s="1"/>
  <c r="H142" i="1"/>
  <c r="H144" i="1" s="1"/>
  <c r="G124" i="1"/>
  <c r="H109" i="1"/>
  <c r="H124" i="1" s="1"/>
  <c r="J29" i="1"/>
  <c r="J47" i="1" s="1"/>
  <c r="J340" i="1"/>
  <c r="J342" i="1" s="1"/>
  <c r="G134" i="1"/>
</calcChain>
</file>

<file path=xl/sharedStrings.xml><?xml version="1.0" encoding="utf-8"?>
<sst xmlns="http://schemas.openxmlformats.org/spreadsheetml/2006/main" count="608" uniqueCount="205">
  <si>
    <t>Okres podtrzymywania 10-14 dni, po 5 dniach 50% pierwotnej wytrzymałości, całkowita absorpcja 42 dni. Igła o zwiększonej stabilności w imadle, zgodnie z opisem.</t>
  </si>
  <si>
    <t>Lp.</t>
  </si>
  <si>
    <t>Grubość</t>
  </si>
  <si>
    <t xml:space="preserve">Rodzaj i długość igły </t>
  </si>
  <si>
    <t>Długość nici</t>
  </si>
  <si>
    <t>Ilość saszetek</t>
  </si>
  <si>
    <t xml:space="preserve">Cena 1 saszetki </t>
  </si>
  <si>
    <t xml:space="preserve">Wartość </t>
  </si>
  <si>
    <t>Wartość z podatkiem (zł)</t>
  </si>
  <si>
    <t xml:space="preserve">netto </t>
  </si>
  <si>
    <t xml:space="preserve">bez podatku </t>
  </si>
  <si>
    <t>(zł)</t>
  </si>
  <si>
    <t>4-0</t>
  </si>
  <si>
    <t>½ koła okrągła 17 mm</t>
  </si>
  <si>
    <t>3/8 koła odwrotnie tnąca 16 mm</t>
  </si>
  <si>
    <t>3-0</t>
  </si>
  <si>
    <t>½ koła okrągła 22 mm</t>
  </si>
  <si>
    <t>2-0</t>
  </si>
  <si>
    <t>3/8 koła tnąca 39 mm</t>
  </si>
  <si>
    <t>3/8 koła odwrotnie tnąca 24 mm</t>
  </si>
  <si>
    <t>½ koła okrągła o zakończeniu krótkim tnącym 48 mm</t>
  </si>
  <si>
    <t>3/8 koła odwrotnie tnąca 30 mm</t>
  </si>
  <si>
    <t>RAZEM</t>
  </si>
  <si>
    <t>a) Szwy syntetyczne, jednowłóknowe, barwione z glikonatu. Okres podtrzymywania ok. 50% po 13-14 dniach, okres absorpcji 60-90 dni</t>
  </si>
  <si>
    <t>½ koła okrągła 25-27 mm</t>
  </si>
  <si>
    <t>½ koła okrągła 30 mm</t>
  </si>
  <si>
    <t>½ koła okrągła 37 mm</t>
  </si>
  <si>
    <t>½ koła okrągła 34-40 mm</t>
  </si>
  <si>
    <t>70-90</t>
  </si>
  <si>
    <t>bez igły</t>
  </si>
  <si>
    <t>b) Szwy syntetyczne, jednowłóknowe, bezbarwne, szybkowchłanialne z glikonatu. Okres podtrzymywania ok. 50% po 6-7 dniach, 0% po 14-21 dniach, okres absorpcji po 56 dniach</t>
  </si>
  <si>
    <t>5-0</t>
  </si>
  <si>
    <t>½ koła okrągła 13 mm</t>
  </si>
  <si>
    <t>½ koła okrągła 26 mm</t>
  </si>
  <si>
    <t>½ koła okrągła 40 mm</t>
  </si>
  <si>
    <t>½ koła okrągła 37-40 mm</t>
  </si>
  <si>
    <t>podwiązka</t>
  </si>
  <si>
    <t>12x45</t>
  </si>
  <si>
    <t>½ koła okrągła odczepiana 40 mm</t>
  </si>
  <si>
    <t>5x45</t>
  </si>
  <si>
    <t>½ koła okrągła odczepiana 37 mm</t>
  </si>
  <si>
    <t>5/8 koła okrągła 27 mm</t>
  </si>
  <si>
    <t>½ koła okrągła 48 mm</t>
  </si>
  <si>
    <t>½ koła okrągła 27 mm</t>
  </si>
  <si>
    <t>a) szwy syntetyczne, wchłanialne,  jednowłóknowe, okres podtrzymywania do 10 tygodni (90% po 14 dniach, 50-70% po 28 dniach), całkowita absorpcja 180-210 dni</t>
  </si>
  <si>
    <t>1/2 koła okrągła 22 mm</t>
  </si>
  <si>
    <t>1/2 koła okrągła 30 mm</t>
  </si>
  <si>
    <t>1/2 koła okrągła 40 mm</t>
  </si>
  <si>
    <t>45-70</t>
  </si>
  <si>
    <t>5/8 koła okrągła 2x 26 mm</t>
  </si>
  <si>
    <t>b) szwy syntetyczne, wchłanialne,  jednowłóknowe, długowchłanialne, okres podtrzymywania ok. 50% po 90 dniach,ok. 25% po 140 dniach, całkowita absorpcja po 13 miesiącach</t>
  </si>
  <si>
    <t>1/2 koła okrągła 65 mm</t>
  </si>
  <si>
    <t>150 (pętla)</t>
  </si>
  <si>
    <t>Rozmiar siatki</t>
  </si>
  <si>
    <t>Ilość w sztukach</t>
  </si>
  <si>
    <t>Cena 1 sztuki netto (zł)</t>
  </si>
  <si>
    <t>Wartość bez podatku (zł)</t>
  </si>
  <si>
    <t>Podatek</t>
  </si>
  <si>
    <t>%</t>
  </si>
  <si>
    <t>Kwota (zł)</t>
  </si>
  <si>
    <t>7,5 x 15 cm</t>
  </si>
  <si>
    <t>10 x 15 cm</t>
  </si>
  <si>
    <t>6 x 11 cm</t>
  </si>
  <si>
    <t>30 x 45 cm</t>
  </si>
  <si>
    <t>c) Lekka siatka częściowo wchłanialna z systemem samomocującym do zaopatrywania przepuklin metodą laparoskopową zbudowana z monofilamentu i polilaktydu o ciężarze jednostkowym 82 g/m2 (po wchłonięciu polilaktydu 49g/m2) o rozmiarze porów 1,8x 1,8 mm. Powłoka antyadchezyjna na górnej części siatki ułatwiająca jej rozkładanie. Posiadająca trójwymiarowy kształt dopasowujący się do budowy anatomicznej</t>
  </si>
  <si>
    <t>15x 10 cm prawa</t>
  </si>
  <si>
    <t>15x 10 cm lewa</t>
  </si>
  <si>
    <t>d) Lekka siatka częściowo wchłanialna z systemem samomocującym do zaopatrywania przepuklin pachwinowych, dwuskładnikowa zbudowana z monofilamentu poliestrowego 50%  i polilaktydu 50% o ciężarze jednostkowym 73 g/m2 (po wchłonięciu polilaktydu 38g/m2) o rozmiarze porów 1,7x 1,1 mm</t>
  </si>
  <si>
    <t>15x 9 cm</t>
  </si>
  <si>
    <t>e) Zestaw laparoskopowy o składzie: Lekka siatka częściowo wchłanialna z systemem samomocującym do zaopatrywania przepuklin pachwinowych, dwuskładnikowa zbudowana z monofilamentu poliestrowego 50% i polilaktydu 50%, o ciężarze jednostkowym 73 g/m2 (po wchłonięciu polilaktydu 38 g/m2) o rozmiarze porów 1,7x 1,1 mm. Rozmiar siatki 15x 9 cm - 1 szt. Bezwęzłowy system do szycia laparoskopowego składający się z igły na jednym końcu i pętelkowego chwytaka na drugim. Nić z jednokierunkowymi haczykami, wchłanialna w czasie 90-110 dni. Podtrzymywanie tkankowe 75% po 2 tygodniach. Igła 27 mm, nić o długości 23 cm - 1 szt. Każdy element pakowany oddzielnie, wszystko razem zapakowane w opakowanie kartonowe.</t>
  </si>
  <si>
    <t>Zestaw</t>
  </si>
  <si>
    <t>f) Lekka siatka częściowo wchłanialna z systemem samomocującym do zaopatrywania przepuklin pachwinowych, dwuskładnikowa zbudowana z monofilamentu polipropylenowego 50% i polilaktydu 50%, o ciężarze jednostkowym 80 g/m2 (po wchłonięciu polilaktydu 40 g/m2) o rozmiarze porów 1,6x 1,0 mm</t>
  </si>
  <si>
    <t>Rozmiar opatrunku</t>
  </si>
  <si>
    <t>5 x 7,5 cm</t>
  </si>
  <si>
    <t>10 x 20 cm</t>
  </si>
  <si>
    <t>10 x 12 cm</t>
  </si>
  <si>
    <t>Opis</t>
  </si>
  <si>
    <t>Ilość opakowań/sztuk</t>
  </si>
  <si>
    <t>Klipsy tytanowe średnio-duże wymiarach przed zamknięciem 5,5 mm i 8,7 mm po zamknięciu, pakowane w magazynki po 6 klipsów w magazynku i 18 magazynków w opakowaniu , posiadające wewnętrzne i zewnętrzne rowkowanie zabezpieczające przed zsunięciem się z naczynia i wysunięciem z klipsownicy. Ilość w opakowaniach.</t>
  </si>
  <si>
    <t>Klipsy tytanowe duże wymiarach przed zamknięciem 8,0 mm i 12,0 mm po zamknięciu, pakowane w magazynki po 6 klipsów w magazynku i 18 magazynków w opakowaniu , posiadające wewnętrzne i zewnętrzne rowkowanie zabezpieczające przed zsunięciem się z naczynia i wysunięciem z klipsownicy. Ilość w opakowaniach.</t>
  </si>
  <si>
    <t>Jednorazowe ładunki liniowe do staplera endoskopowego prostego, umożliwiającego wykonanie zespolenia na długości 60mm, ładowane w szczęki staplera. Ładunki do tkanki pośredniej(wysokość zszywki po zamknięciu 1,8 mm). Ilość w sztukach.</t>
  </si>
  <si>
    <t>Jednorazowe ładunki liniowe do staplera endoskopowego prostego, umożliwiającego wykonanie zespolenia na długości 60mm, ładowane w szczęki staplera. Ładunki do tkanki grubej(wysokość zszywki 2 mm po zamknięciu ) przechodzące przez trokar o średnicy 12 mm.Ilość w sztukach.</t>
  </si>
  <si>
    <t>Jednorazowa końcówka do noża harmonicznego dł. ramienia 36 cm, śr 5 mm. Końcówka posiada dwa przyciski aktywujące max i min. Możliwość cięcia i koagulacji, kształt uchwytu pistoletowy. Ilość  w sztukach.</t>
  </si>
  <si>
    <t>Jednorazowy stapler zamykająco tnący z zakrzywioną główką (kształt półksiężyca), długość linii cięcia 40 mm. Stapler umożliwia 6 wystrzelenie ładunku podczas jednego zabiegu, zawiera ładunek do tkanki grubej (wysokość zamkniętych zszywek 2,0 mm)</t>
  </si>
  <si>
    <t>Ładunek do staplera z zakrzywioną głowicą o długości linii cięcia 40 mm. Ładunek do tkanki grubej</t>
  </si>
  <si>
    <t>Ilość saszetek/szt.</t>
  </si>
  <si>
    <t>ładunek do imadła automatycznego z igłą 9 mm. Ilość w saszetkach</t>
  </si>
  <si>
    <t>jednorazowe, przegubowe, urządzenie do szycia laparoskopowego, długość trzonu 43 cm, kąt zginania końcówki 75 stopni, rotacja końcówki 360 stopni , kompatybilne z ładunkami z poz. 1, ilość w sztukach</t>
  </si>
  <si>
    <t>jednorazowe urządzenie do szycia laparoskopowego, długość trzonu 34 cm, rotacja końcówki 360 stopni, kompatybilne z ładunkami z poz. 1, ilość w sztukach</t>
  </si>
  <si>
    <t>Ilość opakowań</t>
  </si>
  <si>
    <t>Cena 1 opakowania netto (zł)</t>
  </si>
  <si>
    <t>Klipsy wykonane z niewchłanialnego polimeru, rozmiar M, łukowaty kształt dający możliwość objęcia większej ilości tkanki, zintegrowane ząbki wewnętrzne klipsa dające stabilność na tkance, posiadające walce stabilizujące. Magazynki składające się z jednej części, co eliminuje rozpadnięcie się magazynka, zawierające 6 klipsów w magazynku, taśmę mocującą do stołu lub ręki chirurga czy instrumentariuszki. opakowanie zawierające 20 zasobników. Klipsy I generacji przeznaczone do klipsownicy laparoskopowej GREENA</t>
  </si>
  <si>
    <t>Ilość</t>
  </si>
  <si>
    <t>Cena jednostkowa netto (zł)</t>
  </si>
  <si>
    <t xml:space="preserve">Jednorazowy stapler okrężny z łamanym trzpieniem dł. 22 cm, zakrzywiony, dwa rzędy tytanowych zszywek spłaszczonych na całej długości przed oddaniem strzału, rozmiary 21,25,28,31,33 </t>
  </si>
  <si>
    <t>Jednorazowy stapler liniowy 60 mm z nożem, do resekcji, przecinania i zespoleń, wykonuje szew w postaci podwójnej linii naprzemiennie ułożonych zszywek po obydwu stronach noża (w sumie cztery rzędy zszywek z nożem funkcjonującym pośrodku) (zszywki obustronnie spłaszczone przed oddaniem strzału, przyjmujące po zamknięciu idealny kształt litery ,,B"). Stapler przeznaczony do kilkukrotnego użytku w czasie jednego zabiegu, ładowalny, wysokość zszywki przed zamknięciem 3,8 mm po zamknieciu 1,5 mm.</t>
  </si>
  <si>
    <t>Ładunek do  jednorazowego staplera liniowego z nożem 60 mm (jednorazowy nóż w ładunku), wysokość zszywki przed zamknięciem 3,8 mm po zamknięciu 1,5 mm,wykonuje szew w postaci podwójnej linii naprzemiennie ułożonych zszywek po obydwu stronach noża (w sumie cztery rzędy zszywek z nożem funkcjonującym pośrodku) (zszywki obustronnie spłaszczone przed oddaniem strzału, przyjmujące po zamknięciu idealny kształt litery ,,B").</t>
  </si>
  <si>
    <t>Jednorazowy stapler liniowy 60 mm z nożem, do resekcji, przecinania i zespoleń, wykonuje szew w postaci podwójnej linii naprzemiennie ułożonych zszywek po obydwu stronach noża (w sumie cztery rzędy zszywek z nożem funkcjonującym pośrodku) (zszywki obustronnie spłaszczone przed oddaniem strzału, przyjmujące po zamknięciu idealny kształt litery ,,B"). Stapler przeznaczony do kilkukrotnego użytku w czasie jednego zabiegu, ładowalny, wysokość zszywki przed zamknięciem 4,8 mm po zamknieciu 2,0 mm.</t>
  </si>
  <si>
    <t>Ładunek do  jednorazowego staplera liniowego z nożem 60 mm (jednorazowy nóż w ładunku), wysokość zszywki przed zamknięciem 4,8 mm po zamknięciu 2,0 mm,wykonuje szew w postaci podwójnej linii naprzemiennie ułożonych zszywek po obydwu stronach noża (w sumie cztery rzędy zszywek z nożem funkcjonującym pośrodku) (zszywki obustronnie spłaszczone przed oddaniem strzału, przyjmujące po zamknięciu idealny kształt litery ,,B").</t>
  </si>
  <si>
    <t>Jednorazowy stapler liniowy 80 mm z nożem, do resekcji, przecinania i zespoleń, wykonuje szew w postaci podwójnej linii naprzemiennie ułożonych zszywek po obydwu stronach noża (w sumie cztery rzędy zszywek z nożem funkcjonującym pośrodku) (zszywki obustronnie spłaszczone przed oddaniem strzału, przyjmujące po zamknięciu idealny kształt litery ,,B"). Stapler przeznaczony do kilkukrotnego użytku w czasie jednego zabiegu, ładowalny, wysokość zszywki przed zamknięciem 3,8 mm po zamknieciu 1,5 mm.</t>
  </si>
  <si>
    <t>Ładunek do  jednorazowego staplera liniowego z nożem 80 mm (jednorazowy nóż w ładunku), wysokość zszywki przed zamknięciem 3,8 mm po zamknięciu 1,5 mm,wykonuje szew w postaci podwójnej linii naprzemiennie ułożonych zszywek po obydwu stronach noża (w sumie cztery rzędy zszywek z nożem funkcjonującym pośrodku) (zszywki obustronnie spłaszczone przed oddaniem strzału, przyjmujące po zamknięciu idealny kształt litery ,,B").</t>
  </si>
  <si>
    <t>Jednorazowy stapler liniowy 80 mm z nożem, do resekcji, przecinania i zespoleń, wykonuje szew w postaci podwójnej linii naprzemiennie ułożonych zszywek po obydwu stronach noża (w sumie cztery rzędy zszywek z nożem funkcjonującym pośrodku) (zszywki obustronnie spłaszczone przed oddaniem strzału, przyjmujące po zamknięciu idealny kształt litery ,,B"). Stapler przeznaczony do kilkukrotnego użytku w czasie jednego zabiegu, ładowalny, wysokość zszywki przed zamknięciem 4,8 mm po zamknieciu 2,0 mm.</t>
  </si>
  <si>
    <t>Ładunek do  jednorazowego staplera liniowego z nożem 80 mm (jednorazowy nóż w ładunku), wysokość zszywki przed zamknięciem 4,8 mm po zamknięciu 2,0 mm,wykonuje szew w postaci podwójnej linii naprzemiennie ułożonych zszywek po obydwu stronach noża (w sumie cztery rzędy zszywek z nożem funkcjonującym pośrodku) (zszywki obustronnie spłaszczone przed oddaniem strzału, przyjmujące po zamknięciu idealny kształt litery ,,B").</t>
  </si>
  <si>
    <t>Jednorazowy stapler liniowy 45 mm, wykonuje szew w postaci podwójnej linii obustronnie spłaszczonych zszywek na całej długości, które po zamnkięciu przyjmują idealny kształt litery ,,B" ułożonych naprzemiennie. Stapler przeznaczony do kilkukrotnego użytku w czasie jednego zabiegu, ładowalny, wysokość zszywki przed zamknięciem 3,5 mm po zamknieciu 1,5 mm.</t>
  </si>
  <si>
    <t>Ładunek do  jednorazowego staplera liniowego 45 mm, wykonuje szew w postaci podwójnej linii obustronnie spłaszczonych zszywek na całej długości, które po zamnkięciu przyjmują  idealny kształt litery ,,B", ułożonych naprzemiennie, wysokość zszywki przed zamknięciem 3,5 mm po zamknieciu 1,5 mm.</t>
  </si>
  <si>
    <t>Jednorazowy stapler liniowy 45 mm, wykonuje szew w postaci podwójnej linii obustronnie spłaszczonych zszywek na całej długości, które po zamknięciu przyjmują  idealny kształt litery ,,B" ułożonych naprzemiennie. Stapler przeznaczony do kilkukrotnego użytku w czasie jednego zabiegu, ładowalny, wysokość zszywki przed zamknięciem 4,8 mm po zamknięciu 2,0 mm.</t>
  </si>
  <si>
    <t>Ładunek do jednorazowego staplera liniowego 45 mm, wykonuje szew w postaci podwójnej linii obustronnie spłaszczonych zszywek na całej długości, które po zamknięciu przyjmują  idealny kształt litery ,,B" ułożonych naprzemiennie, wysokość zszywki przed zamknięciem 4,8 mm po zamknięciu 2,0 mm.</t>
  </si>
  <si>
    <t>Jednorazowy stapler liniowy 60 mm, wykonuje szew w postaci podwójnej linii obustronnie spłaszczonych zszywek na całej długości, które po zamknięciu przyjmują idealny kształt litery ,,B", ułożonych naprzemiennie. Stapler przeznaczony do kilkukrotnego użytku w czasie jednego zabiegu, ładowalny, wysokość zszywki przed zamknięciem 3,5 mm po zamknieciu 1,5 mm.</t>
  </si>
  <si>
    <t>Ładunek do jednorazowego staplera liniowego 60 mm, wykonuje szew w postaci podwójnej linii obustronnie spłaszczonych zszywek na całej długości, które po zamknięciu przyjmują  idealny kształt litery ,,B", ułożonych naprzemiennie, wysokość zszywki przed zamknięciem 3,5 mm po zamknięciu 1,5 mm.</t>
  </si>
  <si>
    <t>Jednorazowy stapler liniowy 60 mm, wykonuje szew w postaci podwójnej linii obustronnie spłaszczonych zszywek na całej długości, które po zamknięciu przyjmują  idealny kształt litery ,,B" ułożonych naprzemiennie. Stapler przeznaczony do kilkukrotnego użytku w czasie jednego zabiegu, ładowalny, wysokość zszywki przed zamknięciem 4,8 mm po zamknięciu 2,0 mm.</t>
  </si>
  <si>
    <t>Ładunek  do jednorazowego staplera liniowego 60 mm, wykonuje szew w postaci podwójnej linii obustronnie spłaszczonych zszywek na całej długości, które po zamknięciu przyjmują  idealny kształt litery ,,B", ułożonych naprzemiennie, wysokość zszywki przed zamknięciem 4,8 mm po zamknięciu 2,0 mm.</t>
  </si>
  <si>
    <t>Jednorazowy stapler liniowy 90 mm, wykonuje szew w postaci podwójnej linii obustronnie spłaszczonych zszywek na całej długości, które po zamknięciu przyjmują idealny kształt litery ,,B" ułożonych naprzemiennie. Stapler przeznaczony do kilkukrotnego użytku w czasie jednego zabiegu, ładowalny, wysokość zszywki przed zamknięciem 3,5 mm po zamknieciu 1,5 mm.</t>
  </si>
  <si>
    <t>Ładunek do jednorazowego staplera liniowego 90 mm, wykonuje szew w postaci podwójnej linii obustronnie spłaszczonych zszywek na całej długości, które po zamknięciu przyjmują idealny kształt litery ,,B" ułożonych naprzemiennie, wysokość zszywki przed zamknięciem 3,5 mm po zamknięciu 1,5 mm.</t>
  </si>
  <si>
    <t>Jednorazowy stapler liniowy 90 mm, wykonuje szew w postaci podwójnej linii obustronnie spłaszczonych zszywek na całej długości, które po zamknięciu przyjmują  idealny kształt litery ,,B" ułożonych naprzemiennie. Stapler przeznaczony do kilkukrotnego użytku w czasie jednego zabiegu, ładowalny, wysokość zszywki przed zamknięciem 4,8 mm po zamknięciu 2,0 mm.</t>
  </si>
  <si>
    <t>Ładunek do jednorazowego staplera liniowego 90 mm, wykonuje szew w postaci podwójnej linii obustronnie spłaszczonych zszywek na całej długości, które po zamknięciu przyjmują  idealny kształt litery ,,B", ułożonych naprzemiennie, wysokość zszywki przed zamknięciem 4,8 mm po zamknięciu 2,0 mm.</t>
  </si>
  <si>
    <t xml:space="preserve">System do leczenia wysiłkowego nietrzymania moczu wykonany z taśmy monofilamentowej polipropylenowej , wielkość porów 100 mikronów, szerokość taśmy  1,1 cm, długość  12 cm. Nici prolenowe łączące taśmę z plastikową osłonką na prowadnicach helikalnych, laserowe cięcie taśmy , taśma w plastikowej osłonce . Dwie jerdnorazowe, helikalne prowadnice ze stali nierdzewnej , profilowane do przejścia  przez otwory  zasłonowe metodą "inside-out". Z plastikową osłonką, połączona na stałe z taśmą poprzez polipropylenowe nici. Stalowa prowadnica  skrzydełkowa z regulowaną długością służąca do prawodłowego przeprowadzenia helikalnych prowadnic ze wskaźnikiem głębokości położenia w tkance. System całkowicie jednorazowy. </t>
  </si>
  <si>
    <t>Jednorazowy stapler okrężny wygięty z kontrolowanym dociskiem tkanki i regulowaną wysokością zamknięcia zszywkiw zakresie od 1 mm do 2,5 mm. Rozmiary staplera: 29 mm. Wysokość otwartej zszywki 5,5 mm. Ergonomiczny uchwyt staplera pokryty atypoślizgową gumową powłoką</t>
  </si>
  <si>
    <t>70-75</t>
  </si>
  <si>
    <t>75-90</t>
  </si>
  <si>
    <t>igła progresywna o zakończeniu krótkotnącym</t>
  </si>
  <si>
    <t>3,2 mm</t>
  </si>
  <si>
    <t>taśma</t>
  </si>
  <si>
    <t>2 x 75</t>
  </si>
  <si>
    <t>a) szwy syntetyczne poliamidowe, niewchłanialne, barwione, jednowłóknowe, igła odwrotnie tnąca</t>
  </si>
  <si>
    <t>3/8 koła odwrotnie tnąca 15-19 mm</t>
  </si>
  <si>
    <t>3/8 koła odwrotnie tnąca 19-20 mm</t>
  </si>
  <si>
    <t>3/8 koła odwrotnie tnąca 39 mm</t>
  </si>
  <si>
    <t>1/2 koła odwrotnie tnąca 40 mm</t>
  </si>
  <si>
    <t>75-100</t>
  </si>
  <si>
    <t>1/2 koła odwrotnie tnąca 37 mm</t>
  </si>
  <si>
    <t>b) materiały do zespalania skóry</t>
  </si>
  <si>
    <t>Stapler skórny jednorazowy z podziałką zużycia, z zszywką 6,9 x 4,2 mm, op. a'6szt., grubość zszywki 0,58 mm, zszywka pokryta teflonem</t>
  </si>
  <si>
    <t>op.</t>
  </si>
  <si>
    <t>Przyrząd ze stali chirurgicznej do usuwania zszywek, wielorazowego użytku</t>
  </si>
  <si>
    <t>szt.</t>
  </si>
  <si>
    <t>Klej skórny, barwiony, 5x0,5 ml w opakowaniu do przechowywania bez lodówki</t>
  </si>
  <si>
    <t>Specjalistyczny zestaw szwów antyewentracyjnych (odbarczających) zapobiegających rozejściu się ran pooperacyjnych jamy brzusznej. Nić stalowa pleciona średnica 1,3 mm, dł. 90cm, zaopatrzona w 2 nakładki ochronne na skórę, 2 igły odwrotnie tnące 3/8 koła, 100mm</t>
  </si>
  <si>
    <t>Taśma wchłanialna do szycia narządów miąższowych 3mm, o długości 60 cm, igła okrągła tępa 65mm</t>
  </si>
  <si>
    <t>igła haczykowata, typu ''j'' o zakończeniu stożkowym 30 mm</t>
  </si>
  <si>
    <t>½ koła okrągła 2 x 13 mm</t>
  </si>
  <si>
    <t>6-0</t>
  </si>
  <si>
    <t>½ koła okrągła 10 mm</t>
  </si>
  <si>
    <t>3/8 koła odwrotnie tnąca o zakończeniu mikropoint z dwoma dwukolorowymi klipsami</t>
  </si>
  <si>
    <t>igła prosta okrągła  2 x 65 mm</t>
  </si>
  <si>
    <t>½ koła okrągła 2 x 30 mm</t>
  </si>
  <si>
    <t>1,5 mm</t>
  </si>
  <si>
    <t>taśma silikonowa (niebieska, żółta, czerwona), kolor do wyboru</t>
  </si>
  <si>
    <t>2 x 45</t>
  </si>
  <si>
    <t>igła haczykowata okrągło-tnąca 31 mm</t>
  </si>
  <si>
    <t>okrągło-tnąca 48 mm</t>
  </si>
  <si>
    <t>Rodzaj i długość igły</t>
  </si>
  <si>
    <t>a) Bezwęzłowy system szycia laparoskopowego składający się z igły na jednym końcu i pętlowego chwytaka na drugim. Nić z jednokierunkowymi haczykami, wchłanialna w czasie 90-110 dni. Podtrzymywanie tkankowe 75% po 14 dniach</t>
  </si>
  <si>
    <t>b) szew monofilamentowy, wchłanialny wykonany z kopolimeru kwasu glikolowego i węglanu trójmetylenu; podtrzymywanie tkankowe po 4 tygodniach 50%. Wchłanianie do 6 miesięcy</t>
  </si>
  <si>
    <t>Cena 1 saszetki</t>
  </si>
  <si>
    <t>netto</t>
  </si>
  <si>
    <t>Wartość</t>
  </si>
  <si>
    <t>bez podatku</t>
  </si>
  <si>
    <t>Cena 1 opakowania/ sztuki                          netto (zł)</t>
  </si>
  <si>
    <t>Klipsy wykonane z niewchłanialnego polimeru, rozmiar M/L klips o podwyższonej stabilności na naczyniu. Zęby w części przyśrodkowej zakończone ostrzem uniesionym w kieruku przeciwległego ramienia o kącie podcięcia ok.. 45°. Magazynki: składające się z jednej części, co eliminuje rozpadnięcie się magazynka; zawierające 6 szt. klipsów w magazynku, posiadające taśmę mocującą do stołu lub ręki chirurga czy instrumentariuszki. Opakowanie zawierające 20 zasobników. Klipsy II generacji przeznaczone do klipsownicy laparoskopowej GREENA</t>
  </si>
  <si>
    <r>
      <rPr>
        <sz val="10"/>
        <color indexed="8"/>
        <rFont val="Times New Roman"/>
        <family val="1"/>
        <charset val="238"/>
      </rPr>
      <t>½</t>
    </r>
    <r>
      <rPr>
        <sz val="9"/>
        <color indexed="8"/>
        <rFont val="Times New Roman"/>
        <family val="1"/>
        <charset val="238"/>
      </rPr>
      <t xml:space="preserve"> koła okrągła 26 mm</t>
    </r>
  </si>
  <si>
    <r>
      <rPr>
        <sz val="10"/>
        <color indexed="8"/>
        <rFont val="Times New Roman"/>
        <family val="1"/>
        <charset val="238"/>
      </rPr>
      <t>½</t>
    </r>
    <r>
      <rPr>
        <sz val="9"/>
        <color indexed="8"/>
        <rFont val="Times New Roman"/>
        <family val="1"/>
        <charset val="238"/>
      </rPr>
      <t xml:space="preserve"> koła okrągła wzmocniona 27 mm</t>
    </r>
  </si>
  <si>
    <t>Jednorazowa rękojeść staplera endoskopowego z wbudowaną artykulacją, przeznaczonego do ładunków wykonujących zespolenie o długości 60 mm, posiadająca dwie dźwignie zamykającą i spustową. Długość ramienia 44 cm.                           Ilość w sztukach.</t>
  </si>
  <si>
    <t>Nazwa handlowa               i numer katalogowy</t>
  </si>
  <si>
    <t>UWAGA! Wszystkie pozycje w ramach pakietu muszą pochodzić od jednego producenta. W przypadku wątpliwości Zamawiający wezwie Wykonawcę do dostarczenia próbek produktów</t>
  </si>
  <si>
    <t xml:space="preserve">                                         /miejscowość i data/</t>
  </si>
  <si>
    <t xml:space="preserve">                      podpis i pieczęć osoby uprawnionej lub osób uprawnionych</t>
  </si>
  <si>
    <t xml:space="preserve">                 ……………………………….                                                                                             ………………………………………..</t>
  </si>
  <si>
    <t xml:space="preserve">                                                                                                                                                                                                                               do reprezentowania Wykonawcy</t>
  </si>
  <si>
    <r>
      <rPr>
        <b/>
        <sz val="11"/>
        <color indexed="8"/>
        <rFont val="Times New Roman"/>
        <family val="1"/>
        <charset val="238"/>
      </rPr>
      <t>PAKIET 1</t>
    </r>
    <r>
      <rPr>
        <sz val="11"/>
        <color indexed="8"/>
        <rFont val="Times New Roman"/>
        <family val="1"/>
        <charset val="238"/>
      </rPr>
      <t xml:space="preserve"> – Szwy syntetyczne, wchłanialne, powlekane, dwuskładnikowe wykonane z kopolimeru 90% glikolidu i 10% L-laktydu.</t>
    </r>
  </si>
  <si>
    <r>
      <t>PAKIET 2</t>
    </r>
    <r>
      <rPr>
        <sz val="11"/>
        <color indexed="8"/>
        <rFont val="Times New Roman"/>
        <family val="1"/>
        <charset val="238"/>
      </rPr>
      <t xml:space="preserve"> – Szwy syntetyczne, jednowłóknowe.</t>
    </r>
    <r>
      <rPr>
        <b/>
        <sz val="11"/>
        <color indexed="8"/>
        <rFont val="Times New Roman"/>
        <family val="1"/>
        <charset val="238"/>
      </rPr>
      <t xml:space="preserve">  </t>
    </r>
  </si>
  <si>
    <r>
      <t xml:space="preserve">PAKIET 3 – </t>
    </r>
    <r>
      <rPr>
        <sz val="11"/>
        <color indexed="8"/>
        <rFont val="Times New Roman"/>
        <family val="1"/>
        <charset val="238"/>
      </rPr>
      <t>Szew wchłanialny, syntetyczny, złożony z glikolidu i laktydu, pleciony, powlekany mieszanką kopolimeru kaprolaktonu - glikolidu i stearyoilomleczanu wapnia, z igłą o zwiększonej stabilności w imadle, czas podtrzymywania tkankowego 28-35 dni. Zdolność podtrzymywania wg norm USP i EP: bezpośrednio po wszczepieniu - 140%, po 14 dniach 80%, po 21 dniach 30%. Czas całkowitej absorpcji 56-70 dni.</t>
    </r>
  </si>
  <si>
    <r>
      <t xml:space="preserve">PAKIET 4 – </t>
    </r>
    <r>
      <rPr>
        <sz val="11"/>
        <color indexed="8"/>
        <rFont val="Times New Roman"/>
        <family val="1"/>
        <charset val="238"/>
      </rPr>
      <t>Szwy syntetyczne, wchłanialne,  jednowłóknowe, z poli-p-dioksanonu</t>
    </r>
  </si>
  <si>
    <r>
      <t>PAKIET 5</t>
    </r>
    <r>
      <rPr>
        <sz val="11"/>
        <color indexed="8"/>
        <rFont val="Times New Roman"/>
        <family val="1"/>
        <charset val="238"/>
      </rPr>
      <t xml:space="preserve"> – Siatki polipropylenowe niewchłanialne</t>
    </r>
  </si>
  <si>
    <r>
      <t xml:space="preserve">PAKIET 6 – </t>
    </r>
    <r>
      <rPr>
        <sz val="12"/>
        <color indexed="8"/>
        <rFont val="Times New Roman"/>
        <family val="1"/>
        <charset val="238"/>
      </rPr>
      <t>Opatrunki hemostatyczne z utlenionej regenerowanej celulozy o działaniu bakteriostatycznym.</t>
    </r>
  </si>
  <si>
    <r>
      <t xml:space="preserve">PAKIET 7 – </t>
    </r>
    <r>
      <rPr>
        <sz val="11"/>
        <color indexed="8"/>
        <rFont val="Times New Roman"/>
        <family val="1"/>
        <charset val="238"/>
      </rPr>
      <t>Siatka częściowo wchłanialna, monofilamentowa zbudowana z około 50% z jednowłóknowego wchłanialnego Poliglecapronu-25 oraz około 50% niewchłanialnej monofilamentowej części polipropylenowej. Gramatura siatki 28 g/ m^2. Duża średnica porów 3-4 mm. Wchłanialny element Poliglecaprone-25 ulega wchłonięciu po ok. 84 dniach od implantacji.</t>
    </r>
  </si>
  <si>
    <r>
      <t xml:space="preserve">PAKIET 8 – </t>
    </r>
    <r>
      <rPr>
        <sz val="11"/>
        <color indexed="8"/>
        <rFont val="Times New Roman"/>
        <family val="1"/>
        <charset val="238"/>
      </rPr>
      <t>Klipsy tytanowe.</t>
    </r>
  </si>
  <si>
    <r>
      <t>PAKIET 9– S</t>
    </r>
    <r>
      <rPr>
        <sz val="11"/>
        <color indexed="8"/>
        <rFont val="Times New Roman"/>
        <family val="1"/>
        <charset val="238"/>
      </rPr>
      <t>zew do imadła automatycznego</t>
    </r>
  </si>
  <si>
    <r>
      <t xml:space="preserve">PAKIET 10 - </t>
    </r>
    <r>
      <rPr>
        <sz val="11"/>
        <color indexed="8"/>
        <rFont val="Times New Roman"/>
        <family val="1"/>
        <charset val="238"/>
      </rPr>
      <t>Klipsy polimerowe</t>
    </r>
  </si>
  <si>
    <r>
      <t xml:space="preserve">PAKIET 11 - </t>
    </r>
    <r>
      <rPr>
        <sz val="11"/>
        <color indexed="8"/>
        <rFont val="Times New Roman"/>
        <family val="1"/>
        <charset val="238"/>
      </rPr>
      <t>Staplery liniowe oraz ładunki do staplerów</t>
    </r>
  </si>
  <si>
    <r>
      <t xml:space="preserve">PAKIET 12 - </t>
    </r>
    <r>
      <rPr>
        <sz val="11"/>
        <color indexed="8"/>
        <rFont val="Times New Roman"/>
        <family val="1"/>
        <charset val="238"/>
      </rPr>
      <t>System do leczenia nietrzymania moczu</t>
    </r>
  </si>
  <si>
    <r>
      <t xml:space="preserve">PAKIET 13 - </t>
    </r>
    <r>
      <rPr>
        <sz val="11"/>
        <color indexed="8"/>
        <rFont val="Times New Roman"/>
        <family val="1"/>
        <charset val="238"/>
      </rPr>
      <t>Jednorazowy  stapler okrężny</t>
    </r>
  </si>
  <si>
    <r>
      <t xml:space="preserve">PAKIET 14 – </t>
    </r>
    <r>
      <rPr>
        <sz val="11"/>
        <color indexed="8"/>
        <rFont val="Times New Roman"/>
        <family val="1"/>
        <charset val="238"/>
      </rPr>
      <t>Szwy syntetyczne, wielowłóknowe, niewchłanialne, przędza oplatana i powlekana silikonem, barwione</t>
    </r>
  </si>
  <si>
    <r>
      <t xml:space="preserve">PAKIET 15 – </t>
    </r>
    <r>
      <rPr>
        <sz val="12"/>
        <color indexed="8"/>
        <rFont val="Times New Roman"/>
        <family val="1"/>
        <charset val="238"/>
      </rPr>
      <t>Szwy syntetyczne poliamidowe, niewchłanialne, barwione, jednowłóknowe i materiały do zespalania skóry</t>
    </r>
  </si>
  <si>
    <r>
      <t>PAKIET 16 -</t>
    </r>
    <r>
      <rPr>
        <sz val="12"/>
        <color indexed="8"/>
        <rFont val="Times New Roman"/>
        <family val="1"/>
        <charset val="238"/>
      </rPr>
      <t xml:space="preserve"> Specjalistyczne szwy antyewentracyjne</t>
    </r>
  </si>
  <si>
    <r>
      <t>PAKIET 17 -</t>
    </r>
    <r>
      <rPr>
        <sz val="12"/>
        <color indexed="8"/>
        <rFont val="Times New Roman"/>
        <family val="1"/>
        <charset val="238"/>
      </rPr>
      <t xml:space="preserve"> Taśmy do szycia narządów miąższowych</t>
    </r>
  </si>
  <si>
    <r>
      <t xml:space="preserve">PAKIET 18 – </t>
    </r>
    <r>
      <rPr>
        <sz val="12"/>
        <color indexed="8"/>
        <rFont val="Times New Roman"/>
        <family val="1"/>
        <charset val="238"/>
      </rPr>
      <t>Szwy syntetyczne wchłanialne, plecione, powlekane poliglikonatem, wykonane z kwasu poliglikolowego, okres podtrzymywania 50% 18 dni, całkowita absorpcja 60-90 dni</t>
    </r>
  </si>
  <si>
    <r>
      <t xml:space="preserve">PAKIET 20 – </t>
    </r>
    <r>
      <rPr>
        <sz val="12"/>
        <color indexed="8"/>
        <rFont val="Times New Roman"/>
        <family val="1"/>
        <charset val="238"/>
      </rPr>
      <t>Szwy syntetyczne (polidioksanon), monofilament, wchłanialne, okres podtrzymywania tkankowego po 14 dniach 80%, po 28 dniach 70%, po 42 dniach 60%, okres całkowitego wchłaniania około 182-238 dni</t>
    </r>
  </si>
  <si>
    <r>
      <t>PAKIET 21 - S</t>
    </r>
    <r>
      <rPr>
        <sz val="12"/>
        <color indexed="8"/>
        <rFont val="Times New Roman"/>
        <family val="1"/>
        <charset val="238"/>
      </rPr>
      <t>zwy syntetyczne</t>
    </r>
  </si>
  <si>
    <r>
      <t xml:space="preserve">Klipsy polimerowe rozmiar XL; zamknięcie naczynia  od 7-16 mm, posiadające mechanizm zatrzaskowy, taśma przylepna na spodzie zasobnika, kolor zasobnika zgodny z kolorem identyfikacyjnym klipsownicy, pakowane w magazynki po 6 klipsów w magazynku i 14 magazynków w opakowaniu, przeznaczone do klipsownicy laparoskopowej GRENA </t>
    </r>
    <r>
      <rPr>
        <b/>
        <i/>
        <sz val="10"/>
        <color indexed="8"/>
        <rFont val="Times New Roman"/>
        <family val="1"/>
        <charset val="238"/>
      </rPr>
      <t>Zamawiający dopuszcza klipsy pakowane po 20 magazynków w opakowaniu z odpowiednim przeliczeniem ilości</t>
    </r>
  </si>
  <si>
    <t>Pakiet 6 poz. 2 - proszę podać oferowany rozmiar</t>
  </si>
  <si>
    <t>Pakiet 10 poz. 1, 2 - proszę podać oferowaną ilość magazynków w opakowaniu</t>
  </si>
  <si>
    <t>b) Lekka makroporowa, polipropylenowa, monofilamentowa siatka do plastyki przepuklin, gramatura 46g/m2, wielkość oczka 2,0 x 2,4 mm.</t>
  </si>
  <si>
    <t>Załącznik nr 2 do SIWZ</t>
  </si>
  <si>
    <t>przetarg nieograniczony</t>
  </si>
  <si>
    <t xml:space="preserve">Znak: ZP/NC/8/20 </t>
  </si>
  <si>
    <r>
      <t>½</t>
    </r>
    <r>
      <rPr>
        <sz val="9"/>
        <color indexed="8"/>
        <rFont val="Times New Roman"/>
        <family val="1"/>
        <charset val="238"/>
      </rPr>
      <t>koła okrągła wzmocniona 27 mm</t>
    </r>
  </si>
  <si>
    <t>½koła okrągła wzmocniona 17 mm</t>
  </si>
  <si>
    <t>½koła okrągła wzmocniona 30 mm</t>
  </si>
  <si>
    <t>a) Siatka polipropylenowa, makroporowa (rozmiar pora około 1,1x1,6mm), o ciężarze pow. 90 g/m2,  do laparoskopowej naprawy przepuklin pachwinowych o trójwymiarowym kształcie, z oznaczeniem części przyśrodkowej. Siatka o anatomicznym kształcie odrębna na lewą i prawą stronę. Siatka posiada wzmocnione brzegi na większości swojego obwodu co ułatwia ułożenie jej  po wprowadzeniu  przez trokar. Średnica włókna polipropylenowego 0,18mm. Dolna przyśrodkowa część obwodu nie jest wzmocniona, dzięki czemu w tym obszarze siatka jest bardziej miękka, łatwiej dopasowuje się do struktór anatomicznych; część ta jest jednocześnie wydłużona, aby dodatkowo zabezpieczyć przed ew. nawrotami.</t>
  </si>
  <si>
    <t>13x9 cm</t>
  </si>
  <si>
    <t>15x10 cm</t>
  </si>
  <si>
    <t>16x12 cm</t>
  </si>
  <si>
    <r>
      <t xml:space="preserve">PAKIET 19 – </t>
    </r>
    <r>
      <rPr>
        <sz val="12"/>
        <color indexed="8"/>
        <rFont val="Times New Roman"/>
        <family val="1"/>
        <charset val="238"/>
      </rPr>
      <t>Szwy syntetyczne polipropylenowe z polietylenem (z wył. poz. 5 polipropylem), niewchłanialne, monofilamentowe, naczyniowe. Szwy z igłami dedykowanymi do kardiochirurgii, opakowanie typu CV Pass (nitka bez efektu pamięci) oraz taśmy silikonowe do kardiochirurgii.</t>
    </r>
  </si>
  <si>
    <r>
      <t xml:space="preserve">FORMULARZ CENOWY </t>
    </r>
    <r>
      <rPr>
        <b/>
        <i/>
        <sz val="16"/>
        <color indexed="8"/>
        <rFont val="Times New Roman"/>
        <family val="1"/>
        <charset val="238"/>
      </rPr>
      <t>zmodyfikowany 27.07.2020r</t>
    </r>
    <r>
      <rPr>
        <b/>
        <sz val="16"/>
        <color indexed="8"/>
        <rFont val="Times New Roman"/>
        <family val="1"/>
        <charset val="238"/>
      </rPr>
      <t xml:space="preserve"> </t>
    </r>
  </si>
  <si>
    <r>
      <t>1,5 x 5 cm</t>
    </r>
    <r>
      <rPr>
        <b/>
        <i/>
        <sz val="10"/>
        <color indexed="8"/>
        <rFont val="Times New Roman"/>
        <family val="1"/>
        <charset val="238"/>
      </rPr>
      <t xml:space="preserve"> Zamawiający dopuszcza rozmiar 1,25x5 cm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</si>
</sst>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0.00\ &quot;zł&quot;;[Red]\-#,##0.00\ &quot;zł&quot;"/>
    <numFmt numFmtId="44" formatCode="_-* #,##0.00\ &quot;zł&quot;_-;\-* #,##0.00\ &quot;zł&quot;_-;_-* &quot;-&quot;??\ &quot;zł&quot;_-;_-@_-"/>
    <numFmt numFmtId="43" formatCode="_-* #,##0.00\ _z_ł_-;\-* #,##0.00\ _z_ł_-;_-* &quot;-&quot;??\ _z_ł_-;_-@_-"/>
    <numFmt numFmtId="164" formatCode="#,##0.00\ &quot;zł&quot;"/>
    <numFmt numFmtId="165" formatCode="#,##0_ ;\-#,##0\ "/>
    <numFmt numFmtId="166" formatCode="#,##0.00_ ;\-#,##0.00\ "/>
    <numFmt numFmtId="167" formatCode="0_ ;\-0\ "/>
    <numFmt numFmtId="168" formatCode="#,##0.00_ ;[Red]\-#,##0.00\ "/>
  </numFmts>
  <fonts count="25" x14ac:knownFonts="1">
    <font>
      <sz val="11"/>
      <color theme="1"/>
      <name val="Calibri"/>
      <family val="2"/>
      <scheme val="minor"/>
    </font>
    <font>
      <sz val="11"/>
      <color theme="1"/>
      <name val="Calibri"/>
      <family val="2"/>
      <scheme val="minor"/>
    </font>
    <font>
      <sz val="12"/>
      <color indexed="8"/>
      <name val="Times New Roman"/>
      <family val="1"/>
      <charset val="238"/>
    </font>
    <font>
      <b/>
      <sz val="12"/>
      <color indexed="8"/>
      <name val="Times New Roman"/>
      <family val="1"/>
      <charset val="238"/>
    </font>
    <font>
      <sz val="11"/>
      <color indexed="8"/>
      <name val="Times New Roman"/>
      <family val="1"/>
      <charset val="238"/>
    </font>
    <font>
      <sz val="10"/>
      <color indexed="8"/>
      <name val="Times New Roman"/>
      <family val="1"/>
      <charset val="238"/>
    </font>
    <font>
      <sz val="10"/>
      <name val="Times New Roman"/>
      <family val="1"/>
      <charset val="238"/>
    </font>
    <font>
      <b/>
      <sz val="10"/>
      <color indexed="8"/>
      <name val="Times New Roman"/>
      <family val="1"/>
      <charset val="238"/>
    </font>
    <font>
      <b/>
      <sz val="11"/>
      <color indexed="8"/>
      <name val="Times New Roman"/>
      <family val="1"/>
      <charset val="238"/>
    </font>
    <font>
      <sz val="9"/>
      <color indexed="8"/>
      <name val="Times New Roman"/>
      <family val="1"/>
      <charset val="238"/>
    </font>
    <font>
      <sz val="11"/>
      <name val="Times New Roman"/>
      <family val="1"/>
      <charset val="238"/>
    </font>
    <font>
      <b/>
      <sz val="12"/>
      <color theme="1"/>
      <name val="Times New Roman"/>
      <family val="1"/>
      <charset val="238"/>
    </font>
    <font>
      <sz val="11"/>
      <color theme="1"/>
      <name val="Times New Roman"/>
      <family val="1"/>
      <charset val="238"/>
    </font>
    <font>
      <sz val="10"/>
      <color theme="1"/>
      <name val="Times New Roman"/>
      <family val="1"/>
      <charset val="238"/>
    </font>
    <font>
      <b/>
      <sz val="10"/>
      <color theme="1"/>
      <name val="Times New Roman"/>
      <family val="1"/>
      <charset val="238"/>
    </font>
    <font>
      <b/>
      <sz val="16"/>
      <color indexed="8"/>
      <name val="Times New Roman"/>
      <family val="1"/>
      <charset val="238"/>
    </font>
    <font>
      <b/>
      <sz val="12"/>
      <name val="Times New Roman"/>
      <family val="1"/>
      <charset val="238"/>
    </font>
    <font>
      <sz val="11"/>
      <color indexed="10"/>
      <name val="Times New Roman"/>
      <family val="1"/>
      <charset val="238"/>
    </font>
    <font>
      <sz val="12"/>
      <name val="Times New Roman"/>
      <family val="1"/>
      <charset val="238"/>
    </font>
    <font>
      <b/>
      <sz val="10"/>
      <name val="Times New Roman"/>
      <family val="1"/>
      <charset val="238"/>
    </font>
    <font>
      <sz val="8"/>
      <color indexed="8"/>
      <name val="Times New Roman"/>
      <family val="1"/>
      <charset val="238"/>
    </font>
    <font>
      <sz val="8"/>
      <name val="Times New Roman"/>
      <family val="1"/>
      <charset val="238"/>
    </font>
    <font>
      <b/>
      <i/>
      <sz val="10"/>
      <color indexed="8"/>
      <name val="Times New Roman"/>
      <family val="1"/>
      <charset val="238"/>
    </font>
    <font>
      <b/>
      <sz val="10"/>
      <color rgb="FFFF0000"/>
      <name val="Times New Roman"/>
      <family val="1"/>
      <charset val="238"/>
    </font>
    <font>
      <b/>
      <i/>
      <sz val="16"/>
      <color indexed="8"/>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8"/>
      </left>
      <right/>
      <top style="thin">
        <color indexed="8"/>
      </top>
      <bottom style="thin">
        <color indexed="8"/>
      </bottom>
      <diagonal/>
    </border>
    <border>
      <left/>
      <right style="thin">
        <color indexed="64"/>
      </right>
      <top/>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6">
    <xf numFmtId="0" fontId="0" fillId="0" borderId="0" xfId="0"/>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vertical="center" wrapText="1"/>
    </xf>
    <xf numFmtId="0" fontId="5" fillId="0" borderId="5" xfId="0" applyFont="1" applyBorder="1" applyAlignment="1">
      <alignment vertical="center" wrapText="1"/>
    </xf>
    <xf numFmtId="0" fontId="5" fillId="0" borderId="5" xfId="0" applyFont="1" applyBorder="1" applyAlignment="1">
      <alignment horizontal="center" vertical="center"/>
    </xf>
    <xf numFmtId="0" fontId="6" fillId="0" borderId="5" xfId="0" applyFont="1" applyBorder="1" applyAlignment="1">
      <alignment horizontal="center" vertical="center"/>
    </xf>
    <xf numFmtId="44" fontId="7" fillId="0" borderId="5" xfId="0" applyNumberFormat="1" applyFont="1" applyBorder="1" applyAlignment="1">
      <alignment horizontal="center" vertical="center" wrapText="1"/>
    </xf>
    <xf numFmtId="0" fontId="7" fillId="0" borderId="0" xfId="0" applyFont="1" applyBorder="1" applyAlignment="1">
      <alignment horizontal="center" vertical="center" wrapText="1"/>
    </xf>
    <xf numFmtId="44" fontId="7" fillId="0" borderId="0" xfId="0" applyNumberFormat="1" applyFont="1" applyBorder="1" applyAlignment="1">
      <alignment horizontal="center" vertical="center" wrapText="1"/>
    </xf>
    <xf numFmtId="44" fontId="7" fillId="0" borderId="0" xfId="2" applyFont="1" applyBorder="1" applyAlignment="1">
      <alignment horizontal="center" vertical="center" wrapText="1"/>
    </xf>
    <xf numFmtId="0" fontId="6" fillId="0" borderId="5" xfId="0" applyFont="1" applyBorder="1" applyAlignment="1">
      <alignment horizontal="center" vertical="center" wrapText="1"/>
    </xf>
    <xf numFmtId="164" fontId="7" fillId="0" borderId="0" xfId="0" applyNumberFormat="1" applyFont="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left" vertical="center"/>
    </xf>
    <xf numFmtId="0" fontId="6" fillId="0" borderId="4" xfId="0" applyFont="1" applyBorder="1" applyAlignment="1">
      <alignment horizontal="center" vertical="center"/>
    </xf>
    <xf numFmtId="0" fontId="5" fillId="0" borderId="0" xfId="0" applyFont="1" applyBorder="1" applyAlignment="1">
      <alignment horizontal="center" vertical="center" wrapText="1"/>
    </xf>
    <xf numFmtId="0" fontId="3" fillId="2" borderId="0" xfId="0" applyFont="1" applyFill="1" applyAlignment="1">
      <alignment vertical="center"/>
    </xf>
    <xf numFmtId="0" fontId="2" fillId="0" borderId="0" xfId="0" applyFont="1" applyAlignment="1">
      <alignment vertical="center"/>
    </xf>
    <xf numFmtId="0" fontId="7" fillId="0" borderId="13" xfId="0" applyFont="1" applyBorder="1" applyAlignment="1">
      <alignment horizontal="center" vertical="center" wrapText="1"/>
    </xf>
    <xf numFmtId="44" fontId="7" fillId="0" borderId="13" xfId="0" applyNumberFormat="1" applyFont="1" applyBorder="1" applyAlignment="1">
      <alignment horizontal="center" vertical="center" wrapText="1"/>
    </xf>
    <xf numFmtId="0" fontId="5" fillId="0" borderId="0" xfId="0" applyFont="1" applyBorder="1" applyAlignment="1">
      <alignment vertical="center" wrapText="1"/>
    </xf>
    <xf numFmtId="44" fontId="5" fillId="0" borderId="0" xfId="2" applyFont="1" applyBorder="1" applyAlignment="1">
      <alignment horizontal="center" vertical="center" wrapText="1"/>
    </xf>
    <xf numFmtId="9" fontId="5" fillId="0" borderId="0" xfId="3" applyFont="1" applyBorder="1" applyAlignment="1">
      <alignment horizontal="center" vertical="center" wrapText="1"/>
    </xf>
    <xf numFmtId="0" fontId="6" fillId="0" borderId="5" xfId="0" applyFont="1" applyBorder="1" applyAlignment="1">
      <alignment vertical="center" wrapText="1"/>
    </xf>
    <xf numFmtId="44" fontId="7" fillId="0" borderId="0" xfId="0" applyNumberFormat="1" applyFont="1" applyBorder="1" applyAlignment="1">
      <alignment horizontal="right" vertical="center" wrapText="1"/>
    </xf>
    <xf numFmtId="8" fontId="7"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8" fontId="8" fillId="0" borderId="0" xfId="0" applyNumberFormat="1" applyFont="1" applyBorder="1" applyAlignment="1">
      <alignment horizontal="center" vertical="center" wrapText="1"/>
    </xf>
    <xf numFmtId="0" fontId="3" fillId="0" borderId="0" xfId="0" applyFont="1" applyBorder="1" applyAlignment="1">
      <alignment horizontal="left"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wrapText="1"/>
    </xf>
    <xf numFmtId="4" fontId="7" fillId="0" borderId="5" xfId="0" applyNumberFormat="1" applyFont="1" applyBorder="1" applyAlignment="1">
      <alignment horizontal="center" vertical="center" wrapText="1"/>
    </xf>
    <xf numFmtId="166" fontId="7" fillId="0" borderId="5" xfId="0" applyNumberFormat="1" applyFont="1" applyBorder="1" applyAlignment="1">
      <alignment horizontal="center" vertical="center" wrapText="1"/>
    </xf>
    <xf numFmtId="167" fontId="5" fillId="0" borderId="5" xfId="2" applyNumberFormat="1" applyFont="1" applyBorder="1" applyAlignment="1">
      <alignment horizontal="center" vertical="center" wrapText="1"/>
    </xf>
    <xf numFmtId="166" fontId="5" fillId="0" borderId="5" xfId="2" applyNumberFormat="1" applyFont="1" applyBorder="1" applyAlignment="1">
      <alignment horizontal="center" vertical="center" wrapText="1"/>
    </xf>
    <xf numFmtId="165" fontId="5" fillId="0" borderId="5" xfId="2" applyNumberFormat="1" applyFont="1" applyBorder="1" applyAlignment="1">
      <alignment horizontal="center" vertical="center" wrapText="1"/>
    </xf>
    <xf numFmtId="4" fontId="5" fillId="0" borderId="5" xfId="2" applyNumberFormat="1" applyFont="1" applyBorder="1" applyAlignment="1">
      <alignment horizontal="center" vertical="center" wrapText="1"/>
    </xf>
    <xf numFmtId="1" fontId="5" fillId="0" borderId="5" xfId="2" applyNumberFormat="1" applyFont="1" applyBorder="1" applyAlignment="1">
      <alignment horizontal="center" vertical="center" wrapText="1"/>
    </xf>
    <xf numFmtId="166" fontId="6" fillId="0" borderId="4" xfId="2" applyNumberFormat="1" applyFont="1" applyBorder="1" applyAlignment="1">
      <alignment horizontal="center"/>
    </xf>
    <xf numFmtId="166" fontId="7" fillId="0" borderId="5" xfId="2" applyNumberFormat="1" applyFont="1" applyBorder="1" applyAlignment="1">
      <alignment horizontal="center" vertical="center" wrapText="1"/>
    </xf>
    <xf numFmtId="1" fontId="5" fillId="0" borderId="5" xfId="3" applyNumberFormat="1" applyFont="1" applyBorder="1" applyAlignment="1">
      <alignment horizontal="center" vertical="center" wrapText="1"/>
    </xf>
    <xf numFmtId="166" fontId="6" fillId="0" borderId="5" xfId="2" applyNumberFormat="1" applyFont="1" applyBorder="1" applyAlignment="1">
      <alignment horizontal="center" vertical="center" wrapText="1"/>
    </xf>
    <xf numFmtId="2" fontId="5" fillId="0" borderId="5" xfId="2"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0" fontId="6" fillId="0" borderId="4" xfId="0" applyFont="1" applyBorder="1" applyAlignment="1">
      <alignment horizontal="center" vertical="center" wrapText="1"/>
    </xf>
    <xf numFmtId="168" fontId="5" fillId="0" borderId="5" xfId="0" applyNumberFormat="1" applyFont="1" applyBorder="1" applyAlignment="1">
      <alignment horizontal="center" vertical="center" wrapText="1"/>
    </xf>
    <xf numFmtId="4" fontId="6" fillId="0" borderId="5" xfId="2" applyNumberFormat="1" applyFont="1" applyBorder="1" applyAlignment="1">
      <alignment horizontal="center" vertical="center" wrapText="1"/>
    </xf>
    <xf numFmtId="3" fontId="5" fillId="0" borderId="5" xfId="3" applyNumberFormat="1" applyFont="1" applyBorder="1" applyAlignment="1">
      <alignment horizontal="center" vertical="center" wrapText="1"/>
    </xf>
    <xf numFmtId="168" fontId="7" fillId="0" borderId="4" xfId="0" applyNumberFormat="1" applyFont="1" applyBorder="1" applyAlignment="1">
      <alignment horizontal="center" vertical="center" wrapText="1"/>
    </xf>
    <xf numFmtId="0" fontId="12" fillId="0" borderId="2" xfId="0" applyFont="1" applyBorder="1" applyAlignment="1">
      <alignment horizontal="center"/>
    </xf>
    <xf numFmtId="0" fontId="12" fillId="0" borderId="3" xfId="0" applyFont="1" applyBorder="1" applyAlignment="1">
      <alignment horizontal="center"/>
    </xf>
    <xf numFmtId="0" fontId="12" fillId="0" borderId="9" xfId="0" applyFont="1" applyBorder="1" applyAlignment="1">
      <alignment horizontal="center"/>
    </xf>
    <xf numFmtId="0" fontId="12" fillId="0" borderId="16" xfId="0" applyFont="1" applyBorder="1" applyAlignment="1">
      <alignment horizontal="center"/>
    </xf>
    <xf numFmtId="0" fontId="12" fillId="0" borderId="11" xfId="0" applyFont="1" applyBorder="1" applyAlignment="1">
      <alignment horizontal="center" vertical="center" wrapText="1"/>
    </xf>
    <xf numFmtId="4" fontId="13" fillId="0" borderId="5" xfId="0" applyNumberFormat="1" applyFont="1" applyBorder="1" applyAlignment="1">
      <alignment horizontal="center" vertical="center" wrapText="1"/>
    </xf>
    <xf numFmtId="4" fontId="13" fillId="0" borderId="5" xfId="0" applyNumberFormat="1" applyFont="1" applyBorder="1" applyAlignment="1">
      <alignment horizont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12" fillId="0" borderId="4"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0" borderId="14" xfId="0" applyFont="1" applyBorder="1" applyAlignment="1">
      <alignment horizontal="left" vertical="center" wrapText="1"/>
    </xf>
    <xf numFmtId="0" fontId="5" fillId="0" borderId="2" xfId="0" applyFont="1" applyBorder="1" applyAlignment="1">
      <alignment horizontal="center" vertical="center"/>
    </xf>
    <xf numFmtId="0" fontId="5" fillId="0" borderId="2" xfId="0" applyFont="1" applyBorder="1" applyAlignment="1">
      <alignment horizontal="center"/>
    </xf>
    <xf numFmtId="0" fontId="5" fillId="0" borderId="3" xfId="0" applyFont="1" applyBorder="1" applyAlignment="1">
      <alignment horizontal="center" vertical="center"/>
    </xf>
    <xf numFmtId="0" fontId="5" fillId="0" borderId="3" xfId="0" applyFont="1" applyBorder="1" applyAlignment="1">
      <alignment horizontal="center"/>
    </xf>
    <xf numFmtId="0" fontId="5" fillId="0" borderId="4" xfId="0" applyFont="1" applyBorder="1" applyAlignment="1">
      <alignment horizontal="center"/>
    </xf>
    <xf numFmtId="0" fontId="12" fillId="0" borderId="0" xfId="0" applyFont="1"/>
    <xf numFmtId="44" fontId="12" fillId="0" borderId="0" xfId="0" applyNumberFormat="1" applyFont="1"/>
    <xf numFmtId="0" fontId="12" fillId="2" borderId="0" xfId="0" applyFont="1" applyFill="1"/>
    <xf numFmtId="0" fontId="12" fillId="3" borderId="0" xfId="0" applyFont="1" applyFill="1"/>
    <xf numFmtId="0" fontId="12" fillId="0" borderId="0" xfId="0" applyFont="1" applyFill="1"/>
    <xf numFmtId="0" fontId="10" fillId="0" borderId="0" xfId="0" applyFont="1"/>
    <xf numFmtId="0" fontId="2" fillId="0" borderId="0" xfId="0" applyFont="1"/>
    <xf numFmtId="0" fontId="17" fillId="0" borderId="0" xfId="0" applyFont="1"/>
    <xf numFmtId="0" fontId="8" fillId="0" borderId="0" xfId="0" applyFont="1" applyAlignment="1">
      <alignment horizontal="left" vertical="center" wrapText="1"/>
    </xf>
    <xf numFmtId="0" fontId="8" fillId="0" borderId="0" xfId="0" applyFont="1" applyAlignment="1">
      <alignment vertical="center"/>
    </xf>
    <xf numFmtId="0" fontId="8" fillId="2" borderId="0" xfId="0" applyFont="1" applyFill="1" applyAlignment="1">
      <alignment vertical="center"/>
    </xf>
    <xf numFmtId="0" fontId="4" fillId="0" borderId="0" xfId="0" applyFont="1" applyAlignment="1">
      <alignment vertical="center"/>
    </xf>
    <xf numFmtId="0" fontId="5" fillId="0" borderId="6" xfId="0" applyFont="1" applyBorder="1" applyAlignment="1">
      <alignment horizontal="center" vertical="center" wrapText="1"/>
    </xf>
    <xf numFmtId="0" fontId="5" fillId="0" borderId="5" xfId="0" applyFont="1" applyBorder="1" applyAlignment="1">
      <alignment horizontal="left" vertical="center"/>
    </xf>
    <xf numFmtId="0" fontId="5" fillId="0" borderId="5" xfId="0" applyFont="1" applyBorder="1" applyAlignment="1">
      <alignment horizontal="center" vertical="center" wrapText="1"/>
    </xf>
    <xf numFmtId="0" fontId="12" fillId="0" borderId="5" xfId="0" applyFont="1" applyBorder="1"/>
    <xf numFmtId="44" fontId="12" fillId="0" borderId="5" xfId="0" applyNumberFormat="1" applyFont="1"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7" xfId="0" applyFont="1" applyBorder="1" applyAlignment="1">
      <alignment horizontal="left" vertical="center"/>
    </xf>
    <xf numFmtId="0" fontId="6" fillId="0" borderId="7" xfId="0" applyFont="1" applyBorder="1" applyAlignment="1">
      <alignment horizontal="center" vertical="center" wrapText="1"/>
    </xf>
    <xf numFmtId="166" fontId="6" fillId="0" borderId="1" xfId="2" applyNumberFormat="1" applyFont="1" applyBorder="1" applyAlignment="1">
      <alignment horizontal="center"/>
    </xf>
    <xf numFmtId="166" fontId="5" fillId="0" borderId="7" xfId="2" applyNumberFormat="1" applyFont="1" applyBorder="1" applyAlignment="1">
      <alignment horizontal="center" vertical="center" wrapText="1"/>
    </xf>
    <xf numFmtId="165" fontId="5" fillId="0" borderId="7" xfId="2" applyNumberFormat="1" applyFont="1" applyBorder="1" applyAlignment="1">
      <alignment horizontal="center" vertical="center" wrapText="1"/>
    </xf>
    <xf numFmtId="0" fontId="12" fillId="0" borderId="7" xfId="0" applyFont="1" applyBorder="1"/>
    <xf numFmtId="0" fontId="12" fillId="2" borderId="5" xfId="0" applyFont="1" applyFill="1" applyBorder="1"/>
    <xf numFmtId="0" fontId="5"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166" fontId="5" fillId="0" borderId="5" xfId="2" applyNumberFormat="1" applyFont="1" applyBorder="1" applyAlignment="1">
      <alignment horizontal="center" vertical="center"/>
    </xf>
    <xf numFmtId="165" fontId="5" fillId="0" borderId="5" xfId="2" applyNumberFormat="1" applyFont="1" applyBorder="1" applyAlignment="1">
      <alignment horizontal="center" vertical="center"/>
    </xf>
    <xf numFmtId="4" fontId="5" fillId="0" borderId="5" xfId="2" applyNumberFormat="1" applyFont="1" applyBorder="1" applyAlignment="1">
      <alignment horizontal="center" vertical="center"/>
    </xf>
    <xf numFmtId="3" fontId="6" fillId="0" borderId="5" xfId="0" applyNumberFormat="1" applyFont="1" applyBorder="1" applyAlignment="1">
      <alignment horizontal="center" vertical="center"/>
    </xf>
    <xf numFmtId="0" fontId="13" fillId="0" borderId="5" xfId="0" applyFont="1" applyBorder="1" applyAlignment="1">
      <alignment vertical="center" wrapText="1"/>
    </xf>
    <xf numFmtId="0" fontId="13" fillId="0" borderId="5" xfId="0" applyFont="1" applyBorder="1" applyAlignment="1">
      <alignment vertical="center"/>
    </xf>
    <xf numFmtId="0" fontId="12" fillId="0" borderId="5" xfId="0" applyFont="1" applyBorder="1" applyAlignment="1">
      <alignment vertical="center"/>
    </xf>
    <xf numFmtId="0" fontId="4" fillId="0" borderId="0" xfId="0" applyFont="1" applyAlignment="1">
      <alignment horizontal="left"/>
    </xf>
    <xf numFmtId="0" fontId="4" fillId="0" borderId="0" xfId="0" applyFont="1" applyAlignment="1"/>
    <xf numFmtId="0" fontId="19" fillId="0" borderId="0" xfId="0" applyFont="1" applyBorder="1" applyAlignment="1">
      <alignment horizontal="left" vertical="top"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4" fontId="14" fillId="0" borderId="4" xfId="0" applyNumberFormat="1" applyFont="1" applyBorder="1" applyAlignment="1">
      <alignment horizontal="center" vertical="center" wrapText="1"/>
    </xf>
    <xf numFmtId="0" fontId="5" fillId="0" borderId="5" xfId="0" applyFont="1" applyBorder="1" applyAlignment="1">
      <alignment horizontal="center" wrapText="1"/>
    </xf>
    <xf numFmtId="0" fontId="6" fillId="4" borderId="5" xfId="0" applyFont="1" applyFill="1" applyBorder="1" applyAlignment="1">
      <alignment horizontal="center" vertical="center" wrapText="1"/>
    </xf>
    <xf numFmtId="166" fontId="5" fillId="4" borderId="5" xfId="2" applyNumberFormat="1" applyFont="1" applyFill="1" applyBorder="1" applyAlignment="1">
      <alignment horizontal="center" vertical="center" wrapText="1"/>
    </xf>
    <xf numFmtId="0" fontId="13" fillId="4" borderId="5" xfId="0" applyFont="1" applyFill="1" applyBorder="1" applyAlignment="1">
      <alignment horizontal="center" wrapText="1"/>
    </xf>
    <xf numFmtId="0" fontId="4" fillId="0" borderId="1" xfId="0" applyFont="1" applyBorder="1" applyAlignment="1"/>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3" fillId="0" borderId="1" xfId="0" applyFont="1" applyBorder="1" applyAlignment="1">
      <alignment horizontal="left" vertical="center" wrapText="1"/>
    </xf>
    <xf numFmtId="0" fontId="13" fillId="0" borderId="6" xfId="0" applyFont="1" applyBorder="1" applyAlignment="1">
      <alignment horizontal="left" wrapText="1"/>
    </xf>
    <xf numFmtId="0" fontId="13" fillId="0" borderId="7" xfId="0" applyFont="1" applyBorder="1" applyAlignment="1">
      <alignment horizontal="left" wrapText="1"/>
    </xf>
    <xf numFmtId="0" fontId="13" fillId="0" borderId="8" xfId="0" applyFont="1" applyBorder="1" applyAlignment="1">
      <alignment horizontal="left"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8" fillId="2" borderId="0" xfId="0" applyFont="1" applyFill="1" applyBorder="1" applyAlignment="1">
      <alignment horizontal="left"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166" fontId="5" fillId="0" borderId="6" xfId="2" applyNumberFormat="1" applyFont="1" applyBorder="1" applyAlignment="1">
      <alignment horizontal="center" vertical="center" wrapText="1"/>
    </xf>
    <xf numFmtId="166" fontId="5" fillId="0" borderId="8" xfId="2" applyNumberFormat="1" applyFont="1" applyBorder="1" applyAlignment="1">
      <alignment horizontal="center" vertical="center" wrapText="1"/>
    </xf>
    <xf numFmtId="2" fontId="5" fillId="0" borderId="6" xfId="1" applyNumberFormat="1" applyFont="1" applyBorder="1" applyAlignment="1">
      <alignment horizontal="center" vertical="center" wrapText="1"/>
    </xf>
    <xf numFmtId="2" fontId="5" fillId="0" borderId="8" xfId="1" applyNumberFormat="1" applyFont="1" applyBorder="1" applyAlignment="1">
      <alignment horizontal="center" vertical="center" wrapText="1"/>
    </xf>
    <xf numFmtId="0" fontId="7" fillId="0" borderId="5" xfId="0" applyFont="1" applyBorder="1" applyAlignment="1">
      <alignment horizontal="center" vertical="center" wrapText="1"/>
    </xf>
    <xf numFmtId="0" fontId="8" fillId="2" borderId="1" xfId="0" applyFont="1" applyFill="1" applyBorder="1" applyAlignment="1">
      <alignment horizontal="left"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8" fillId="0" borderId="1" xfId="0" applyFont="1" applyBorder="1" applyAlignment="1">
      <alignment horizontal="left" vertical="center" wrapText="1"/>
    </xf>
    <xf numFmtId="0" fontId="4" fillId="0" borderId="0" xfId="0" applyFont="1" applyBorder="1" applyAlignment="1">
      <alignment horizontal="left" vertical="center"/>
    </xf>
    <xf numFmtId="0" fontId="8" fillId="0" borderId="0" xfId="0" applyFont="1" applyAlignment="1">
      <alignment horizontal="left" vertical="center" wrapText="1"/>
    </xf>
    <xf numFmtId="0" fontId="4" fillId="0" borderId="1" xfId="0" applyFont="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9" fillId="0" borderId="0" xfId="0" applyFont="1" applyAlignment="1">
      <alignment horizontal="center" wrapText="1"/>
    </xf>
    <xf numFmtId="0" fontId="9" fillId="0" borderId="0" xfId="0" applyFont="1" applyAlignment="1">
      <alignment horizontal="center"/>
    </xf>
    <xf numFmtId="0" fontId="15" fillId="0" borderId="0" xfId="0" applyFont="1" applyAlignment="1">
      <alignment horizontal="center"/>
    </xf>
    <xf numFmtId="0" fontId="13" fillId="0" borderId="0" xfId="0" applyFont="1" applyAlignment="1">
      <alignment horizontal="center"/>
    </xf>
    <xf numFmtId="0" fontId="12" fillId="0" borderId="0" xfId="0" applyFont="1" applyAlignment="1">
      <alignment horizont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7" fillId="0" borderId="5" xfId="0" applyFont="1" applyBorder="1" applyAlignment="1">
      <alignment horizontal="center" vertical="center"/>
    </xf>
    <xf numFmtId="0" fontId="8" fillId="2" borderId="0" xfId="0" applyFont="1" applyFill="1" applyAlignment="1">
      <alignment horizontal="left" vertical="center"/>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4" fillId="0" borderId="5" xfId="0" applyFont="1" applyBorder="1" applyAlignment="1">
      <alignment horizontal="center" vertical="center" wrapText="1"/>
    </xf>
    <xf numFmtId="4" fontId="5" fillId="0" borderId="6" xfId="2" applyNumberFormat="1" applyFont="1" applyBorder="1" applyAlignment="1">
      <alignment horizontal="center" vertical="center" wrapText="1"/>
    </xf>
    <xf numFmtId="4" fontId="5" fillId="0" borderId="8" xfId="2" applyNumberFormat="1"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8" xfId="0" applyNumberFormat="1" applyFont="1" applyBorder="1" applyAlignment="1">
      <alignment horizontal="center" vertical="center" wrapText="1"/>
    </xf>
    <xf numFmtId="0" fontId="7" fillId="0" borderId="8" xfId="0" applyFont="1" applyBorder="1" applyAlignment="1">
      <alignment horizontal="center" vertical="center" wrapText="1"/>
    </xf>
    <xf numFmtId="168" fontId="5" fillId="0" borderId="6" xfId="0" applyNumberFormat="1" applyFont="1" applyBorder="1" applyAlignment="1">
      <alignment horizontal="center" vertical="center" wrapText="1"/>
    </xf>
    <xf numFmtId="168" fontId="5" fillId="0" borderId="8" xfId="0"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3" fillId="0" borderId="1" xfId="0" applyFont="1" applyFill="1" applyBorder="1" applyAlignment="1">
      <alignment horizontal="lef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16" fillId="0" borderId="0" xfId="0" applyFont="1" applyBorder="1" applyAlignment="1">
      <alignment vertical="top" wrapText="1"/>
    </xf>
    <xf numFmtId="0" fontId="2" fillId="0" borderId="0" xfId="0" applyFont="1" applyBorder="1" applyAlignment="1">
      <alignment horizontal="left" vertical="center" wrapText="1"/>
    </xf>
    <xf numFmtId="0" fontId="21" fillId="0" borderId="0" xfId="0" applyFont="1" applyBorder="1" applyAlignment="1">
      <alignment vertical="top" wrapText="1"/>
    </xf>
    <xf numFmtId="0" fontId="18" fillId="0" borderId="0" xfId="0" applyFont="1" applyAlignment="1">
      <alignment horizontal="left" vertical="center"/>
    </xf>
    <xf numFmtId="0" fontId="2" fillId="0" borderId="0" xfId="0" applyFont="1" applyAlignment="1">
      <alignment horizontal="left"/>
    </xf>
    <xf numFmtId="0" fontId="11" fillId="0" borderId="0" xfId="0" applyFont="1" applyAlignment="1">
      <alignment horizontal="left"/>
    </xf>
    <xf numFmtId="0" fontId="14" fillId="0" borderId="1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2" xfId="0" applyFont="1" applyBorder="1" applyAlignment="1">
      <alignment horizontal="center" vertical="center" wrapText="1"/>
    </xf>
    <xf numFmtId="0" fontId="19" fillId="0" borderId="0" xfId="0" applyFont="1" applyBorder="1" applyAlignment="1">
      <alignment vertical="top"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9" fillId="0" borderId="0" xfId="0" applyFont="1" applyAlignment="1">
      <alignment horizontal="left"/>
    </xf>
    <xf numFmtId="0" fontId="20" fillId="0" borderId="0" xfId="0" applyFont="1" applyAlignment="1">
      <alignment horizontal="left"/>
    </xf>
    <xf numFmtId="0" fontId="23" fillId="0" borderId="0" xfId="0" applyFont="1" applyBorder="1" applyAlignment="1">
      <alignment horizontal="left" vertical="top" wrapText="1"/>
    </xf>
    <xf numFmtId="0" fontId="19" fillId="0" borderId="0" xfId="0" applyFont="1" applyBorder="1" applyAlignment="1">
      <alignment horizontal="left" vertical="top" wrapText="1"/>
    </xf>
    <xf numFmtId="4" fontId="5" fillId="0" borderId="6" xfId="1" applyNumberFormat="1" applyFont="1" applyBorder="1" applyAlignment="1">
      <alignment horizontal="center" vertical="center" wrapText="1"/>
    </xf>
    <xf numFmtId="4" fontId="5" fillId="0" borderId="8" xfId="1" applyNumberFormat="1" applyFont="1" applyBorder="1" applyAlignment="1">
      <alignment horizontal="center" vertical="center" wrapText="1"/>
    </xf>
    <xf numFmtId="4" fontId="7" fillId="0" borderId="6" xfId="2" applyNumberFormat="1" applyFont="1" applyBorder="1" applyAlignment="1">
      <alignment horizontal="center" vertical="center" wrapText="1"/>
    </xf>
    <xf numFmtId="4" fontId="7" fillId="0" borderId="8" xfId="2"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4" fontId="5" fillId="0" borderId="8" xfId="0" applyNumberFormat="1" applyFont="1" applyBorder="1" applyAlignment="1">
      <alignment horizontal="center" vertical="center" wrapText="1"/>
    </xf>
    <xf numFmtId="4" fontId="8" fillId="0" borderId="6" xfId="0" applyNumberFormat="1" applyFont="1" applyBorder="1" applyAlignment="1">
      <alignment horizontal="center" vertical="center" wrapText="1"/>
    </xf>
    <xf numFmtId="4" fontId="8" fillId="0" borderId="8"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168" fontId="7" fillId="0" borderId="6" xfId="0" applyNumberFormat="1" applyFont="1" applyBorder="1" applyAlignment="1">
      <alignment horizontal="center" vertical="center" wrapText="1"/>
    </xf>
    <xf numFmtId="168" fontId="7" fillId="0" borderId="8" xfId="0" applyNumberFormat="1" applyFont="1" applyBorder="1" applyAlignment="1">
      <alignment horizontal="center" vertical="center" wrapText="1"/>
    </xf>
    <xf numFmtId="164" fontId="6" fillId="0" borderId="6" xfId="2" applyNumberFormat="1" applyFont="1" applyBorder="1" applyAlignment="1">
      <alignment horizontal="center" vertical="center" wrapText="1"/>
    </xf>
    <xf numFmtId="164" fontId="6" fillId="0" borderId="8" xfId="2" applyNumberFormat="1" applyFont="1" applyBorder="1" applyAlignment="1">
      <alignment horizontal="center" vertical="center" wrapText="1"/>
    </xf>
  </cellXfs>
  <cellStyles count="4">
    <cellStyle name="Dziesiętny" xfId="1" builtinId="3"/>
    <cellStyle name="Normalny" xfId="0" builtinId="0"/>
    <cellStyle name="Procentowy" xfId="3" builtinId="5"/>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7"/>
  <sheetViews>
    <sheetView tabSelected="1" view="pageBreakPreview" topLeftCell="A115" zoomScaleSheetLayoutView="100" workbookViewId="0">
      <selection activeCell="C133" sqref="C133"/>
    </sheetView>
  </sheetViews>
  <sheetFormatPr defaultRowHeight="15" x14ac:dyDescent="0.25"/>
  <cols>
    <col min="1" max="1" width="3.7109375" style="77" customWidth="1"/>
    <col min="2" max="2" width="25.140625" style="77" customWidth="1"/>
    <col min="3" max="3" width="26.5703125" style="77" customWidth="1"/>
    <col min="4" max="4" width="12.28515625" style="77" customWidth="1"/>
    <col min="5" max="5" width="12.7109375" style="77" customWidth="1"/>
    <col min="6" max="6" width="13.140625" style="77" customWidth="1"/>
    <col min="7" max="7" width="13" style="77" customWidth="1"/>
    <col min="8" max="8" width="4" style="77" customWidth="1"/>
    <col min="9" max="9" width="10.5703125" style="77" customWidth="1"/>
    <col min="10" max="10" width="10.28515625" style="77" customWidth="1"/>
    <col min="11" max="11" width="12.28515625" style="77" bestFit="1" customWidth="1"/>
    <col min="12" max="14" width="9.140625" style="77"/>
    <col min="15" max="15" width="5.7109375" style="77" customWidth="1"/>
    <col min="16" max="16" width="18.7109375" style="77" bestFit="1" customWidth="1"/>
    <col min="17" max="17" width="23.140625" style="77" bestFit="1" customWidth="1"/>
    <col min="18" max="18" width="13.85546875" style="77" bestFit="1" customWidth="1"/>
    <col min="19" max="19" width="13" style="77" customWidth="1"/>
    <col min="20" max="20" width="17" style="77" customWidth="1"/>
    <col min="21" max="21" width="18.42578125" style="77" bestFit="1" customWidth="1"/>
    <col min="22" max="22" width="12.28515625" style="77" bestFit="1" customWidth="1"/>
    <col min="23" max="268" width="9.140625" style="77"/>
    <col min="269" max="269" width="5.7109375" style="77" customWidth="1"/>
    <col min="270" max="270" width="33.5703125" style="77" customWidth="1"/>
    <col min="271" max="271" width="40.42578125" style="77" bestFit="1" customWidth="1"/>
    <col min="272" max="272" width="18.7109375" style="77" bestFit="1" customWidth="1"/>
    <col min="273" max="273" width="23.140625" style="77" bestFit="1" customWidth="1"/>
    <col min="274" max="274" width="13.85546875" style="77" bestFit="1" customWidth="1"/>
    <col min="275" max="275" width="13" style="77" customWidth="1"/>
    <col min="276" max="276" width="17" style="77" customWidth="1"/>
    <col min="277" max="277" width="18.42578125" style="77" bestFit="1" customWidth="1"/>
    <col min="278" max="278" width="12.28515625" style="77" bestFit="1" customWidth="1"/>
    <col min="279" max="484" width="9.140625" style="77"/>
    <col min="485" max="485" width="5.7109375" style="77" customWidth="1"/>
    <col min="486" max="486" width="33.5703125" style="77" customWidth="1"/>
    <col min="487" max="487" width="40.42578125" style="77" bestFit="1" customWidth="1"/>
    <col min="488" max="488" width="18.7109375" style="77" bestFit="1" customWidth="1"/>
    <col min="489" max="489" width="23.140625" style="77" bestFit="1" customWidth="1"/>
    <col min="490" max="490" width="13.85546875" style="77" bestFit="1" customWidth="1"/>
    <col min="491" max="491" width="13" style="77" customWidth="1"/>
    <col min="492" max="492" width="17" style="77" customWidth="1"/>
    <col min="493" max="493" width="18.42578125" style="77" bestFit="1" customWidth="1"/>
    <col min="494" max="494" width="12.28515625" style="77" bestFit="1" customWidth="1"/>
    <col min="495" max="740" width="9.140625" style="77"/>
    <col min="741" max="741" width="5.7109375" style="77" customWidth="1"/>
    <col min="742" max="742" width="33.5703125" style="77" customWidth="1"/>
    <col min="743" max="743" width="40.42578125" style="77" bestFit="1" customWidth="1"/>
    <col min="744" max="744" width="18.7109375" style="77" bestFit="1" customWidth="1"/>
    <col min="745" max="745" width="23.140625" style="77" bestFit="1" customWidth="1"/>
    <col min="746" max="746" width="13.85546875" style="77" bestFit="1" customWidth="1"/>
    <col min="747" max="747" width="13" style="77" customWidth="1"/>
    <col min="748" max="748" width="17" style="77" customWidth="1"/>
    <col min="749" max="749" width="18.42578125" style="77" bestFit="1" customWidth="1"/>
    <col min="750" max="750" width="12.28515625" style="77" bestFit="1" customWidth="1"/>
    <col min="751" max="996" width="9.140625" style="77"/>
    <col min="997" max="997" width="5.7109375" style="77" customWidth="1"/>
    <col min="998" max="998" width="33.5703125" style="77" customWidth="1"/>
    <col min="999" max="999" width="40.42578125" style="77" bestFit="1" customWidth="1"/>
    <col min="1000" max="1000" width="18.7109375" style="77" bestFit="1" customWidth="1"/>
    <col min="1001" max="1001" width="23.140625" style="77" bestFit="1" customWidth="1"/>
    <col min="1002" max="1002" width="13.85546875" style="77" bestFit="1" customWidth="1"/>
    <col min="1003" max="1003" width="13" style="77" customWidth="1"/>
    <col min="1004" max="1004" width="17" style="77" customWidth="1"/>
    <col min="1005" max="1005" width="18.42578125" style="77" bestFit="1" customWidth="1"/>
    <col min="1006" max="1006" width="12.28515625" style="77" bestFit="1" customWidth="1"/>
    <col min="1007" max="1252" width="9.140625" style="77"/>
    <col min="1253" max="1253" width="5.7109375" style="77" customWidth="1"/>
    <col min="1254" max="1254" width="33.5703125" style="77" customWidth="1"/>
    <col min="1255" max="1255" width="40.42578125" style="77" bestFit="1" customWidth="1"/>
    <col min="1256" max="1256" width="18.7109375" style="77" bestFit="1" customWidth="1"/>
    <col min="1257" max="1257" width="23.140625" style="77" bestFit="1" customWidth="1"/>
    <col min="1258" max="1258" width="13.85546875" style="77" bestFit="1" customWidth="1"/>
    <col min="1259" max="1259" width="13" style="77" customWidth="1"/>
    <col min="1260" max="1260" width="17" style="77" customWidth="1"/>
    <col min="1261" max="1261" width="18.42578125" style="77" bestFit="1" customWidth="1"/>
    <col min="1262" max="1262" width="12.28515625" style="77" bestFit="1" customWidth="1"/>
    <col min="1263" max="1508" width="9.140625" style="77"/>
    <col min="1509" max="1509" width="5.7109375" style="77" customWidth="1"/>
    <col min="1510" max="1510" width="33.5703125" style="77" customWidth="1"/>
    <col min="1511" max="1511" width="40.42578125" style="77" bestFit="1" customWidth="1"/>
    <col min="1512" max="1512" width="18.7109375" style="77" bestFit="1" customWidth="1"/>
    <col min="1513" max="1513" width="23.140625" style="77" bestFit="1" customWidth="1"/>
    <col min="1514" max="1514" width="13.85546875" style="77" bestFit="1" customWidth="1"/>
    <col min="1515" max="1515" width="13" style="77" customWidth="1"/>
    <col min="1516" max="1516" width="17" style="77" customWidth="1"/>
    <col min="1517" max="1517" width="18.42578125" style="77" bestFit="1" customWidth="1"/>
    <col min="1518" max="1518" width="12.28515625" style="77" bestFit="1" customWidth="1"/>
    <col min="1519" max="1764" width="9.140625" style="77"/>
    <col min="1765" max="1765" width="5.7109375" style="77" customWidth="1"/>
    <col min="1766" max="1766" width="33.5703125" style="77" customWidth="1"/>
    <col min="1767" max="1767" width="40.42578125" style="77" bestFit="1" customWidth="1"/>
    <col min="1768" max="1768" width="18.7109375" style="77" bestFit="1" customWidth="1"/>
    <col min="1769" max="1769" width="23.140625" style="77" bestFit="1" customWidth="1"/>
    <col min="1770" max="1770" width="13.85546875" style="77" bestFit="1" customWidth="1"/>
    <col min="1771" max="1771" width="13" style="77" customWidth="1"/>
    <col min="1772" max="1772" width="17" style="77" customWidth="1"/>
    <col min="1773" max="1773" width="18.42578125" style="77" bestFit="1" customWidth="1"/>
    <col min="1774" max="1774" width="12.28515625" style="77" bestFit="1" customWidth="1"/>
    <col min="1775" max="2020" width="9.140625" style="77"/>
    <col min="2021" max="2021" width="5.7109375" style="77" customWidth="1"/>
    <col min="2022" max="2022" width="33.5703125" style="77" customWidth="1"/>
    <col min="2023" max="2023" width="40.42578125" style="77" bestFit="1" customWidth="1"/>
    <col min="2024" max="2024" width="18.7109375" style="77" bestFit="1" customWidth="1"/>
    <col min="2025" max="2025" width="23.140625" style="77" bestFit="1" customWidth="1"/>
    <col min="2026" max="2026" width="13.85546875" style="77" bestFit="1" customWidth="1"/>
    <col min="2027" max="2027" width="13" style="77" customWidth="1"/>
    <col min="2028" max="2028" width="17" style="77" customWidth="1"/>
    <col min="2029" max="2029" width="18.42578125" style="77" bestFit="1" customWidth="1"/>
    <col min="2030" max="2030" width="12.28515625" style="77" bestFit="1" customWidth="1"/>
    <col min="2031" max="2276" width="9.140625" style="77"/>
    <col min="2277" max="2277" width="5.7109375" style="77" customWidth="1"/>
    <col min="2278" max="2278" width="33.5703125" style="77" customWidth="1"/>
    <col min="2279" max="2279" width="40.42578125" style="77" bestFit="1" customWidth="1"/>
    <col min="2280" max="2280" width="18.7109375" style="77" bestFit="1" customWidth="1"/>
    <col min="2281" max="2281" width="23.140625" style="77" bestFit="1" customWidth="1"/>
    <col min="2282" max="2282" width="13.85546875" style="77" bestFit="1" customWidth="1"/>
    <col min="2283" max="2283" width="13" style="77" customWidth="1"/>
    <col min="2284" max="2284" width="17" style="77" customWidth="1"/>
    <col min="2285" max="2285" width="18.42578125" style="77" bestFit="1" customWidth="1"/>
    <col min="2286" max="2286" width="12.28515625" style="77" bestFit="1" customWidth="1"/>
    <col min="2287" max="2532" width="9.140625" style="77"/>
    <col min="2533" max="2533" width="5.7109375" style="77" customWidth="1"/>
    <col min="2534" max="2534" width="33.5703125" style="77" customWidth="1"/>
    <col min="2535" max="2535" width="40.42578125" style="77" bestFit="1" customWidth="1"/>
    <col min="2536" max="2536" width="18.7109375" style="77" bestFit="1" customWidth="1"/>
    <col min="2537" max="2537" width="23.140625" style="77" bestFit="1" customWidth="1"/>
    <col min="2538" max="2538" width="13.85546875" style="77" bestFit="1" customWidth="1"/>
    <col min="2539" max="2539" width="13" style="77" customWidth="1"/>
    <col min="2540" max="2540" width="17" style="77" customWidth="1"/>
    <col min="2541" max="2541" width="18.42578125" style="77" bestFit="1" customWidth="1"/>
    <col min="2542" max="2542" width="12.28515625" style="77" bestFit="1" customWidth="1"/>
    <col min="2543" max="2788" width="9.140625" style="77"/>
    <col min="2789" max="2789" width="5.7109375" style="77" customWidth="1"/>
    <col min="2790" max="2790" width="33.5703125" style="77" customWidth="1"/>
    <col min="2791" max="2791" width="40.42578125" style="77" bestFit="1" customWidth="1"/>
    <col min="2792" max="2792" width="18.7109375" style="77" bestFit="1" customWidth="1"/>
    <col min="2793" max="2793" width="23.140625" style="77" bestFit="1" customWidth="1"/>
    <col min="2794" max="2794" width="13.85546875" style="77" bestFit="1" customWidth="1"/>
    <col min="2795" max="2795" width="13" style="77" customWidth="1"/>
    <col min="2796" max="2796" width="17" style="77" customWidth="1"/>
    <col min="2797" max="2797" width="18.42578125" style="77" bestFit="1" customWidth="1"/>
    <col min="2798" max="2798" width="12.28515625" style="77" bestFit="1" customWidth="1"/>
    <col min="2799" max="3044" width="9.140625" style="77"/>
    <col min="3045" max="3045" width="5.7109375" style="77" customWidth="1"/>
    <col min="3046" max="3046" width="33.5703125" style="77" customWidth="1"/>
    <col min="3047" max="3047" width="40.42578125" style="77" bestFit="1" customWidth="1"/>
    <col min="3048" max="3048" width="18.7109375" style="77" bestFit="1" customWidth="1"/>
    <col min="3049" max="3049" width="23.140625" style="77" bestFit="1" customWidth="1"/>
    <col min="3050" max="3050" width="13.85546875" style="77" bestFit="1" customWidth="1"/>
    <col min="3051" max="3051" width="13" style="77" customWidth="1"/>
    <col min="3052" max="3052" width="17" style="77" customWidth="1"/>
    <col min="3053" max="3053" width="18.42578125" style="77" bestFit="1" customWidth="1"/>
    <col min="3054" max="3054" width="12.28515625" style="77" bestFit="1" customWidth="1"/>
    <col min="3055" max="3300" width="9.140625" style="77"/>
    <col min="3301" max="3301" width="5.7109375" style="77" customWidth="1"/>
    <col min="3302" max="3302" width="33.5703125" style="77" customWidth="1"/>
    <col min="3303" max="3303" width="40.42578125" style="77" bestFit="1" customWidth="1"/>
    <col min="3304" max="3304" width="18.7109375" style="77" bestFit="1" customWidth="1"/>
    <col min="3305" max="3305" width="23.140625" style="77" bestFit="1" customWidth="1"/>
    <col min="3306" max="3306" width="13.85546875" style="77" bestFit="1" customWidth="1"/>
    <col min="3307" max="3307" width="13" style="77" customWidth="1"/>
    <col min="3308" max="3308" width="17" style="77" customWidth="1"/>
    <col min="3309" max="3309" width="18.42578125" style="77" bestFit="1" customWidth="1"/>
    <col min="3310" max="3310" width="12.28515625" style="77" bestFit="1" customWidth="1"/>
    <col min="3311" max="3556" width="9.140625" style="77"/>
    <col min="3557" max="3557" width="5.7109375" style="77" customWidth="1"/>
    <col min="3558" max="3558" width="33.5703125" style="77" customWidth="1"/>
    <col min="3559" max="3559" width="40.42578125" style="77" bestFit="1" customWidth="1"/>
    <col min="3560" max="3560" width="18.7109375" style="77" bestFit="1" customWidth="1"/>
    <col min="3561" max="3561" width="23.140625" style="77" bestFit="1" customWidth="1"/>
    <col min="3562" max="3562" width="13.85546875" style="77" bestFit="1" customWidth="1"/>
    <col min="3563" max="3563" width="13" style="77" customWidth="1"/>
    <col min="3564" max="3564" width="17" style="77" customWidth="1"/>
    <col min="3565" max="3565" width="18.42578125" style="77" bestFit="1" customWidth="1"/>
    <col min="3566" max="3566" width="12.28515625" style="77" bestFit="1" customWidth="1"/>
    <col min="3567" max="3812" width="9.140625" style="77"/>
    <col min="3813" max="3813" width="5.7109375" style="77" customWidth="1"/>
    <col min="3814" max="3814" width="33.5703125" style="77" customWidth="1"/>
    <col min="3815" max="3815" width="40.42578125" style="77" bestFit="1" customWidth="1"/>
    <col min="3816" max="3816" width="18.7109375" style="77" bestFit="1" customWidth="1"/>
    <col min="3817" max="3817" width="23.140625" style="77" bestFit="1" customWidth="1"/>
    <col min="3818" max="3818" width="13.85546875" style="77" bestFit="1" customWidth="1"/>
    <col min="3819" max="3819" width="13" style="77" customWidth="1"/>
    <col min="3820" max="3820" width="17" style="77" customWidth="1"/>
    <col min="3821" max="3821" width="18.42578125" style="77" bestFit="1" customWidth="1"/>
    <col min="3822" max="3822" width="12.28515625" style="77" bestFit="1" customWidth="1"/>
    <col min="3823" max="4068" width="9.140625" style="77"/>
    <col min="4069" max="4069" width="5.7109375" style="77" customWidth="1"/>
    <col min="4070" max="4070" width="33.5703125" style="77" customWidth="1"/>
    <col min="4071" max="4071" width="40.42578125" style="77" bestFit="1" customWidth="1"/>
    <col min="4072" max="4072" width="18.7109375" style="77" bestFit="1" customWidth="1"/>
    <col min="4073" max="4073" width="23.140625" style="77" bestFit="1" customWidth="1"/>
    <col min="4074" max="4074" width="13.85546875" style="77" bestFit="1" customWidth="1"/>
    <col min="4075" max="4075" width="13" style="77" customWidth="1"/>
    <col min="4076" max="4076" width="17" style="77" customWidth="1"/>
    <col min="4077" max="4077" width="18.42578125" style="77" bestFit="1" customWidth="1"/>
    <col min="4078" max="4078" width="12.28515625" style="77" bestFit="1" customWidth="1"/>
    <col min="4079" max="4324" width="9.140625" style="77"/>
    <col min="4325" max="4325" width="5.7109375" style="77" customWidth="1"/>
    <col min="4326" max="4326" width="33.5703125" style="77" customWidth="1"/>
    <col min="4327" max="4327" width="40.42578125" style="77" bestFit="1" customWidth="1"/>
    <col min="4328" max="4328" width="18.7109375" style="77" bestFit="1" customWidth="1"/>
    <col min="4329" max="4329" width="23.140625" style="77" bestFit="1" customWidth="1"/>
    <col min="4330" max="4330" width="13.85546875" style="77" bestFit="1" customWidth="1"/>
    <col min="4331" max="4331" width="13" style="77" customWidth="1"/>
    <col min="4332" max="4332" width="17" style="77" customWidth="1"/>
    <col min="4333" max="4333" width="18.42578125" style="77" bestFit="1" customWidth="1"/>
    <col min="4334" max="4334" width="12.28515625" style="77" bestFit="1" customWidth="1"/>
    <col min="4335" max="4580" width="9.140625" style="77"/>
    <col min="4581" max="4581" width="5.7109375" style="77" customWidth="1"/>
    <col min="4582" max="4582" width="33.5703125" style="77" customWidth="1"/>
    <col min="4583" max="4583" width="40.42578125" style="77" bestFit="1" customWidth="1"/>
    <col min="4584" max="4584" width="18.7109375" style="77" bestFit="1" customWidth="1"/>
    <col min="4585" max="4585" width="23.140625" style="77" bestFit="1" customWidth="1"/>
    <col min="4586" max="4586" width="13.85546875" style="77" bestFit="1" customWidth="1"/>
    <col min="4587" max="4587" width="13" style="77" customWidth="1"/>
    <col min="4588" max="4588" width="17" style="77" customWidth="1"/>
    <col min="4589" max="4589" width="18.42578125" style="77" bestFit="1" customWidth="1"/>
    <col min="4590" max="4590" width="12.28515625" style="77" bestFit="1" customWidth="1"/>
    <col min="4591" max="4836" width="9.140625" style="77"/>
    <col min="4837" max="4837" width="5.7109375" style="77" customWidth="1"/>
    <col min="4838" max="4838" width="33.5703125" style="77" customWidth="1"/>
    <col min="4839" max="4839" width="40.42578125" style="77" bestFit="1" customWidth="1"/>
    <col min="4840" max="4840" width="18.7109375" style="77" bestFit="1" customWidth="1"/>
    <col min="4841" max="4841" width="23.140625" style="77" bestFit="1" customWidth="1"/>
    <col min="4842" max="4842" width="13.85546875" style="77" bestFit="1" customWidth="1"/>
    <col min="4843" max="4843" width="13" style="77" customWidth="1"/>
    <col min="4844" max="4844" width="17" style="77" customWidth="1"/>
    <col min="4845" max="4845" width="18.42578125" style="77" bestFit="1" customWidth="1"/>
    <col min="4846" max="4846" width="12.28515625" style="77" bestFit="1" customWidth="1"/>
    <col min="4847" max="5092" width="9.140625" style="77"/>
    <col min="5093" max="5093" width="5.7109375" style="77" customWidth="1"/>
    <col min="5094" max="5094" width="33.5703125" style="77" customWidth="1"/>
    <col min="5095" max="5095" width="40.42578125" style="77" bestFit="1" customWidth="1"/>
    <col min="5096" max="5096" width="18.7109375" style="77" bestFit="1" customWidth="1"/>
    <col min="5097" max="5097" width="23.140625" style="77" bestFit="1" customWidth="1"/>
    <col min="5098" max="5098" width="13.85546875" style="77" bestFit="1" customWidth="1"/>
    <col min="5099" max="5099" width="13" style="77" customWidth="1"/>
    <col min="5100" max="5100" width="17" style="77" customWidth="1"/>
    <col min="5101" max="5101" width="18.42578125" style="77" bestFit="1" customWidth="1"/>
    <col min="5102" max="5102" width="12.28515625" style="77" bestFit="1" customWidth="1"/>
    <col min="5103" max="5348" width="9.140625" style="77"/>
    <col min="5349" max="5349" width="5.7109375" style="77" customWidth="1"/>
    <col min="5350" max="5350" width="33.5703125" style="77" customWidth="1"/>
    <col min="5351" max="5351" width="40.42578125" style="77" bestFit="1" customWidth="1"/>
    <col min="5352" max="5352" width="18.7109375" style="77" bestFit="1" customWidth="1"/>
    <col min="5353" max="5353" width="23.140625" style="77" bestFit="1" customWidth="1"/>
    <col min="5354" max="5354" width="13.85546875" style="77" bestFit="1" customWidth="1"/>
    <col min="5355" max="5355" width="13" style="77" customWidth="1"/>
    <col min="5356" max="5356" width="17" style="77" customWidth="1"/>
    <col min="5357" max="5357" width="18.42578125" style="77" bestFit="1" customWidth="1"/>
    <col min="5358" max="5358" width="12.28515625" style="77" bestFit="1" customWidth="1"/>
    <col min="5359" max="5604" width="9.140625" style="77"/>
    <col min="5605" max="5605" width="5.7109375" style="77" customWidth="1"/>
    <col min="5606" max="5606" width="33.5703125" style="77" customWidth="1"/>
    <col min="5607" max="5607" width="40.42578125" style="77" bestFit="1" customWidth="1"/>
    <col min="5608" max="5608" width="18.7109375" style="77" bestFit="1" customWidth="1"/>
    <col min="5609" max="5609" width="23.140625" style="77" bestFit="1" customWidth="1"/>
    <col min="5610" max="5610" width="13.85546875" style="77" bestFit="1" customWidth="1"/>
    <col min="5611" max="5611" width="13" style="77" customWidth="1"/>
    <col min="5612" max="5612" width="17" style="77" customWidth="1"/>
    <col min="5613" max="5613" width="18.42578125" style="77" bestFit="1" customWidth="1"/>
    <col min="5614" max="5614" width="12.28515625" style="77" bestFit="1" customWidth="1"/>
    <col min="5615" max="5860" width="9.140625" style="77"/>
    <col min="5861" max="5861" width="5.7109375" style="77" customWidth="1"/>
    <col min="5862" max="5862" width="33.5703125" style="77" customWidth="1"/>
    <col min="5863" max="5863" width="40.42578125" style="77" bestFit="1" customWidth="1"/>
    <col min="5864" max="5864" width="18.7109375" style="77" bestFit="1" customWidth="1"/>
    <col min="5865" max="5865" width="23.140625" style="77" bestFit="1" customWidth="1"/>
    <col min="5866" max="5866" width="13.85546875" style="77" bestFit="1" customWidth="1"/>
    <col min="5867" max="5867" width="13" style="77" customWidth="1"/>
    <col min="5868" max="5868" width="17" style="77" customWidth="1"/>
    <col min="5869" max="5869" width="18.42578125" style="77" bestFit="1" customWidth="1"/>
    <col min="5870" max="5870" width="12.28515625" style="77" bestFit="1" customWidth="1"/>
    <col min="5871" max="6116" width="9.140625" style="77"/>
    <col min="6117" max="6117" width="5.7109375" style="77" customWidth="1"/>
    <col min="6118" max="6118" width="33.5703125" style="77" customWidth="1"/>
    <col min="6119" max="6119" width="40.42578125" style="77" bestFit="1" customWidth="1"/>
    <col min="6120" max="6120" width="18.7109375" style="77" bestFit="1" customWidth="1"/>
    <col min="6121" max="6121" width="23.140625" style="77" bestFit="1" customWidth="1"/>
    <col min="6122" max="6122" width="13.85546875" style="77" bestFit="1" customWidth="1"/>
    <col min="6123" max="6123" width="13" style="77" customWidth="1"/>
    <col min="6124" max="6124" width="17" style="77" customWidth="1"/>
    <col min="6125" max="6125" width="18.42578125" style="77" bestFit="1" customWidth="1"/>
    <col min="6126" max="6126" width="12.28515625" style="77" bestFit="1" customWidth="1"/>
    <col min="6127" max="6372" width="9.140625" style="77"/>
    <col min="6373" max="6373" width="5.7109375" style="77" customWidth="1"/>
    <col min="6374" max="6374" width="33.5703125" style="77" customWidth="1"/>
    <col min="6375" max="6375" width="40.42578125" style="77" bestFit="1" customWidth="1"/>
    <col min="6376" max="6376" width="18.7109375" style="77" bestFit="1" customWidth="1"/>
    <col min="6377" max="6377" width="23.140625" style="77" bestFit="1" customWidth="1"/>
    <col min="6378" max="6378" width="13.85546875" style="77" bestFit="1" customWidth="1"/>
    <col min="6379" max="6379" width="13" style="77" customWidth="1"/>
    <col min="6380" max="6380" width="17" style="77" customWidth="1"/>
    <col min="6381" max="6381" width="18.42578125" style="77" bestFit="1" customWidth="1"/>
    <col min="6382" max="6382" width="12.28515625" style="77" bestFit="1" customWidth="1"/>
    <col min="6383" max="16384" width="9.140625" style="77"/>
  </cols>
  <sheetData>
    <row r="1" spans="1:11" x14ac:dyDescent="0.25">
      <c r="G1" s="173" t="s">
        <v>192</v>
      </c>
      <c r="H1" s="174"/>
      <c r="I1" s="174"/>
      <c r="J1" s="174"/>
    </row>
    <row r="2" spans="1:11" x14ac:dyDescent="0.25">
      <c r="G2" s="173" t="s">
        <v>193</v>
      </c>
      <c r="H2" s="173"/>
      <c r="I2" s="173"/>
      <c r="J2" s="173"/>
    </row>
    <row r="3" spans="1:11" x14ac:dyDescent="0.25">
      <c r="G3" s="176" t="s">
        <v>194</v>
      </c>
      <c r="H3" s="177"/>
      <c r="I3" s="177"/>
      <c r="J3" s="177"/>
    </row>
    <row r="4" spans="1:11" ht="20.25" x14ac:dyDescent="0.3">
      <c r="A4" s="175" t="s">
        <v>203</v>
      </c>
      <c r="B4" s="175"/>
      <c r="C4" s="175"/>
      <c r="D4" s="175"/>
      <c r="E4" s="175"/>
      <c r="F4" s="175"/>
      <c r="G4" s="175"/>
      <c r="H4" s="175"/>
      <c r="I4" s="175"/>
      <c r="J4" s="175"/>
    </row>
    <row r="5" spans="1:11" x14ac:dyDescent="0.25">
      <c r="J5" s="78"/>
    </row>
    <row r="6" spans="1:11" x14ac:dyDescent="0.25">
      <c r="A6" s="114" t="s">
        <v>168</v>
      </c>
      <c r="B6" s="114"/>
      <c r="C6" s="114"/>
      <c r="D6" s="114"/>
      <c r="E6" s="114"/>
      <c r="F6" s="114"/>
      <c r="G6" s="114"/>
      <c r="H6" s="113"/>
    </row>
    <row r="7" spans="1:11" x14ac:dyDescent="0.25">
      <c r="A7" s="123" t="s">
        <v>0</v>
      </c>
      <c r="B7" s="123"/>
      <c r="C7" s="123"/>
      <c r="D7" s="123"/>
      <c r="E7" s="123"/>
      <c r="F7" s="123"/>
      <c r="G7" s="123"/>
      <c r="H7" s="123"/>
      <c r="I7" s="123"/>
      <c r="J7" s="123"/>
      <c r="K7" s="123"/>
    </row>
    <row r="8" spans="1:11" ht="14.45" customHeight="1" x14ac:dyDescent="0.25">
      <c r="A8" s="166" t="s">
        <v>1</v>
      </c>
      <c r="B8" s="166" t="s">
        <v>2</v>
      </c>
      <c r="C8" s="72" t="s">
        <v>3</v>
      </c>
      <c r="D8" s="143" t="s">
        <v>4</v>
      </c>
      <c r="E8" s="166" t="s">
        <v>5</v>
      </c>
      <c r="F8" s="73" t="s">
        <v>6</v>
      </c>
      <c r="G8" s="72" t="s">
        <v>7</v>
      </c>
      <c r="H8" s="169" t="s">
        <v>57</v>
      </c>
      <c r="I8" s="170"/>
      <c r="J8" s="143" t="s">
        <v>8</v>
      </c>
      <c r="K8" s="124" t="s">
        <v>162</v>
      </c>
    </row>
    <row r="9" spans="1:11" x14ac:dyDescent="0.25">
      <c r="A9" s="167"/>
      <c r="B9" s="167"/>
      <c r="C9" s="74"/>
      <c r="D9" s="144"/>
      <c r="E9" s="167"/>
      <c r="F9" s="75" t="s">
        <v>9</v>
      </c>
      <c r="G9" s="74" t="s">
        <v>10</v>
      </c>
      <c r="H9" s="171"/>
      <c r="I9" s="172"/>
      <c r="J9" s="144"/>
      <c r="K9" s="125"/>
    </row>
    <row r="10" spans="1:11" x14ac:dyDescent="0.25">
      <c r="A10" s="167"/>
      <c r="B10" s="167"/>
      <c r="C10" s="167"/>
      <c r="D10" s="144"/>
      <c r="E10" s="167"/>
      <c r="F10" s="75" t="s">
        <v>11</v>
      </c>
      <c r="G10" s="74" t="s">
        <v>11</v>
      </c>
      <c r="H10" s="166" t="s">
        <v>58</v>
      </c>
      <c r="I10" s="166" t="s">
        <v>59</v>
      </c>
      <c r="J10" s="144"/>
      <c r="K10" s="125"/>
    </row>
    <row r="11" spans="1:11" x14ac:dyDescent="0.25">
      <c r="A11" s="168"/>
      <c r="B11" s="168"/>
      <c r="C11" s="168"/>
      <c r="D11" s="145"/>
      <c r="E11" s="168"/>
      <c r="F11" s="76"/>
      <c r="G11" s="14"/>
      <c r="H11" s="168"/>
      <c r="I11" s="168"/>
      <c r="J11" s="145"/>
      <c r="K11" s="126"/>
    </row>
    <row r="12" spans="1:11" x14ac:dyDescent="0.25">
      <c r="A12" s="6">
        <v>1</v>
      </c>
      <c r="B12" s="104" t="s">
        <v>12</v>
      </c>
      <c r="C12" s="5" t="s">
        <v>13</v>
      </c>
      <c r="D12" s="6">
        <v>70</v>
      </c>
      <c r="E12" s="7">
        <v>36</v>
      </c>
      <c r="F12" s="106">
        <v>0</v>
      </c>
      <c r="G12" s="106">
        <f t="shared" ref="G12:G20" si="0">E12*F12</f>
        <v>0</v>
      </c>
      <c r="H12" s="107"/>
      <c r="I12" s="106">
        <f t="shared" ref="I12:I20" si="1">G12*H12%</f>
        <v>0</v>
      </c>
      <c r="J12" s="108">
        <f t="shared" ref="J12:J20" si="2">G12+I12</f>
        <v>0</v>
      </c>
      <c r="K12" s="110"/>
    </row>
    <row r="13" spans="1:11" x14ac:dyDescent="0.25">
      <c r="A13" s="6">
        <v>2</v>
      </c>
      <c r="B13" s="104" t="s">
        <v>12</v>
      </c>
      <c r="C13" s="5" t="s">
        <v>14</v>
      </c>
      <c r="D13" s="6">
        <v>70</v>
      </c>
      <c r="E13" s="7">
        <v>36</v>
      </c>
      <c r="F13" s="106">
        <v>0</v>
      </c>
      <c r="G13" s="106">
        <f t="shared" si="0"/>
        <v>0</v>
      </c>
      <c r="H13" s="107"/>
      <c r="I13" s="106">
        <f t="shared" si="1"/>
        <v>0</v>
      </c>
      <c r="J13" s="108">
        <f t="shared" si="2"/>
        <v>0</v>
      </c>
      <c r="K13" s="110"/>
    </row>
    <row r="14" spans="1:11" x14ac:dyDescent="0.25">
      <c r="A14" s="6">
        <v>3</v>
      </c>
      <c r="B14" s="6" t="s">
        <v>15</v>
      </c>
      <c r="C14" s="5" t="s">
        <v>16</v>
      </c>
      <c r="D14" s="6">
        <v>70</v>
      </c>
      <c r="E14" s="109">
        <v>576</v>
      </c>
      <c r="F14" s="106">
        <v>0</v>
      </c>
      <c r="G14" s="106">
        <f t="shared" si="0"/>
        <v>0</v>
      </c>
      <c r="H14" s="107"/>
      <c r="I14" s="106">
        <f t="shared" si="1"/>
        <v>0</v>
      </c>
      <c r="J14" s="108">
        <f t="shared" si="2"/>
        <v>0</v>
      </c>
      <c r="K14" s="110"/>
    </row>
    <row r="15" spans="1:11" x14ac:dyDescent="0.25">
      <c r="A15" s="6">
        <v>4</v>
      </c>
      <c r="B15" s="6" t="s">
        <v>15</v>
      </c>
      <c r="C15" s="5" t="s">
        <v>14</v>
      </c>
      <c r="D15" s="6">
        <v>70</v>
      </c>
      <c r="E15" s="109">
        <v>36</v>
      </c>
      <c r="F15" s="106">
        <v>0</v>
      </c>
      <c r="G15" s="106">
        <f t="shared" si="0"/>
        <v>0</v>
      </c>
      <c r="H15" s="107"/>
      <c r="I15" s="106">
        <f t="shared" si="1"/>
        <v>0</v>
      </c>
      <c r="J15" s="108">
        <f t="shared" si="2"/>
        <v>0</v>
      </c>
      <c r="K15" s="110"/>
    </row>
    <row r="16" spans="1:11" x14ac:dyDescent="0.25">
      <c r="A16" s="6">
        <v>5</v>
      </c>
      <c r="B16" s="6" t="s">
        <v>17</v>
      </c>
      <c r="C16" s="5" t="s">
        <v>18</v>
      </c>
      <c r="D16" s="6">
        <v>70</v>
      </c>
      <c r="E16" s="12">
        <v>1080</v>
      </c>
      <c r="F16" s="106">
        <v>0</v>
      </c>
      <c r="G16" s="106">
        <f t="shared" si="0"/>
        <v>0</v>
      </c>
      <c r="H16" s="107"/>
      <c r="I16" s="106">
        <f t="shared" si="1"/>
        <v>0</v>
      </c>
      <c r="J16" s="108">
        <f t="shared" si="2"/>
        <v>0</v>
      </c>
      <c r="K16" s="110"/>
    </row>
    <row r="17" spans="1:11" x14ac:dyDescent="0.25">
      <c r="A17" s="6">
        <v>6</v>
      </c>
      <c r="B17" s="6" t="s">
        <v>17</v>
      </c>
      <c r="C17" s="5" t="s">
        <v>19</v>
      </c>
      <c r="D17" s="6">
        <v>70</v>
      </c>
      <c r="E17" s="12">
        <v>108</v>
      </c>
      <c r="F17" s="106">
        <v>0</v>
      </c>
      <c r="G17" s="106">
        <f t="shared" si="0"/>
        <v>0</v>
      </c>
      <c r="H17" s="107"/>
      <c r="I17" s="106">
        <f t="shared" si="1"/>
        <v>0</v>
      </c>
      <c r="J17" s="108">
        <f t="shared" si="2"/>
        <v>0</v>
      </c>
      <c r="K17" s="110"/>
    </row>
    <row r="18" spans="1:11" ht="25.5" x14ac:dyDescent="0.25">
      <c r="A18" s="6">
        <v>7</v>
      </c>
      <c r="B18" s="6">
        <v>0</v>
      </c>
      <c r="C18" s="5" t="s">
        <v>20</v>
      </c>
      <c r="D18" s="6">
        <v>90</v>
      </c>
      <c r="E18" s="7">
        <v>864</v>
      </c>
      <c r="F18" s="106">
        <v>0</v>
      </c>
      <c r="G18" s="106">
        <f t="shared" si="0"/>
        <v>0</v>
      </c>
      <c r="H18" s="107"/>
      <c r="I18" s="106">
        <f t="shared" si="1"/>
        <v>0</v>
      </c>
      <c r="J18" s="108">
        <f t="shared" si="2"/>
        <v>0</v>
      </c>
      <c r="K18" s="110"/>
    </row>
    <row r="19" spans="1:11" ht="25.5" x14ac:dyDescent="0.25">
      <c r="A19" s="6">
        <v>8</v>
      </c>
      <c r="B19" s="6">
        <v>1</v>
      </c>
      <c r="C19" s="5" t="s">
        <v>20</v>
      </c>
      <c r="D19" s="6">
        <v>90</v>
      </c>
      <c r="E19" s="7">
        <v>108</v>
      </c>
      <c r="F19" s="106">
        <v>0</v>
      </c>
      <c r="G19" s="106">
        <f t="shared" si="0"/>
        <v>0</v>
      </c>
      <c r="H19" s="107"/>
      <c r="I19" s="106">
        <f t="shared" si="1"/>
        <v>0</v>
      </c>
      <c r="J19" s="108">
        <f t="shared" si="2"/>
        <v>0</v>
      </c>
      <c r="K19" s="110"/>
    </row>
    <row r="20" spans="1:11" x14ac:dyDescent="0.25">
      <c r="A20" s="6">
        <v>9</v>
      </c>
      <c r="B20" s="6" t="s">
        <v>15</v>
      </c>
      <c r="C20" s="5" t="s">
        <v>21</v>
      </c>
      <c r="D20" s="6">
        <v>90</v>
      </c>
      <c r="E20" s="7">
        <v>72</v>
      </c>
      <c r="F20" s="106">
        <v>0</v>
      </c>
      <c r="G20" s="106">
        <f t="shared" si="0"/>
        <v>0</v>
      </c>
      <c r="H20" s="107"/>
      <c r="I20" s="106">
        <f t="shared" si="1"/>
        <v>0</v>
      </c>
      <c r="J20" s="108">
        <f t="shared" si="2"/>
        <v>0</v>
      </c>
      <c r="K20" s="110"/>
    </row>
    <row r="21" spans="1:11" x14ac:dyDescent="0.25">
      <c r="A21" s="156" t="s">
        <v>22</v>
      </c>
      <c r="B21" s="156"/>
      <c r="C21" s="156"/>
      <c r="D21" s="156"/>
      <c r="E21" s="156"/>
      <c r="F21" s="156"/>
      <c r="G21" s="34">
        <f>SUM(G12:G20)</f>
        <v>0</v>
      </c>
      <c r="H21" s="8"/>
      <c r="I21" s="34">
        <f>SUM(I12:I20)</f>
        <v>0</v>
      </c>
      <c r="J21" s="33">
        <f>SUM(J12:J20)</f>
        <v>0</v>
      </c>
      <c r="K21" s="111"/>
    </row>
    <row r="22" spans="1:11" x14ac:dyDescent="0.25">
      <c r="A22" s="9"/>
      <c r="B22" s="9"/>
      <c r="C22" s="9"/>
      <c r="D22" s="9"/>
      <c r="E22" s="9"/>
      <c r="F22" s="9"/>
      <c r="G22" s="10"/>
      <c r="H22" s="10"/>
      <c r="I22" s="11"/>
      <c r="J22" s="10"/>
    </row>
    <row r="23" spans="1:11" x14ac:dyDescent="0.25">
      <c r="A23" s="164" t="s">
        <v>169</v>
      </c>
      <c r="B23" s="164"/>
      <c r="C23" s="164"/>
      <c r="D23" s="164"/>
      <c r="E23" s="164"/>
      <c r="F23" s="164"/>
      <c r="G23" s="164"/>
      <c r="H23" s="164"/>
      <c r="I23" s="164"/>
      <c r="J23" s="164"/>
    </row>
    <row r="24" spans="1:11" x14ac:dyDescent="0.25">
      <c r="A24" s="165" t="s">
        <v>23</v>
      </c>
      <c r="B24" s="162"/>
      <c r="C24" s="162"/>
      <c r="D24" s="162"/>
      <c r="E24" s="162"/>
      <c r="F24" s="162"/>
      <c r="G24" s="162"/>
      <c r="H24" s="162"/>
      <c r="I24" s="162"/>
      <c r="J24" s="85"/>
    </row>
    <row r="25" spans="1:11" x14ac:dyDescent="0.25">
      <c r="A25" s="166" t="s">
        <v>1</v>
      </c>
      <c r="B25" s="166" t="s">
        <v>2</v>
      </c>
      <c r="C25" s="72" t="s">
        <v>3</v>
      </c>
      <c r="D25" s="143" t="s">
        <v>4</v>
      </c>
      <c r="E25" s="166" t="s">
        <v>5</v>
      </c>
      <c r="F25" s="73" t="s">
        <v>6</v>
      </c>
      <c r="G25" s="72" t="s">
        <v>7</v>
      </c>
      <c r="H25" s="169" t="s">
        <v>57</v>
      </c>
      <c r="I25" s="170"/>
      <c r="J25" s="143" t="s">
        <v>8</v>
      </c>
      <c r="K25" s="124" t="s">
        <v>162</v>
      </c>
    </row>
    <row r="26" spans="1:11" x14ac:dyDescent="0.25">
      <c r="A26" s="167"/>
      <c r="B26" s="167"/>
      <c r="C26" s="74"/>
      <c r="D26" s="144"/>
      <c r="E26" s="167"/>
      <c r="F26" s="75" t="s">
        <v>9</v>
      </c>
      <c r="G26" s="74" t="s">
        <v>10</v>
      </c>
      <c r="H26" s="171"/>
      <c r="I26" s="172"/>
      <c r="J26" s="144"/>
      <c r="K26" s="125"/>
    </row>
    <row r="27" spans="1:11" x14ac:dyDescent="0.25">
      <c r="A27" s="167"/>
      <c r="B27" s="167"/>
      <c r="C27" s="167"/>
      <c r="D27" s="144"/>
      <c r="E27" s="167"/>
      <c r="F27" s="75" t="s">
        <v>11</v>
      </c>
      <c r="G27" s="74" t="s">
        <v>11</v>
      </c>
      <c r="H27" s="166" t="s">
        <v>58</v>
      </c>
      <c r="I27" s="166" t="s">
        <v>59</v>
      </c>
      <c r="J27" s="144"/>
      <c r="K27" s="125"/>
    </row>
    <row r="28" spans="1:11" x14ac:dyDescent="0.25">
      <c r="A28" s="168"/>
      <c r="B28" s="168"/>
      <c r="C28" s="168"/>
      <c r="D28" s="145"/>
      <c r="E28" s="168"/>
      <c r="F28" s="76"/>
      <c r="G28" s="14"/>
      <c r="H28" s="168"/>
      <c r="I28" s="168"/>
      <c r="J28" s="145"/>
      <c r="K28" s="126"/>
    </row>
    <row r="29" spans="1:11" x14ac:dyDescent="0.25">
      <c r="A29" s="104">
        <v>1</v>
      </c>
      <c r="B29" s="104" t="s">
        <v>12</v>
      </c>
      <c r="C29" s="5" t="s">
        <v>13</v>
      </c>
      <c r="D29" s="104">
        <v>70</v>
      </c>
      <c r="E29" s="12">
        <v>36</v>
      </c>
      <c r="F29" s="36">
        <v>0</v>
      </c>
      <c r="G29" s="36">
        <f>E29*F29</f>
        <v>0</v>
      </c>
      <c r="H29" s="35"/>
      <c r="I29" s="36">
        <f>G29*H29%</f>
        <v>0</v>
      </c>
      <c r="J29" s="36">
        <f>G29+I29</f>
        <v>0</v>
      </c>
      <c r="K29" s="112"/>
    </row>
    <row r="30" spans="1:11" x14ac:dyDescent="0.25">
      <c r="A30" s="104">
        <v>2</v>
      </c>
      <c r="B30" s="104" t="s">
        <v>15</v>
      </c>
      <c r="C30" s="5" t="s">
        <v>16</v>
      </c>
      <c r="D30" s="104">
        <v>70</v>
      </c>
      <c r="E30" s="12">
        <v>36</v>
      </c>
      <c r="F30" s="36">
        <v>0</v>
      </c>
      <c r="G30" s="36">
        <f t="shared" ref="G30:G46" si="3">E30*F30</f>
        <v>0</v>
      </c>
      <c r="H30" s="35"/>
      <c r="I30" s="36">
        <f t="shared" ref="I30:I46" si="4">G30*H30%</f>
        <v>0</v>
      </c>
      <c r="J30" s="36">
        <f t="shared" ref="J30:J46" si="5">G30+I30</f>
        <v>0</v>
      </c>
      <c r="K30" s="112"/>
    </row>
    <row r="31" spans="1:11" x14ac:dyDescent="0.25">
      <c r="A31" s="104">
        <v>3</v>
      </c>
      <c r="B31" s="104" t="s">
        <v>17</v>
      </c>
      <c r="C31" s="5" t="s">
        <v>24</v>
      </c>
      <c r="D31" s="104">
        <v>70</v>
      </c>
      <c r="E31" s="12">
        <v>108</v>
      </c>
      <c r="F31" s="36">
        <v>0</v>
      </c>
      <c r="G31" s="36">
        <f t="shared" si="3"/>
        <v>0</v>
      </c>
      <c r="H31" s="35"/>
      <c r="I31" s="36">
        <f t="shared" si="4"/>
        <v>0</v>
      </c>
      <c r="J31" s="36">
        <f t="shared" si="5"/>
        <v>0</v>
      </c>
      <c r="K31" s="112"/>
    </row>
    <row r="32" spans="1:11" x14ac:dyDescent="0.25">
      <c r="A32" s="105">
        <v>4</v>
      </c>
      <c r="B32" s="104" t="s">
        <v>17</v>
      </c>
      <c r="C32" s="5" t="s">
        <v>25</v>
      </c>
      <c r="D32" s="104">
        <v>70</v>
      </c>
      <c r="E32" s="12">
        <v>72</v>
      </c>
      <c r="F32" s="36">
        <v>0</v>
      </c>
      <c r="G32" s="36">
        <f t="shared" si="3"/>
        <v>0</v>
      </c>
      <c r="H32" s="35"/>
      <c r="I32" s="36">
        <f t="shared" si="4"/>
        <v>0</v>
      </c>
      <c r="J32" s="36">
        <f t="shared" si="5"/>
        <v>0</v>
      </c>
      <c r="K32" s="112"/>
    </row>
    <row r="33" spans="1:11" x14ac:dyDescent="0.25">
      <c r="A33" s="117">
        <v>5</v>
      </c>
      <c r="B33" s="116" t="s">
        <v>15</v>
      </c>
      <c r="C33" s="5" t="s">
        <v>25</v>
      </c>
      <c r="D33" s="116">
        <v>70</v>
      </c>
      <c r="E33" s="12">
        <v>72</v>
      </c>
      <c r="F33" s="36">
        <v>0</v>
      </c>
      <c r="G33" s="36">
        <f t="shared" si="3"/>
        <v>0</v>
      </c>
      <c r="H33" s="35"/>
      <c r="I33" s="36">
        <f t="shared" si="4"/>
        <v>0</v>
      </c>
      <c r="J33" s="36">
        <f t="shared" si="5"/>
        <v>0</v>
      </c>
      <c r="K33" s="112"/>
    </row>
    <row r="34" spans="1:11" x14ac:dyDescent="0.25">
      <c r="A34" s="104">
        <v>6</v>
      </c>
      <c r="B34" s="104">
        <v>0</v>
      </c>
      <c r="C34" s="5" t="s">
        <v>25</v>
      </c>
      <c r="D34" s="104">
        <v>70</v>
      </c>
      <c r="E34" s="12">
        <v>36</v>
      </c>
      <c r="F34" s="36">
        <v>0</v>
      </c>
      <c r="G34" s="36">
        <f t="shared" si="3"/>
        <v>0</v>
      </c>
      <c r="H34" s="35"/>
      <c r="I34" s="36">
        <f t="shared" si="4"/>
        <v>0</v>
      </c>
      <c r="J34" s="36">
        <f t="shared" si="5"/>
        <v>0</v>
      </c>
      <c r="K34" s="112"/>
    </row>
    <row r="35" spans="1:11" x14ac:dyDescent="0.25">
      <c r="A35" s="104">
        <v>7</v>
      </c>
      <c r="B35" s="104">
        <v>0</v>
      </c>
      <c r="C35" s="5" t="s">
        <v>26</v>
      </c>
      <c r="D35" s="104">
        <v>70</v>
      </c>
      <c r="E35" s="12">
        <v>36</v>
      </c>
      <c r="F35" s="36">
        <v>0</v>
      </c>
      <c r="G35" s="36">
        <f t="shared" si="3"/>
        <v>0</v>
      </c>
      <c r="H35" s="35"/>
      <c r="I35" s="36">
        <f t="shared" si="4"/>
        <v>0</v>
      </c>
      <c r="J35" s="36">
        <f t="shared" si="5"/>
        <v>0</v>
      </c>
      <c r="K35" s="112"/>
    </row>
    <row r="36" spans="1:11" x14ac:dyDescent="0.25">
      <c r="A36" s="104">
        <v>8</v>
      </c>
      <c r="B36" s="104">
        <v>1</v>
      </c>
      <c r="C36" s="5" t="s">
        <v>27</v>
      </c>
      <c r="D36" s="104">
        <v>70</v>
      </c>
      <c r="E36" s="12">
        <v>108</v>
      </c>
      <c r="F36" s="36">
        <v>0</v>
      </c>
      <c r="G36" s="36">
        <f t="shared" si="3"/>
        <v>0</v>
      </c>
      <c r="H36" s="35"/>
      <c r="I36" s="36">
        <f t="shared" si="4"/>
        <v>0</v>
      </c>
      <c r="J36" s="36">
        <f t="shared" si="5"/>
        <v>0</v>
      </c>
      <c r="K36" s="112"/>
    </row>
    <row r="37" spans="1:11" x14ac:dyDescent="0.25">
      <c r="A37" s="104">
        <v>9</v>
      </c>
      <c r="B37" s="104">
        <v>2</v>
      </c>
      <c r="C37" s="5" t="s">
        <v>27</v>
      </c>
      <c r="D37" s="104" t="s">
        <v>28</v>
      </c>
      <c r="E37" s="12">
        <v>288</v>
      </c>
      <c r="F37" s="36">
        <v>0</v>
      </c>
      <c r="G37" s="36">
        <f t="shared" si="3"/>
        <v>0</v>
      </c>
      <c r="H37" s="35"/>
      <c r="I37" s="36">
        <f t="shared" si="4"/>
        <v>0</v>
      </c>
      <c r="J37" s="36">
        <f t="shared" si="5"/>
        <v>0</v>
      </c>
      <c r="K37" s="112"/>
    </row>
    <row r="38" spans="1:11" x14ac:dyDescent="0.25">
      <c r="A38" s="104">
        <v>10</v>
      </c>
      <c r="B38" s="104" t="s">
        <v>15</v>
      </c>
      <c r="C38" s="5" t="s">
        <v>29</v>
      </c>
      <c r="D38" s="104">
        <v>140</v>
      </c>
      <c r="E38" s="12">
        <v>108</v>
      </c>
      <c r="F38" s="36">
        <v>0</v>
      </c>
      <c r="G38" s="36">
        <f t="shared" si="3"/>
        <v>0</v>
      </c>
      <c r="H38" s="35"/>
      <c r="I38" s="36">
        <f t="shared" si="4"/>
        <v>0</v>
      </c>
      <c r="J38" s="36">
        <f t="shared" si="5"/>
        <v>0</v>
      </c>
      <c r="K38" s="112"/>
    </row>
    <row r="39" spans="1:11" x14ac:dyDescent="0.25">
      <c r="A39" s="104">
        <v>11</v>
      </c>
      <c r="B39" s="104" t="s">
        <v>17</v>
      </c>
      <c r="C39" s="5" t="s">
        <v>29</v>
      </c>
      <c r="D39" s="104">
        <v>140</v>
      </c>
      <c r="E39" s="12">
        <v>108</v>
      </c>
      <c r="F39" s="36">
        <v>0</v>
      </c>
      <c r="G39" s="36">
        <f t="shared" si="3"/>
        <v>0</v>
      </c>
      <c r="H39" s="35"/>
      <c r="I39" s="36">
        <f t="shared" si="4"/>
        <v>0</v>
      </c>
      <c r="J39" s="36">
        <f t="shared" si="5"/>
        <v>0</v>
      </c>
      <c r="K39" s="112"/>
    </row>
    <row r="40" spans="1:11" x14ac:dyDescent="0.25">
      <c r="A40" s="104">
        <v>12</v>
      </c>
      <c r="B40" s="104">
        <v>0</v>
      </c>
      <c r="C40" s="5" t="s">
        <v>29</v>
      </c>
      <c r="D40" s="104">
        <v>140</v>
      </c>
      <c r="E40" s="12">
        <v>108</v>
      </c>
      <c r="F40" s="36">
        <v>0</v>
      </c>
      <c r="G40" s="36">
        <f t="shared" si="3"/>
        <v>0</v>
      </c>
      <c r="H40" s="35"/>
      <c r="I40" s="36">
        <f t="shared" si="4"/>
        <v>0</v>
      </c>
      <c r="J40" s="36">
        <f t="shared" si="5"/>
        <v>0</v>
      </c>
      <c r="K40" s="112"/>
    </row>
    <row r="41" spans="1:11" ht="30" customHeight="1" x14ac:dyDescent="0.25">
      <c r="A41" s="149" t="s">
        <v>30</v>
      </c>
      <c r="B41" s="150"/>
      <c r="C41" s="150"/>
      <c r="D41" s="150"/>
      <c r="E41" s="150"/>
      <c r="F41" s="150"/>
      <c r="G41" s="150"/>
      <c r="H41" s="150"/>
      <c r="I41" s="150"/>
      <c r="J41" s="150"/>
      <c r="K41" s="151"/>
    </row>
    <row r="42" spans="1:11" x14ac:dyDescent="0.25">
      <c r="A42" s="4">
        <v>13</v>
      </c>
      <c r="B42" s="4" t="s">
        <v>12</v>
      </c>
      <c r="C42" s="5" t="s">
        <v>13</v>
      </c>
      <c r="D42" s="4">
        <v>70</v>
      </c>
      <c r="E42" s="12">
        <v>36</v>
      </c>
      <c r="F42" s="36">
        <v>0</v>
      </c>
      <c r="G42" s="36">
        <f t="shared" si="3"/>
        <v>0</v>
      </c>
      <c r="H42" s="35"/>
      <c r="I42" s="36">
        <f t="shared" si="4"/>
        <v>0</v>
      </c>
      <c r="J42" s="36">
        <f t="shared" si="5"/>
        <v>0</v>
      </c>
      <c r="K42" s="92"/>
    </row>
    <row r="43" spans="1:11" x14ac:dyDescent="0.25">
      <c r="A43" s="4">
        <v>14</v>
      </c>
      <c r="B43" s="4" t="s">
        <v>15</v>
      </c>
      <c r="C43" s="5" t="s">
        <v>16</v>
      </c>
      <c r="D43" s="4">
        <v>70</v>
      </c>
      <c r="E43" s="12">
        <v>180</v>
      </c>
      <c r="F43" s="36">
        <v>0</v>
      </c>
      <c r="G43" s="36">
        <f t="shared" si="3"/>
        <v>0</v>
      </c>
      <c r="H43" s="35"/>
      <c r="I43" s="36">
        <f t="shared" si="4"/>
        <v>0</v>
      </c>
      <c r="J43" s="36">
        <f t="shared" si="5"/>
        <v>0</v>
      </c>
      <c r="K43" s="92"/>
    </row>
    <row r="44" spans="1:11" x14ac:dyDescent="0.25">
      <c r="A44" s="4">
        <v>15</v>
      </c>
      <c r="B44" s="4" t="s">
        <v>17</v>
      </c>
      <c r="C44" s="5" t="s">
        <v>24</v>
      </c>
      <c r="D44" s="4">
        <v>70</v>
      </c>
      <c r="E44" s="12">
        <v>72</v>
      </c>
      <c r="F44" s="36">
        <v>0</v>
      </c>
      <c r="G44" s="36">
        <f t="shared" si="3"/>
        <v>0</v>
      </c>
      <c r="H44" s="35"/>
      <c r="I44" s="36">
        <f t="shared" si="4"/>
        <v>0</v>
      </c>
      <c r="J44" s="36">
        <f t="shared" si="5"/>
        <v>0</v>
      </c>
      <c r="K44" s="92"/>
    </row>
    <row r="45" spans="1:11" x14ac:dyDescent="0.25">
      <c r="A45" s="4">
        <v>16</v>
      </c>
      <c r="B45" s="4" t="s">
        <v>17</v>
      </c>
      <c r="C45" s="5" t="s">
        <v>25</v>
      </c>
      <c r="D45" s="4">
        <v>70</v>
      </c>
      <c r="E45" s="12">
        <v>216</v>
      </c>
      <c r="F45" s="36">
        <v>0</v>
      </c>
      <c r="G45" s="36">
        <f t="shared" si="3"/>
        <v>0</v>
      </c>
      <c r="H45" s="35"/>
      <c r="I45" s="36">
        <f t="shared" si="4"/>
        <v>0</v>
      </c>
      <c r="J45" s="36">
        <f t="shared" si="5"/>
        <v>0</v>
      </c>
      <c r="K45" s="92"/>
    </row>
    <row r="46" spans="1:11" x14ac:dyDescent="0.25">
      <c r="A46" s="4">
        <v>17</v>
      </c>
      <c r="B46" s="4" t="s">
        <v>31</v>
      </c>
      <c r="C46" s="5" t="s">
        <v>32</v>
      </c>
      <c r="D46" s="4">
        <v>45</v>
      </c>
      <c r="E46" s="12">
        <v>36</v>
      </c>
      <c r="F46" s="36">
        <v>0</v>
      </c>
      <c r="G46" s="36">
        <f t="shared" si="3"/>
        <v>0</v>
      </c>
      <c r="H46" s="35"/>
      <c r="I46" s="36">
        <f t="shared" si="4"/>
        <v>0</v>
      </c>
      <c r="J46" s="36">
        <f t="shared" si="5"/>
        <v>0</v>
      </c>
      <c r="K46" s="92"/>
    </row>
    <row r="47" spans="1:11" x14ac:dyDescent="0.25">
      <c r="A47" s="156" t="s">
        <v>22</v>
      </c>
      <c r="B47" s="156"/>
      <c r="C47" s="156"/>
      <c r="D47" s="156"/>
      <c r="E47" s="156"/>
      <c r="F47" s="156"/>
      <c r="G47" s="34">
        <f>SUM(G29:G40,G42:G46)</f>
        <v>0</v>
      </c>
      <c r="H47" s="34"/>
      <c r="I47" s="34">
        <f>SUM(I29:I40,I42:I46)</f>
        <v>0</v>
      </c>
      <c r="J47" s="34">
        <f>SUM(J29:J40,J42:J46)</f>
        <v>0</v>
      </c>
    </row>
    <row r="48" spans="1:11" x14ac:dyDescent="0.25">
      <c r="A48" s="9"/>
      <c r="B48" s="9"/>
      <c r="C48" s="9"/>
      <c r="D48" s="9"/>
      <c r="E48" s="9"/>
      <c r="F48" s="9"/>
      <c r="G48" s="10"/>
      <c r="H48" s="10"/>
      <c r="I48" s="11"/>
      <c r="J48" s="13"/>
    </row>
    <row r="49" spans="1:11" ht="48" customHeight="1" x14ac:dyDescent="0.25">
      <c r="A49" s="162" t="s">
        <v>170</v>
      </c>
      <c r="B49" s="162"/>
      <c r="C49" s="162"/>
      <c r="D49" s="162"/>
      <c r="E49" s="162"/>
      <c r="F49" s="162"/>
      <c r="G49" s="162"/>
      <c r="H49" s="162"/>
      <c r="I49" s="162"/>
      <c r="J49" s="162"/>
      <c r="K49" s="162"/>
    </row>
    <row r="50" spans="1:11" ht="14.45" customHeight="1" x14ac:dyDescent="0.25">
      <c r="A50" s="166" t="s">
        <v>1</v>
      </c>
      <c r="B50" s="166" t="s">
        <v>2</v>
      </c>
      <c r="C50" s="166" t="s">
        <v>3</v>
      </c>
      <c r="D50" s="143" t="s">
        <v>4</v>
      </c>
      <c r="E50" s="166" t="s">
        <v>5</v>
      </c>
      <c r="F50" s="73" t="s">
        <v>6</v>
      </c>
      <c r="G50" s="72" t="s">
        <v>7</v>
      </c>
      <c r="H50" s="169" t="s">
        <v>57</v>
      </c>
      <c r="I50" s="170"/>
      <c r="J50" s="143" t="s">
        <v>8</v>
      </c>
      <c r="K50" s="124" t="s">
        <v>162</v>
      </c>
    </row>
    <row r="51" spans="1:11" x14ac:dyDescent="0.25">
      <c r="A51" s="167"/>
      <c r="B51" s="167"/>
      <c r="C51" s="167"/>
      <c r="D51" s="144"/>
      <c r="E51" s="167"/>
      <c r="F51" s="75" t="s">
        <v>9</v>
      </c>
      <c r="G51" s="74" t="s">
        <v>10</v>
      </c>
      <c r="H51" s="171"/>
      <c r="I51" s="172"/>
      <c r="J51" s="144"/>
      <c r="K51" s="125"/>
    </row>
    <row r="52" spans="1:11" x14ac:dyDescent="0.25">
      <c r="A52" s="167"/>
      <c r="B52" s="167"/>
      <c r="C52" s="167"/>
      <c r="D52" s="144"/>
      <c r="E52" s="167"/>
      <c r="F52" s="75" t="s">
        <v>11</v>
      </c>
      <c r="G52" s="74" t="s">
        <v>11</v>
      </c>
      <c r="H52" s="166" t="s">
        <v>58</v>
      </c>
      <c r="I52" s="166" t="s">
        <v>59</v>
      </c>
      <c r="J52" s="144"/>
      <c r="K52" s="125"/>
    </row>
    <row r="53" spans="1:11" x14ac:dyDescent="0.25">
      <c r="A53" s="168"/>
      <c r="B53" s="168"/>
      <c r="C53" s="168"/>
      <c r="D53" s="145"/>
      <c r="E53" s="168"/>
      <c r="F53" s="76"/>
      <c r="G53" s="14"/>
      <c r="H53" s="168"/>
      <c r="I53" s="168"/>
      <c r="J53" s="145"/>
      <c r="K53" s="126"/>
    </row>
    <row r="54" spans="1:11" x14ac:dyDescent="0.25">
      <c r="A54" s="14">
        <v>1</v>
      </c>
      <c r="B54" s="4" t="s">
        <v>12</v>
      </c>
      <c r="C54" s="5" t="s">
        <v>16</v>
      </c>
      <c r="D54" s="4">
        <v>75</v>
      </c>
      <c r="E54" s="12">
        <v>36</v>
      </c>
      <c r="F54" s="38">
        <v>0</v>
      </c>
      <c r="G54" s="38">
        <f>E54*F54</f>
        <v>0</v>
      </c>
      <c r="H54" s="39"/>
      <c r="I54" s="38">
        <f>G54*H54%</f>
        <v>0</v>
      </c>
      <c r="J54" s="38">
        <f>G54+I54</f>
        <v>0</v>
      </c>
      <c r="K54" s="92"/>
    </row>
    <row r="55" spans="1:11" x14ac:dyDescent="0.25">
      <c r="A55" s="14">
        <v>2</v>
      </c>
      <c r="B55" s="4" t="s">
        <v>15</v>
      </c>
      <c r="C55" s="5" t="s">
        <v>16</v>
      </c>
      <c r="D55" s="4">
        <v>75</v>
      </c>
      <c r="E55" s="12">
        <v>180</v>
      </c>
      <c r="F55" s="38">
        <v>0</v>
      </c>
      <c r="G55" s="38">
        <f>E55*F55</f>
        <v>0</v>
      </c>
      <c r="H55" s="39"/>
      <c r="I55" s="38">
        <f t="shared" ref="I55:I78" si="6">G55*H55%</f>
        <v>0</v>
      </c>
      <c r="J55" s="38">
        <f>G55+I55</f>
        <v>0</v>
      </c>
      <c r="K55" s="93"/>
    </row>
    <row r="56" spans="1:11" x14ac:dyDescent="0.25">
      <c r="A56" s="14">
        <v>3</v>
      </c>
      <c r="B56" s="4" t="s">
        <v>17</v>
      </c>
      <c r="C56" s="5" t="s">
        <v>33</v>
      </c>
      <c r="D56" s="4">
        <v>75</v>
      </c>
      <c r="E56" s="12">
        <v>576</v>
      </c>
      <c r="F56" s="38">
        <v>0</v>
      </c>
      <c r="G56" s="38">
        <f t="shared" ref="G56:G78" si="7">E56*F56</f>
        <v>0</v>
      </c>
      <c r="H56" s="39"/>
      <c r="I56" s="38">
        <f t="shared" si="6"/>
        <v>0</v>
      </c>
      <c r="J56" s="38">
        <f t="shared" ref="J56:J78" si="8">G56+I56</f>
        <v>0</v>
      </c>
      <c r="K56" s="92"/>
    </row>
    <row r="57" spans="1:11" x14ac:dyDescent="0.25">
      <c r="A57" s="14">
        <v>4</v>
      </c>
      <c r="B57" s="4">
        <v>0</v>
      </c>
      <c r="C57" s="5" t="s">
        <v>25</v>
      </c>
      <c r="D57" s="4">
        <v>75</v>
      </c>
      <c r="E57" s="12">
        <v>144</v>
      </c>
      <c r="F57" s="38">
        <v>0</v>
      </c>
      <c r="G57" s="38">
        <f t="shared" si="7"/>
        <v>0</v>
      </c>
      <c r="H57" s="39"/>
      <c r="I57" s="38">
        <f t="shared" si="6"/>
        <v>0</v>
      </c>
      <c r="J57" s="38">
        <f t="shared" si="8"/>
        <v>0</v>
      </c>
      <c r="K57" s="92"/>
    </row>
    <row r="58" spans="1:11" x14ac:dyDescent="0.25">
      <c r="A58" s="14">
        <v>5</v>
      </c>
      <c r="B58" s="4">
        <v>1</v>
      </c>
      <c r="C58" s="5" t="s">
        <v>34</v>
      </c>
      <c r="D58" s="4">
        <v>75</v>
      </c>
      <c r="E58" s="12">
        <v>144</v>
      </c>
      <c r="F58" s="38">
        <v>0</v>
      </c>
      <c r="G58" s="38">
        <f t="shared" si="7"/>
        <v>0</v>
      </c>
      <c r="H58" s="39"/>
      <c r="I58" s="38">
        <f t="shared" si="6"/>
        <v>0</v>
      </c>
      <c r="J58" s="38">
        <f t="shared" si="8"/>
        <v>0</v>
      </c>
      <c r="K58" s="92"/>
    </row>
    <row r="59" spans="1:11" x14ac:dyDescent="0.25">
      <c r="A59" s="14">
        <v>6</v>
      </c>
      <c r="B59" s="4">
        <v>2</v>
      </c>
      <c r="C59" s="5" t="s">
        <v>35</v>
      </c>
      <c r="D59" s="4">
        <v>75</v>
      </c>
      <c r="E59" s="12">
        <v>144</v>
      </c>
      <c r="F59" s="38">
        <v>0</v>
      </c>
      <c r="G59" s="38">
        <f t="shared" si="7"/>
        <v>0</v>
      </c>
      <c r="H59" s="39"/>
      <c r="I59" s="38">
        <f t="shared" si="6"/>
        <v>0</v>
      </c>
      <c r="J59" s="38">
        <f t="shared" si="8"/>
        <v>0</v>
      </c>
      <c r="K59" s="92"/>
    </row>
    <row r="60" spans="1:11" x14ac:dyDescent="0.25">
      <c r="A60" s="14">
        <v>7</v>
      </c>
      <c r="B60" s="4" t="s">
        <v>12</v>
      </c>
      <c r="C60" s="5" t="s">
        <v>36</v>
      </c>
      <c r="D60" s="4">
        <v>150</v>
      </c>
      <c r="E60" s="12">
        <v>216</v>
      </c>
      <c r="F60" s="38">
        <v>0</v>
      </c>
      <c r="G60" s="38">
        <f t="shared" si="7"/>
        <v>0</v>
      </c>
      <c r="H60" s="39"/>
      <c r="I60" s="38">
        <f t="shared" si="6"/>
        <v>0</v>
      </c>
      <c r="J60" s="38">
        <f t="shared" si="8"/>
        <v>0</v>
      </c>
      <c r="K60" s="92"/>
    </row>
    <row r="61" spans="1:11" x14ac:dyDescent="0.25">
      <c r="A61" s="14">
        <v>8</v>
      </c>
      <c r="B61" s="4" t="s">
        <v>15</v>
      </c>
      <c r="C61" s="5" t="s">
        <v>36</v>
      </c>
      <c r="D61" s="4">
        <v>150</v>
      </c>
      <c r="E61" s="12">
        <v>576</v>
      </c>
      <c r="F61" s="38">
        <v>0</v>
      </c>
      <c r="G61" s="38">
        <f t="shared" si="7"/>
        <v>0</v>
      </c>
      <c r="H61" s="39"/>
      <c r="I61" s="38">
        <f t="shared" si="6"/>
        <v>0</v>
      </c>
      <c r="J61" s="38">
        <f t="shared" si="8"/>
        <v>0</v>
      </c>
      <c r="K61" s="92"/>
    </row>
    <row r="62" spans="1:11" x14ac:dyDescent="0.25">
      <c r="A62" s="14">
        <v>9</v>
      </c>
      <c r="B62" s="4" t="s">
        <v>15</v>
      </c>
      <c r="C62" s="5" t="s">
        <v>36</v>
      </c>
      <c r="D62" s="4" t="s">
        <v>37</v>
      </c>
      <c r="E62" s="12">
        <v>108</v>
      </c>
      <c r="F62" s="38">
        <v>0</v>
      </c>
      <c r="G62" s="38">
        <f t="shared" si="7"/>
        <v>0</v>
      </c>
      <c r="H62" s="39"/>
      <c r="I62" s="38">
        <f t="shared" si="6"/>
        <v>0</v>
      </c>
      <c r="J62" s="38">
        <f t="shared" si="8"/>
        <v>0</v>
      </c>
      <c r="K62" s="92"/>
    </row>
    <row r="63" spans="1:11" x14ac:dyDescent="0.25">
      <c r="A63" s="14">
        <v>10</v>
      </c>
      <c r="B63" s="4" t="s">
        <v>17</v>
      </c>
      <c r="C63" s="5" t="s">
        <v>36</v>
      </c>
      <c r="D63" s="4">
        <v>150</v>
      </c>
      <c r="E63" s="12">
        <v>288</v>
      </c>
      <c r="F63" s="38">
        <v>0</v>
      </c>
      <c r="G63" s="38">
        <f t="shared" si="7"/>
        <v>0</v>
      </c>
      <c r="H63" s="39"/>
      <c r="I63" s="38">
        <f t="shared" si="6"/>
        <v>0</v>
      </c>
      <c r="J63" s="38">
        <f t="shared" si="8"/>
        <v>0</v>
      </c>
      <c r="K63" s="92"/>
    </row>
    <row r="64" spans="1:11" x14ac:dyDescent="0.25">
      <c r="A64" s="14">
        <v>11</v>
      </c>
      <c r="B64" s="4" t="s">
        <v>17</v>
      </c>
      <c r="C64" s="5" t="s">
        <v>36</v>
      </c>
      <c r="D64" s="4" t="s">
        <v>37</v>
      </c>
      <c r="E64" s="12">
        <v>108</v>
      </c>
      <c r="F64" s="38">
        <v>0</v>
      </c>
      <c r="G64" s="38">
        <f t="shared" si="7"/>
        <v>0</v>
      </c>
      <c r="H64" s="39"/>
      <c r="I64" s="38">
        <f t="shared" si="6"/>
        <v>0</v>
      </c>
      <c r="J64" s="38">
        <f t="shared" si="8"/>
        <v>0</v>
      </c>
      <c r="K64" s="92"/>
    </row>
    <row r="65" spans="1:11" x14ac:dyDescent="0.25">
      <c r="A65" s="14">
        <v>12</v>
      </c>
      <c r="B65" s="4">
        <v>0</v>
      </c>
      <c r="C65" s="5" t="s">
        <v>36</v>
      </c>
      <c r="D65" s="4">
        <v>150</v>
      </c>
      <c r="E65" s="12">
        <v>36</v>
      </c>
      <c r="F65" s="38">
        <v>0</v>
      </c>
      <c r="G65" s="38">
        <f t="shared" si="7"/>
        <v>0</v>
      </c>
      <c r="H65" s="39"/>
      <c r="I65" s="38">
        <f t="shared" si="6"/>
        <v>0</v>
      </c>
      <c r="J65" s="38">
        <f t="shared" si="8"/>
        <v>0</v>
      </c>
      <c r="K65" s="92"/>
    </row>
    <row r="66" spans="1:11" x14ac:dyDescent="0.25">
      <c r="A66" s="14">
        <v>13</v>
      </c>
      <c r="B66" s="4">
        <v>1</v>
      </c>
      <c r="C66" s="5" t="s">
        <v>36</v>
      </c>
      <c r="D66" s="4">
        <v>150</v>
      </c>
      <c r="E66" s="12">
        <v>72</v>
      </c>
      <c r="F66" s="38">
        <v>0</v>
      </c>
      <c r="G66" s="38">
        <f t="shared" si="7"/>
        <v>0</v>
      </c>
      <c r="H66" s="39"/>
      <c r="I66" s="38">
        <f t="shared" si="6"/>
        <v>0</v>
      </c>
      <c r="J66" s="38">
        <f t="shared" si="8"/>
        <v>0</v>
      </c>
      <c r="K66" s="92"/>
    </row>
    <row r="67" spans="1:11" x14ac:dyDescent="0.25">
      <c r="A67" s="14">
        <v>14</v>
      </c>
      <c r="B67" s="4">
        <v>2</v>
      </c>
      <c r="C67" s="5" t="s">
        <v>36</v>
      </c>
      <c r="D67" s="4">
        <v>150</v>
      </c>
      <c r="E67" s="12">
        <v>288</v>
      </c>
      <c r="F67" s="38">
        <v>0</v>
      </c>
      <c r="G67" s="38">
        <f t="shared" si="7"/>
        <v>0</v>
      </c>
      <c r="H67" s="39"/>
      <c r="I67" s="38">
        <f t="shared" si="6"/>
        <v>0</v>
      </c>
      <c r="J67" s="38">
        <f t="shared" si="8"/>
        <v>0</v>
      </c>
      <c r="K67" s="92"/>
    </row>
    <row r="68" spans="1:11" x14ac:dyDescent="0.25">
      <c r="A68" s="14">
        <v>15</v>
      </c>
      <c r="B68" s="4" t="s">
        <v>17</v>
      </c>
      <c r="C68" s="5" t="s">
        <v>26</v>
      </c>
      <c r="D68" s="4">
        <v>75</v>
      </c>
      <c r="E68" s="12">
        <v>252</v>
      </c>
      <c r="F68" s="38">
        <v>0</v>
      </c>
      <c r="G68" s="38">
        <f t="shared" si="7"/>
        <v>0</v>
      </c>
      <c r="H68" s="39"/>
      <c r="I68" s="38">
        <f t="shared" si="6"/>
        <v>0</v>
      </c>
      <c r="J68" s="38">
        <f t="shared" si="8"/>
        <v>0</v>
      </c>
      <c r="K68" s="92"/>
    </row>
    <row r="69" spans="1:11" ht="25.5" x14ac:dyDescent="0.25">
      <c r="A69" s="14">
        <v>16</v>
      </c>
      <c r="B69" s="4">
        <v>1</v>
      </c>
      <c r="C69" s="5" t="s">
        <v>38</v>
      </c>
      <c r="D69" s="4" t="s">
        <v>39</v>
      </c>
      <c r="E69" s="12">
        <v>36</v>
      </c>
      <c r="F69" s="38">
        <v>0</v>
      </c>
      <c r="G69" s="38">
        <f t="shared" si="7"/>
        <v>0</v>
      </c>
      <c r="H69" s="39"/>
      <c r="I69" s="38">
        <f t="shared" si="6"/>
        <v>0</v>
      </c>
      <c r="J69" s="38">
        <f t="shared" si="8"/>
        <v>0</v>
      </c>
      <c r="K69" s="92"/>
    </row>
    <row r="70" spans="1:11" ht="25.5" x14ac:dyDescent="0.25">
      <c r="A70" s="14">
        <v>17</v>
      </c>
      <c r="B70" s="4" t="s">
        <v>17</v>
      </c>
      <c r="C70" s="5" t="s">
        <v>40</v>
      </c>
      <c r="D70" s="4" t="s">
        <v>39</v>
      </c>
      <c r="E70" s="12">
        <v>36</v>
      </c>
      <c r="F70" s="38">
        <v>0</v>
      </c>
      <c r="G70" s="38">
        <f t="shared" si="7"/>
        <v>0</v>
      </c>
      <c r="H70" s="39"/>
      <c r="I70" s="38">
        <f t="shared" si="6"/>
        <v>0</v>
      </c>
      <c r="J70" s="38">
        <f t="shared" si="8"/>
        <v>0</v>
      </c>
      <c r="K70" s="92"/>
    </row>
    <row r="71" spans="1:11" x14ac:dyDescent="0.25">
      <c r="A71" s="14">
        <v>18</v>
      </c>
      <c r="B71" s="4" t="s">
        <v>15</v>
      </c>
      <c r="C71" s="5" t="s">
        <v>41</v>
      </c>
      <c r="D71" s="4">
        <v>75</v>
      </c>
      <c r="E71" s="12">
        <v>108</v>
      </c>
      <c r="F71" s="38">
        <v>0</v>
      </c>
      <c r="G71" s="38">
        <f t="shared" si="7"/>
        <v>0</v>
      </c>
      <c r="H71" s="39"/>
      <c r="I71" s="38">
        <f t="shared" si="6"/>
        <v>0</v>
      </c>
      <c r="J71" s="38">
        <f t="shared" si="8"/>
        <v>0</v>
      </c>
      <c r="K71" s="92"/>
    </row>
    <row r="72" spans="1:11" x14ac:dyDescent="0.25">
      <c r="A72" s="14">
        <v>19</v>
      </c>
      <c r="B72" s="4">
        <v>1</v>
      </c>
      <c r="C72" s="5" t="s">
        <v>42</v>
      </c>
      <c r="D72" s="4">
        <v>90</v>
      </c>
      <c r="E72" s="12">
        <v>1656</v>
      </c>
      <c r="F72" s="38">
        <v>0</v>
      </c>
      <c r="G72" s="38">
        <f t="shared" si="7"/>
        <v>0</v>
      </c>
      <c r="H72" s="39"/>
      <c r="I72" s="38">
        <f t="shared" si="6"/>
        <v>0</v>
      </c>
      <c r="J72" s="38">
        <f t="shared" si="8"/>
        <v>0</v>
      </c>
      <c r="K72" s="92"/>
    </row>
    <row r="73" spans="1:11" x14ac:dyDescent="0.25">
      <c r="A73" s="14">
        <v>20</v>
      </c>
      <c r="B73" s="4">
        <v>1</v>
      </c>
      <c r="C73" s="5" t="s">
        <v>26</v>
      </c>
      <c r="D73" s="4">
        <v>75</v>
      </c>
      <c r="E73" s="12">
        <v>1296</v>
      </c>
      <c r="F73" s="38">
        <v>0</v>
      </c>
      <c r="G73" s="38">
        <f t="shared" si="7"/>
        <v>0</v>
      </c>
      <c r="H73" s="39"/>
      <c r="I73" s="38">
        <f t="shared" si="6"/>
        <v>0</v>
      </c>
      <c r="J73" s="38">
        <f t="shared" si="8"/>
        <v>0</v>
      </c>
      <c r="K73" s="92"/>
    </row>
    <row r="74" spans="1:11" x14ac:dyDescent="0.25">
      <c r="A74" s="14">
        <v>21</v>
      </c>
      <c r="B74" s="4">
        <v>0</v>
      </c>
      <c r="C74" s="5" t="s">
        <v>26</v>
      </c>
      <c r="D74" s="4">
        <v>90</v>
      </c>
      <c r="E74" s="12">
        <v>360</v>
      </c>
      <c r="F74" s="38">
        <v>0</v>
      </c>
      <c r="G74" s="38">
        <f t="shared" si="7"/>
        <v>0</v>
      </c>
      <c r="H74" s="39"/>
      <c r="I74" s="38">
        <f t="shared" si="6"/>
        <v>0</v>
      </c>
      <c r="J74" s="38">
        <f t="shared" si="8"/>
        <v>0</v>
      </c>
      <c r="K74" s="92"/>
    </row>
    <row r="75" spans="1:11" x14ac:dyDescent="0.25">
      <c r="A75" s="14">
        <v>22</v>
      </c>
      <c r="B75" s="4" t="s">
        <v>15</v>
      </c>
      <c r="C75" s="5" t="s">
        <v>33</v>
      </c>
      <c r="D75" s="4">
        <v>75</v>
      </c>
      <c r="E75" s="12">
        <v>36</v>
      </c>
      <c r="F75" s="38">
        <v>0</v>
      </c>
      <c r="G75" s="38">
        <f t="shared" si="7"/>
        <v>0</v>
      </c>
      <c r="H75" s="39"/>
      <c r="I75" s="38">
        <f t="shared" si="6"/>
        <v>0</v>
      </c>
      <c r="J75" s="38">
        <f t="shared" si="8"/>
        <v>0</v>
      </c>
      <c r="K75" s="92"/>
    </row>
    <row r="76" spans="1:11" x14ac:dyDescent="0.25">
      <c r="A76" s="14">
        <v>23</v>
      </c>
      <c r="B76" s="4">
        <v>2</v>
      </c>
      <c r="C76" s="5" t="s">
        <v>34</v>
      </c>
      <c r="D76" s="4">
        <v>90</v>
      </c>
      <c r="E76" s="12">
        <v>1872</v>
      </c>
      <c r="F76" s="38">
        <v>0</v>
      </c>
      <c r="G76" s="38">
        <f t="shared" si="7"/>
        <v>0</v>
      </c>
      <c r="H76" s="39"/>
      <c r="I76" s="38">
        <f t="shared" si="6"/>
        <v>0</v>
      </c>
      <c r="J76" s="38">
        <f t="shared" si="8"/>
        <v>0</v>
      </c>
      <c r="K76" s="92"/>
    </row>
    <row r="77" spans="1:11" x14ac:dyDescent="0.25">
      <c r="A77" s="14">
        <v>24</v>
      </c>
      <c r="B77" s="4">
        <v>1</v>
      </c>
      <c r="C77" s="5" t="s">
        <v>43</v>
      </c>
      <c r="D77" s="4">
        <v>75</v>
      </c>
      <c r="E77" s="12">
        <v>36</v>
      </c>
      <c r="F77" s="38">
        <v>0</v>
      </c>
      <c r="G77" s="38">
        <f t="shared" si="7"/>
        <v>0</v>
      </c>
      <c r="H77" s="39"/>
      <c r="I77" s="38">
        <f t="shared" si="6"/>
        <v>0</v>
      </c>
      <c r="J77" s="38">
        <f t="shared" si="8"/>
        <v>0</v>
      </c>
      <c r="K77" s="92"/>
    </row>
    <row r="78" spans="1:11" x14ac:dyDescent="0.25">
      <c r="A78" s="14">
        <v>25</v>
      </c>
      <c r="B78" s="4" t="s">
        <v>15</v>
      </c>
      <c r="C78" s="5" t="s">
        <v>16</v>
      </c>
      <c r="D78" s="4">
        <v>75</v>
      </c>
      <c r="E78" s="12">
        <v>36</v>
      </c>
      <c r="F78" s="38">
        <v>0</v>
      </c>
      <c r="G78" s="38">
        <f t="shared" si="7"/>
        <v>0</v>
      </c>
      <c r="H78" s="39"/>
      <c r="I78" s="38">
        <f t="shared" si="6"/>
        <v>0</v>
      </c>
      <c r="J78" s="38">
        <f t="shared" si="8"/>
        <v>0</v>
      </c>
      <c r="K78" s="92"/>
    </row>
    <row r="79" spans="1:11" x14ac:dyDescent="0.25">
      <c r="A79" s="156" t="s">
        <v>22</v>
      </c>
      <c r="B79" s="156"/>
      <c r="C79" s="156"/>
      <c r="D79" s="156"/>
      <c r="E79" s="156"/>
      <c r="F79" s="156"/>
      <c r="G79" s="34">
        <f>SUM(G54:G78)</f>
        <v>0</v>
      </c>
      <c r="H79" s="39"/>
      <c r="I79" s="34">
        <f>SUM(I54:I78)</f>
        <v>0</v>
      </c>
      <c r="J79" s="34">
        <f>SUM(J54:J78)</f>
        <v>0</v>
      </c>
    </row>
    <row r="80" spans="1:11" ht="10.5" customHeight="1" x14ac:dyDescent="0.25">
      <c r="A80" s="9"/>
      <c r="B80" s="9"/>
      <c r="C80" s="9"/>
      <c r="D80" s="9"/>
      <c r="E80" s="9"/>
      <c r="F80" s="9"/>
      <c r="G80" s="10"/>
      <c r="H80" s="10"/>
      <c r="I80" s="11"/>
      <c r="J80" s="11"/>
    </row>
    <row r="81" spans="1:11" x14ac:dyDescent="0.25">
      <c r="A81" s="164" t="s">
        <v>171</v>
      </c>
      <c r="B81" s="164"/>
      <c r="C81" s="164"/>
      <c r="D81" s="164"/>
      <c r="E81" s="164"/>
      <c r="F81" s="164"/>
      <c r="G81" s="164"/>
      <c r="H81" s="164"/>
      <c r="I81" s="164"/>
      <c r="J81" s="164"/>
    </row>
    <row r="82" spans="1:11" x14ac:dyDescent="0.25">
      <c r="A82" s="163" t="s">
        <v>44</v>
      </c>
      <c r="B82" s="163"/>
      <c r="C82" s="163"/>
      <c r="D82" s="163"/>
      <c r="E82" s="163"/>
      <c r="F82" s="163"/>
      <c r="G82" s="163"/>
      <c r="H82" s="163"/>
      <c r="I82" s="163"/>
      <c r="J82" s="163"/>
      <c r="K82" s="163"/>
    </row>
    <row r="83" spans="1:11" ht="14.45" customHeight="1" x14ac:dyDescent="0.25">
      <c r="A83" s="178" t="s">
        <v>1</v>
      </c>
      <c r="B83" s="166" t="s">
        <v>2</v>
      </c>
      <c r="C83" s="72" t="s">
        <v>3</v>
      </c>
      <c r="D83" s="143" t="s">
        <v>4</v>
      </c>
      <c r="E83" s="166" t="s">
        <v>5</v>
      </c>
      <c r="F83" s="73" t="s">
        <v>6</v>
      </c>
      <c r="G83" s="72" t="s">
        <v>7</v>
      </c>
      <c r="H83" s="169" t="s">
        <v>57</v>
      </c>
      <c r="I83" s="170"/>
      <c r="J83" s="143" t="s">
        <v>8</v>
      </c>
      <c r="K83" s="124" t="s">
        <v>162</v>
      </c>
    </row>
    <row r="84" spans="1:11" x14ac:dyDescent="0.25">
      <c r="A84" s="179"/>
      <c r="B84" s="167"/>
      <c r="C84" s="74"/>
      <c r="D84" s="144"/>
      <c r="E84" s="167"/>
      <c r="F84" s="75" t="s">
        <v>9</v>
      </c>
      <c r="G84" s="74" t="s">
        <v>10</v>
      </c>
      <c r="H84" s="171"/>
      <c r="I84" s="172"/>
      <c r="J84" s="144"/>
      <c r="K84" s="125"/>
    </row>
    <row r="85" spans="1:11" x14ac:dyDescent="0.25">
      <c r="A85" s="179"/>
      <c r="B85" s="167"/>
      <c r="C85" s="167"/>
      <c r="D85" s="144"/>
      <c r="E85" s="167"/>
      <c r="F85" s="75" t="s">
        <v>11</v>
      </c>
      <c r="G85" s="74" t="s">
        <v>11</v>
      </c>
      <c r="H85" s="166" t="s">
        <v>58</v>
      </c>
      <c r="I85" s="166" t="s">
        <v>59</v>
      </c>
      <c r="J85" s="144"/>
      <c r="K85" s="125"/>
    </row>
    <row r="86" spans="1:11" x14ac:dyDescent="0.25">
      <c r="A86" s="180"/>
      <c r="B86" s="168"/>
      <c r="C86" s="168"/>
      <c r="D86" s="145"/>
      <c r="E86" s="168"/>
      <c r="F86" s="76"/>
      <c r="G86" s="14"/>
      <c r="H86" s="168"/>
      <c r="I86" s="168"/>
      <c r="J86" s="145"/>
      <c r="K86" s="126"/>
    </row>
    <row r="87" spans="1:11" x14ac:dyDescent="0.25">
      <c r="A87" s="14">
        <v>1</v>
      </c>
      <c r="B87" s="14" t="s">
        <v>15</v>
      </c>
      <c r="C87" s="15" t="s">
        <v>45</v>
      </c>
      <c r="D87" s="4">
        <v>70</v>
      </c>
      <c r="E87" s="14">
        <v>36</v>
      </c>
      <c r="F87" s="40">
        <v>0</v>
      </c>
      <c r="G87" s="36">
        <f>E87*F87</f>
        <v>0</v>
      </c>
      <c r="H87" s="37"/>
      <c r="I87" s="36">
        <f>G87*H87%</f>
        <v>0</v>
      </c>
      <c r="J87" s="36">
        <f t="shared" ref="J87:J94" si="9">G87+I87</f>
        <v>0</v>
      </c>
      <c r="K87" s="92"/>
    </row>
    <row r="88" spans="1:11" x14ac:dyDescent="0.25">
      <c r="A88" s="14">
        <v>2</v>
      </c>
      <c r="B88" s="14" t="s">
        <v>17</v>
      </c>
      <c r="C88" s="15" t="s">
        <v>45</v>
      </c>
      <c r="D88" s="4">
        <v>70</v>
      </c>
      <c r="E88" s="16">
        <v>72</v>
      </c>
      <c r="F88" s="40">
        <v>0</v>
      </c>
      <c r="G88" s="36">
        <f t="shared" ref="G88:G94" si="10">E88*F88</f>
        <v>0</v>
      </c>
      <c r="H88" s="37"/>
      <c r="I88" s="36">
        <f t="shared" ref="I88:I98" si="11">G88*H88%</f>
        <v>0</v>
      </c>
      <c r="J88" s="36">
        <f t="shared" si="9"/>
        <v>0</v>
      </c>
      <c r="K88" s="92"/>
    </row>
    <row r="89" spans="1:11" x14ac:dyDescent="0.25">
      <c r="A89" s="14">
        <v>3</v>
      </c>
      <c r="B89" s="4">
        <v>0</v>
      </c>
      <c r="C89" s="15" t="s">
        <v>46</v>
      </c>
      <c r="D89" s="4">
        <v>70</v>
      </c>
      <c r="E89" s="12">
        <v>72</v>
      </c>
      <c r="F89" s="40">
        <v>0</v>
      </c>
      <c r="G89" s="36">
        <f t="shared" si="10"/>
        <v>0</v>
      </c>
      <c r="H89" s="37"/>
      <c r="I89" s="36">
        <f t="shared" si="11"/>
        <v>0</v>
      </c>
      <c r="J89" s="36">
        <f t="shared" si="9"/>
        <v>0</v>
      </c>
      <c r="K89" s="93"/>
    </row>
    <row r="90" spans="1:11" x14ac:dyDescent="0.25">
      <c r="A90" s="14">
        <v>4</v>
      </c>
      <c r="B90" s="4">
        <v>1</v>
      </c>
      <c r="C90" s="15" t="s">
        <v>47</v>
      </c>
      <c r="D90" s="4">
        <v>70</v>
      </c>
      <c r="E90" s="12">
        <v>72</v>
      </c>
      <c r="F90" s="40">
        <v>0</v>
      </c>
      <c r="G90" s="36">
        <f t="shared" si="10"/>
        <v>0</v>
      </c>
      <c r="H90" s="37"/>
      <c r="I90" s="36">
        <f t="shared" si="11"/>
        <v>0</v>
      </c>
      <c r="J90" s="36">
        <f t="shared" si="9"/>
        <v>0</v>
      </c>
      <c r="K90" s="92"/>
    </row>
    <row r="91" spans="1:11" x14ac:dyDescent="0.25">
      <c r="A91" s="14">
        <v>5</v>
      </c>
      <c r="B91" s="4" t="s">
        <v>15</v>
      </c>
      <c r="C91" s="5" t="s">
        <v>13</v>
      </c>
      <c r="D91" s="4">
        <v>70</v>
      </c>
      <c r="E91" s="12">
        <v>36</v>
      </c>
      <c r="F91" s="40">
        <v>0</v>
      </c>
      <c r="G91" s="36">
        <f t="shared" si="10"/>
        <v>0</v>
      </c>
      <c r="H91" s="37"/>
      <c r="I91" s="36">
        <f t="shared" si="11"/>
        <v>0</v>
      </c>
      <c r="J91" s="36">
        <f t="shared" si="9"/>
        <v>0</v>
      </c>
      <c r="K91" s="92"/>
    </row>
    <row r="92" spans="1:11" x14ac:dyDescent="0.25">
      <c r="A92" s="14">
        <v>6</v>
      </c>
      <c r="B92" s="4" t="s">
        <v>12</v>
      </c>
      <c r="C92" s="5" t="s">
        <v>13</v>
      </c>
      <c r="D92" s="4" t="s">
        <v>48</v>
      </c>
      <c r="E92" s="12">
        <v>36</v>
      </c>
      <c r="F92" s="40">
        <v>0</v>
      </c>
      <c r="G92" s="36">
        <f t="shared" si="10"/>
        <v>0</v>
      </c>
      <c r="H92" s="37"/>
      <c r="I92" s="36">
        <f t="shared" si="11"/>
        <v>0</v>
      </c>
      <c r="J92" s="36">
        <f t="shared" si="9"/>
        <v>0</v>
      </c>
      <c r="K92" s="92"/>
    </row>
    <row r="93" spans="1:11" x14ac:dyDescent="0.25">
      <c r="A93" s="14">
        <v>7</v>
      </c>
      <c r="B93" s="4" t="s">
        <v>17</v>
      </c>
      <c r="C93" s="15" t="s">
        <v>49</v>
      </c>
      <c r="D93" s="4">
        <v>70</v>
      </c>
      <c r="E93" s="12">
        <v>36</v>
      </c>
      <c r="F93" s="40">
        <v>0</v>
      </c>
      <c r="G93" s="36">
        <f t="shared" si="10"/>
        <v>0</v>
      </c>
      <c r="H93" s="37"/>
      <c r="I93" s="36">
        <f t="shared" si="11"/>
        <v>0</v>
      </c>
      <c r="J93" s="36">
        <f t="shared" si="9"/>
        <v>0</v>
      </c>
      <c r="K93" s="92"/>
    </row>
    <row r="94" spans="1:11" x14ac:dyDescent="0.25">
      <c r="A94" s="6">
        <v>8</v>
      </c>
      <c r="B94" s="4" t="s">
        <v>17</v>
      </c>
      <c r="C94" s="90" t="s">
        <v>46</v>
      </c>
      <c r="D94" s="4">
        <v>70</v>
      </c>
      <c r="E94" s="12">
        <v>180</v>
      </c>
      <c r="F94" s="40">
        <v>0</v>
      </c>
      <c r="G94" s="36">
        <f t="shared" si="10"/>
        <v>0</v>
      </c>
      <c r="H94" s="37"/>
      <c r="I94" s="36">
        <f t="shared" si="11"/>
        <v>0</v>
      </c>
      <c r="J94" s="36">
        <f t="shared" si="9"/>
        <v>0</v>
      </c>
      <c r="K94" s="92"/>
    </row>
    <row r="95" spans="1:11" x14ac:dyDescent="0.25">
      <c r="A95" s="94"/>
      <c r="B95" s="95"/>
      <c r="C95" s="96"/>
      <c r="D95" s="95"/>
      <c r="E95" s="97"/>
      <c r="F95" s="98"/>
      <c r="G95" s="99"/>
      <c r="H95" s="100"/>
      <c r="I95" s="99"/>
      <c r="J95" s="99"/>
      <c r="K95" s="101"/>
    </row>
    <row r="96" spans="1:11" ht="30.75" customHeight="1" x14ac:dyDescent="0.25">
      <c r="A96" s="150" t="s">
        <v>50</v>
      </c>
      <c r="B96" s="150"/>
      <c r="C96" s="150"/>
      <c r="D96" s="150"/>
      <c r="E96" s="150"/>
      <c r="F96" s="150"/>
      <c r="G96" s="150"/>
      <c r="H96" s="150"/>
      <c r="I96" s="150"/>
      <c r="J96" s="150"/>
      <c r="K96" s="150"/>
    </row>
    <row r="97" spans="1:11" x14ac:dyDescent="0.25">
      <c r="A97" s="6">
        <v>9</v>
      </c>
      <c r="B97" s="4">
        <v>1</v>
      </c>
      <c r="C97" s="90" t="s">
        <v>51</v>
      </c>
      <c r="D97" s="4" t="s">
        <v>52</v>
      </c>
      <c r="E97" s="12">
        <v>144</v>
      </c>
      <c r="F97" s="36">
        <v>0</v>
      </c>
      <c r="G97" s="36">
        <f>E97*F97</f>
        <v>0</v>
      </c>
      <c r="H97" s="37"/>
      <c r="I97" s="36">
        <f t="shared" si="11"/>
        <v>0</v>
      </c>
      <c r="J97" s="36">
        <f>G97+I97</f>
        <v>0</v>
      </c>
      <c r="K97" s="92"/>
    </row>
    <row r="98" spans="1:11" x14ac:dyDescent="0.25">
      <c r="A98" s="14">
        <v>10</v>
      </c>
      <c r="B98" s="4">
        <v>0</v>
      </c>
      <c r="C98" s="15" t="s">
        <v>51</v>
      </c>
      <c r="D98" s="4" t="s">
        <v>52</v>
      </c>
      <c r="E98" s="12">
        <v>144</v>
      </c>
      <c r="F98" s="36">
        <v>0</v>
      </c>
      <c r="G98" s="36">
        <f>E98*F98</f>
        <v>0</v>
      </c>
      <c r="H98" s="37"/>
      <c r="I98" s="36">
        <f t="shared" si="11"/>
        <v>0</v>
      </c>
      <c r="J98" s="36">
        <f>G98+I98</f>
        <v>0</v>
      </c>
      <c r="K98" s="92"/>
    </row>
    <row r="99" spans="1:11" x14ac:dyDescent="0.25">
      <c r="A99" s="181" t="s">
        <v>22</v>
      </c>
      <c r="B99" s="181"/>
      <c r="C99" s="181"/>
      <c r="D99" s="181"/>
      <c r="E99" s="181"/>
      <c r="F99" s="181"/>
      <c r="G99" s="41">
        <f>SUM(G87:G94:G97:G98)</f>
        <v>0</v>
      </c>
      <c r="H99" s="37"/>
      <c r="I99" s="41">
        <f>SUM(I87:I94:I97:I98)</f>
        <v>0</v>
      </c>
      <c r="J99" s="41">
        <f>SUM(J87:J94:J97:J98)</f>
        <v>0</v>
      </c>
    </row>
    <row r="100" spans="1:11" x14ac:dyDescent="0.25">
      <c r="A100" s="17"/>
      <c r="B100" s="17"/>
      <c r="C100" s="17"/>
      <c r="D100" s="17"/>
      <c r="E100" s="17"/>
      <c r="F100" s="17"/>
      <c r="G100" s="11"/>
      <c r="H100" s="11"/>
      <c r="I100" s="11"/>
      <c r="J100" s="11"/>
    </row>
    <row r="101" spans="1:11" s="79" customFormat="1" x14ac:dyDescent="0.25">
      <c r="A101" s="182" t="s">
        <v>172</v>
      </c>
      <c r="B101" s="182"/>
      <c r="C101" s="182"/>
      <c r="D101" s="182"/>
      <c r="E101" s="182"/>
      <c r="F101" s="182"/>
      <c r="G101" s="182"/>
      <c r="H101" s="182"/>
      <c r="I101" s="182"/>
      <c r="J101" s="182"/>
    </row>
    <row r="102" spans="1:11" ht="24" customHeight="1" x14ac:dyDescent="0.25">
      <c r="A102" s="143" t="s">
        <v>1</v>
      </c>
      <c r="B102" s="143" t="s">
        <v>53</v>
      </c>
      <c r="C102" s="143" t="s">
        <v>54</v>
      </c>
      <c r="D102" s="143" t="s">
        <v>55</v>
      </c>
      <c r="E102" s="143" t="s">
        <v>56</v>
      </c>
      <c r="F102" s="158" t="s">
        <v>57</v>
      </c>
      <c r="G102" s="159"/>
      <c r="H102" s="158" t="s">
        <v>8</v>
      </c>
      <c r="I102" s="159"/>
      <c r="J102" s="124" t="s">
        <v>162</v>
      </c>
    </row>
    <row r="103" spans="1:11" x14ac:dyDescent="0.25">
      <c r="A103" s="144"/>
      <c r="B103" s="144"/>
      <c r="C103" s="144"/>
      <c r="D103" s="144"/>
      <c r="E103" s="144"/>
      <c r="F103" s="160"/>
      <c r="G103" s="161"/>
      <c r="H103" s="183"/>
      <c r="I103" s="184"/>
      <c r="J103" s="125"/>
    </row>
    <row r="104" spans="1:11" x14ac:dyDescent="0.25">
      <c r="A104" s="144"/>
      <c r="B104" s="144"/>
      <c r="C104" s="144"/>
      <c r="D104" s="144"/>
      <c r="E104" s="144"/>
      <c r="F104" s="143" t="s">
        <v>58</v>
      </c>
      <c r="G104" s="143" t="s">
        <v>59</v>
      </c>
      <c r="H104" s="183"/>
      <c r="I104" s="184"/>
      <c r="J104" s="125"/>
    </row>
    <row r="105" spans="1:11" x14ac:dyDescent="0.25">
      <c r="A105" s="145"/>
      <c r="B105" s="145"/>
      <c r="C105" s="145"/>
      <c r="D105" s="145"/>
      <c r="E105" s="145"/>
      <c r="F105" s="145"/>
      <c r="G105" s="145"/>
      <c r="H105" s="160"/>
      <c r="I105" s="161"/>
      <c r="J105" s="126"/>
    </row>
    <row r="106" spans="1:11" ht="87.75" customHeight="1" x14ac:dyDescent="0.25">
      <c r="A106" s="146" t="s">
        <v>198</v>
      </c>
      <c r="B106" s="147"/>
      <c r="C106" s="147"/>
      <c r="D106" s="147"/>
      <c r="E106" s="147"/>
      <c r="F106" s="147"/>
      <c r="G106" s="147"/>
      <c r="H106" s="147"/>
      <c r="I106" s="147"/>
      <c r="J106" s="148"/>
    </row>
    <row r="107" spans="1:11" x14ac:dyDescent="0.25">
      <c r="A107" s="4">
        <v>1</v>
      </c>
      <c r="B107" s="5" t="s">
        <v>199</v>
      </c>
      <c r="C107" s="120">
        <v>2</v>
      </c>
      <c r="D107" s="121">
        <v>0</v>
      </c>
      <c r="E107" s="36">
        <f>C107*D107</f>
        <v>0</v>
      </c>
      <c r="F107" s="42"/>
      <c r="G107" s="36">
        <f>E107*F107%</f>
        <v>0</v>
      </c>
      <c r="H107" s="152">
        <f>E107+G107</f>
        <v>0</v>
      </c>
      <c r="I107" s="153"/>
      <c r="J107" s="92"/>
    </row>
    <row r="108" spans="1:11" x14ac:dyDescent="0.25">
      <c r="A108" s="4">
        <v>2</v>
      </c>
      <c r="B108" s="5" t="s">
        <v>200</v>
      </c>
      <c r="C108" s="120">
        <v>2</v>
      </c>
      <c r="D108" s="121">
        <v>0</v>
      </c>
      <c r="E108" s="36">
        <f t="shared" ref="E108:E109" si="12">C108*D108</f>
        <v>0</v>
      </c>
      <c r="F108" s="42"/>
      <c r="G108" s="36">
        <f t="shared" ref="G108:G123" si="13">E108*F108%</f>
        <v>0</v>
      </c>
      <c r="H108" s="152">
        <f>E108+G108</f>
        <v>0</v>
      </c>
      <c r="I108" s="153"/>
      <c r="J108" s="92"/>
    </row>
    <row r="109" spans="1:11" x14ac:dyDescent="0.25">
      <c r="A109" s="4">
        <v>3</v>
      </c>
      <c r="B109" s="5" t="s">
        <v>201</v>
      </c>
      <c r="C109" s="120">
        <v>2</v>
      </c>
      <c r="D109" s="121">
        <v>0</v>
      </c>
      <c r="E109" s="36">
        <f t="shared" si="12"/>
        <v>0</v>
      </c>
      <c r="F109" s="42"/>
      <c r="G109" s="36">
        <f t="shared" si="13"/>
        <v>0</v>
      </c>
      <c r="H109" s="152">
        <f>E109+G109</f>
        <v>0</v>
      </c>
      <c r="I109" s="153"/>
      <c r="J109" s="92"/>
    </row>
    <row r="110" spans="1:11" x14ac:dyDescent="0.25">
      <c r="A110" s="149" t="s">
        <v>191</v>
      </c>
      <c r="B110" s="150"/>
      <c r="C110" s="150"/>
      <c r="D110" s="150"/>
      <c r="E110" s="150"/>
      <c r="F110" s="150"/>
      <c r="G110" s="150"/>
      <c r="H110" s="150"/>
      <c r="I110" s="150"/>
      <c r="J110" s="151"/>
    </row>
    <row r="111" spans="1:11" x14ac:dyDescent="0.25">
      <c r="A111" s="4">
        <v>4</v>
      </c>
      <c r="B111" s="5" t="s">
        <v>60</v>
      </c>
      <c r="C111" s="12">
        <v>5</v>
      </c>
      <c r="D111" s="43">
        <v>0</v>
      </c>
      <c r="E111" s="36">
        <f>C111*D111</f>
        <v>0</v>
      </c>
      <c r="F111" s="42"/>
      <c r="G111" s="44">
        <f t="shared" si="13"/>
        <v>0</v>
      </c>
      <c r="H111" s="154">
        <f>E111+G111</f>
        <v>0</v>
      </c>
      <c r="I111" s="155"/>
      <c r="J111" s="92"/>
    </row>
    <row r="112" spans="1:11" x14ac:dyDescent="0.25">
      <c r="A112" s="4">
        <v>5</v>
      </c>
      <c r="B112" s="5" t="s">
        <v>61</v>
      </c>
      <c r="C112" s="12">
        <v>10</v>
      </c>
      <c r="D112" s="43">
        <v>0</v>
      </c>
      <c r="E112" s="36">
        <f t="shared" ref="E112:E114" si="14">C112*D112</f>
        <v>0</v>
      </c>
      <c r="F112" s="42"/>
      <c r="G112" s="44">
        <f t="shared" si="13"/>
        <v>0</v>
      </c>
      <c r="H112" s="154">
        <f>E112+G112</f>
        <v>0</v>
      </c>
      <c r="I112" s="155"/>
      <c r="J112" s="92"/>
    </row>
    <row r="113" spans="1:10" x14ac:dyDescent="0.25">
      <c r="A113" s="4">
        <v>6</v>
      </c>
      <c r="B113" s="5" t="s">
        <v>62</v>
      </c>
      <c r="C113" s="12">
        <v>5</v>
      </c>
      <c r="D113" s="43">
        <v>0</v>
      </c>
      <c r="E113" s="36">
        <f t="shared" si="14"/>
        <v>0</v>
      </c>
      <c r="F113" s="42"/>
      <c r="G113" s="44">
        <f t="shared" si="13"/>
        <v>0</v>
      </c>
      <c r="H113" s="154">
        <f>E113+G113</f>
        <v>0</v>
      </c>
      <c r="I113" s="155"/>
      <c r="J113" s="92"/>
    </row>
    <row r="114" spans="1:10" x14ac:dyDescent="0.25">
      <c r="A114" s="4">
        <v>7</v>
      </c>
      <c r="B114" s="5" t="s">
        <v>63</v>
      </c>
      <c r="C114" s="12">
        <v>1</v>
      </c>
      <c r="D114" s="43">
        <v>0</v>
      </c>
      <c r="E114" s="36">
        <f t="shared" si="14"/>
        <v>0</v>
      </c>
      <c r="F114" s="42"/>
      <c r="G114" s="44">
        <f t="shared" si="13"/>
        <v>0</v>
      </c>
      <c r="H114" s="154">
        <f>E114+G114</f>
        <v>0</v>
      </c>
      <c r="I114" s="155"/>
      <c r="J114" s="92"/>
    </row>
    <row r="115" spans="1:10" ht="62.25" customHeight="1" x14ac:dyDescent="0.25">
      <c r="A115" s="149" t="s">
        <v>64</v>
      </c>
      <c r="B115" s="150"/>
      <c r="C115" s="150"/>
      <c r="D115" s="150"/>
      <c r="E115" s="150"/>
      <c r="F115" s="150"/>
      <c r="G115" s="150"/>
      <c r="H115" s="150"/>
      <c r="I115" s="150"/>
      <c r="J115" s="151"/>
    </row>
    <row r="116" spans="1:10" x14ac:dyDescent="0.25">
      <c r="A116" s="4">
        <v>8</v>
      </c>
      <c r="B116" s="5" t="s">
        <v>65</v>
      </c>
      <c r="C116" s="12">
        <v>5</v>
      </c>
      <c r="D116" s="43">
        <v>0</v>
      </c>
      <c r="E116" s="36">
        <f>C116*D116</f>
        <v>0</v>
      </c>
      <c r="F116" s="42"/>
      <c r="G116" s="44">
        <f t="shared" si="13"/>
        <v>0</v>
      </c>
      <c r="H116" s="154">
        <f>E116+G116</f>
        <v>0</v>
      </c>
      <c r="I116" s="155"/>
      <c r="J116" s="92"/>
    </row>
    <row r="117" spans="1:10" x14ac:dyDescent="0.25">
      <c r="A117" s="4">
        <v>9</v>
      </c>
      <c r="B117" s="5" t="s">
        <v>66</v>
      </c>
      <c r="C117" s="12">
        <v>5</v>
      </c>
      <c r="D117" s="43">
        <v>0</v>
      </c>
      <c r="E117" s="36">
        <f>C117*D117</f>
        <v>0</v>
      </c>
      <c r="F117" s="42"/>
      <c r="G117" s="44">
        <f t="shared" si="13"/>
        <v>0</v>
      </c>
      <c r="H117" s="154">
        <f>E117+G117</f>
        <v>0</v>
      </c>
      <c r="I117" s="155"/>
      <c r="J117" s="92"/>
    </row>
    <row r="118" spans="1:10" ht="45.75" customHeight="1" x14ac:dyDescent="0.25">
      <c r="A118" s="149" t="s">
        <v>67</v>
      </c>
      <c r="B118" s="150"/>
      <c r="C118" s="150"/>
      <c r="D118" s="150"/>
      <c r="E118" s="150"/>
      <c r="F118" s="150"/>
      <c r="G118" s="150"/>
      <c r="H118" s="150"/>
      <c r="I118" s="150"/>
      <c r="J118" s="151"/>
    </row>
    <row r="119" spans="1:10" x14ac:dyDescent="0.25">
      <c r="A119" s="4">
        <v>10</v>
      </c>
      <c r="B119" s="5" t="s">
        <v>68</v>
      </c>
      <c r="C119" s="12">
        <v>36</v>
      </c>
      <c r="D119" s="43">
        <v>0</v>
      </c>
      <c r="E119" s="36">
        <f>C119*D119</f>
        <v>0</v>
      </c>
      <c r="F119" s="42"/>
      <c r="G119" s="44">
        <f t="shared" si="13"/>
        <v>0</v>
      </c>
      <c r="H119" s="154">
        <f>E119+G119</f>
        <v>0</v>
      </c>
      <c r="I119" s="155"/>
      <c r="J119" s="92"/>
    </row>
    <row r="120" spans="1:10" ht="95.25" customHeight="1" x14ac:dyDescent="0.25">
      <c r="A120" s="149" t="s">
        <v>69</v>
      </c>
      <c r="B120" s="150"/>
      <c r="C120" s="150"/>
      <c r="D120" s="150"/>
      <c r="E120" s="150"/>
      <c r="F120" s="150"/>
      <c r="G120" s="150"/>
      <c r="H120" s="150"/>
      <c r="I120" s="150"/>
      <c r="J120" s="151"/>
    </row>
    <row r="121" spans="1:10" x14ac:dyDescent="0.25">
      <c r="A121" s="4">
        <v>11</v>
      </c>
      <c r="B121" s="5" t="s">
        <v>70</v>
      </c>
      <c r="C121" s="12">
        <v>90</v>
      </c>
      <c r="D121" s="43">
        <v>0</v>
      </c>
      <c r="E121" s="36">
        <f>C121*D121</f>
        <v>0</v>
      </c>
      <c r="F121" s="42"/>
      <c r="G121" s="38">
        <f t="shared" si="13"/>
        <v>0</v>
      </c>
      <c r="H121" s="232">
        <f>E121+G121</f>
        <v>0</v>
      </c>
      <c r="I121" s="233"/>
      <c r="J121" s="92"/>
    </row>
    <row r="122" spans="1:10" ht="45" customHeight="1" x14ac:dyDescent="0.25">
      <c r="A122" s="149" t="s">
        <v>71</v>
      </c>
      <c r="B122" s="150"/>
      <c r="C122" s="150"/>
      <c r="D122" s="150"/>
      <c r="E122" s="150"/>
      <c r="F122" s="150"/>
      <c r="G122" s="150"/>
      <c r="H122" s="150"/>
      <c r="I122" s="150"/>
      <c r="J122" s="151"/>
    </row>
    <row r="123" spans="1:10" x14ac:dyDescent="0.25">
      <c r="A123" s="4">
        <v>12</v>
      </c>
      <c r="B123" s="5" t="s">
        <v>68</v>
      </c>
      <c r="C123" s="12">
        <v>24</v>
      </c>
      <c r="D123" s="43">
        <v>0</v>
      </c>
      <c r="E123" s="36">
        <v>0</v>
      </c>
      <c r="F123" s="42"/>
      <c r="G123" s="44">
        <f t="shared" si="13"/>
        <v>0</v>
      </c>
      <c r="H123" s="154">
        <f>E123+G123</f>
        <v>0</v>
      </c>
      <c r="I123" s="155"/>
      <c r="J123" s="92"/>
    </row>
    <row r="124" spans="1:10" x14ac:dyDescent="0.25">
      <c r="A124" s="156" t="s">
        <v>22</v>
      </c>
      <c r="B124" s="156"/>
      <c r="C124" s="156"/>
      <c r="D124" s="156"/>
      <c r="E124" s="33">
        <f>SUM(E107:E109,E111:E114,E116:E117,E119,E121,E123)</f>
        <v>0</v>
      </c>
      <c r="F124" s="45"/>
      <c r="G124" s="33">
        <f>SUM(G107:G109,G111:G114,G116:G117,G119,G121,G123)</f>
        <v>0</v>
      </c>
      <c r="H124" s="234">
        <f>SUM(H107:I109,H111:I114,H116:I117,H119,H121,H123)</f>
        <v>0</v>
      </c>
      <c r="I124" s="235"/>
    </row>
    <row r="125" spans="1:10" x14ac:dyDescent="0.25">
      <c r="A125" s="9"/>
      <c r="B125" s="9"/>
      <c r="C125" s="9"/>
      <c r="D125" s="9"/>
      <c r="E125" s="10"/>
      <c r="F125" s="9"/>
      <c r="G125" s="10"/>
      <c r="H125" s="10"/>
      <c r="I125" s="11"/>
    </row>
    <row r="126" spans="1:10" s="79" customFormat="1" ht="15.75" x14ac:dyDescent="0.25">
      <c r="A126" s="18" t="s">
        <v>173</v>
      </c>
    </row>
    <row r="127" spans="1:10" ht="15" customHeight="1" x14ac:dyDescent="0.25">
      <c r="A127" s="143" t="s">
        <v>1</v>
      </c>
      <c r="B127" s="143" t="s">
        <v>72</v>
      </c>
      <c r="C127" s="143" t="s">
        <v>54</v>
      </c>
      <c r="D127" s="143" t="s">
        <v>55</v>
      </c>
      <c r="E127" s="143" t="s">
        <v>56</v>
      </c>
      <c r="F127" s="158" t="s">
        <v>57</v>
      </c>
      <c r="G127" s="159"/>
      <c r="H127" s="158" t="s">
        <v>8</v>
      </c>
      <c r="I127" s="159"/>
      <c r="J127" s="124" t="s">
        <v>162</v>
      </c>
    </row>
    <row r="128" spans="1:10" x14ac:dyDescent="0.25">
      <c r="A128" s="144"/>
      <c r="B128" s="144"/>
      <c r="C128" s="144"/>
      <c r="D128" s="144"/>
      <c r="E128" s="144"/>
      <c r="F128" s="160"/>
      <c r="G128" s="161"/>
      <c r="H128" s="183"/>
      <c r="I128" s="184"/>
      <c r="J128" s="125"/>
    </row>
    <row r="129" spans="1:10" x14ac:dyDescent="0.25">
      <c r="A129" s="144"/>
      <c r="B129" s="144"/>
      <c r="C129" s="144"/>
      <c r="D129" s="144"/>
      <c r="E129" s="144"/>
      <c r="F129" s="143" t="s">
        <v>58</v>
      </c>
      <c r="G129" s="143" t="s">
        <v>59</v>
      </c>
      <c r="H129" s="183"/>
      <c r="I129" s="184"/>
      <c r="J129" s="125"/>
    </row>
    <row r="130" spans="1:10" x14ac:dyDescent="0.25">
      <c r="A130" s="145"/>
      <c r="B130" s="145"/>
      <c r="C130" s="145"/>
      <c r="D130" s="145"/>
      <c r="E130" s="145"/>
      <c r="F130" s="145"/>
      <c r="G130" s="145"/>
      <c r="H130" s="160"/>
      <c r="I130" s="161"/>
      <c r="J130" s="126"/>
    </row>
    <row r="131" spans="1:10" x14ac:dyDescent="0.25">
      <c r="A131" s="4">
        <v>1</v>
      </c>
      <c r="B131" s="5" t="s">
        <v>73</v>
      </c>
      <c r="C131" s="12">
        <v>100</v>
      </c>
      <c r="D131" s="36">
        <v>0</v>
      </c>
      <c r="E131" s="36">
        <f>C131*D131</f>
        <v>0</v>
      </c>
      <c r="F131" s="42"/>
      <c r="G131" s="38">
        <f t="shared" ref="G131:G133" si="15">E131*F131%</f>
        <v>0</v>
      </c>
      <c r="H131" s="186">
        <f>E131+G131</f>
        <v>0</v>
      </c>
      <c r="I131" s="187"/>
      <c r="J131" s="92"/>
    </row>
    <row r="132" spans="1:10" ht="27" x14ac:dyDescent="0.25">
      <c r="A132" s="4">
        <v>2</v>
      </c>
      <c r="B132" s="5" t="s">
        <v>204</v>
      </c>
      <c r="C132" s="12">
        <v>20</v>
      </c>
      <c r="D132" s="36">
        <v>0</v>
      </c>
      <c r="E132" s="36">
        <f t="shared" ref="E132:E133" si="16">C132*D132</f>
        <v>0</v>
      </c>
      <c r="F132" s="42"/>
      <c r="G132" s="38">
        <f t="shared" si="15"/>
        <v>0</v>
      </c>
      <c r="H132" s="186">
        <f>E132+G132</f>
        <v>0</v>
      </c>
      <c r="I132" s="187"/>
      <c r="J132" s="92"/>
    </row>
    <row r="133" spans="1:10" x14ac:dyDescent="0.25">
      <c r="A133" s="4">
        <v>3</v>
      </c>
      <c r="B133" s="5" t="s">
        <v>74</v>
      </c>
      <c r="C133" s="12">
        <v>30</v>
      </c>
      <c r="D133" s="36">
        <v>0</v>
      </c>
      <c r="E133" s="36">
        <f t="shared" si="16"/>
        <v>0</v>
      </c>
      <c r="F133" s="42"/>
      <c r="G133" s="38">
        <f t="shared" si="15"/>
        <v>0</v>
      </c>
      <c r="H133" s="186">
        <f>E133+G133</f>
        <v>0</v>
      </c>
      <c r="I133" s="187"/>
      <c r="J133" s="92"/>
    </row>
    <row r="134" spans="1:10" x14ac:dyDescent="0.25">
      <c r="A134" s="156" t="s">
        <v>22</v>
      </c>
      <c r="B134" s="156"/>
      <c r="C134" s="156"/>
      <c r="D134" s="156"/>
      <c r="E134" s="33">
        <f>SUM(E131:E133)</f>
        <v>0</v>
      </c>
      <c r="F134" s="45"/>
      <c r="G134" s="33">
        <f>SUM(G131:G133)</f>
        <v>0</v>
      </c>
      <c r="H134" s="188">
        <f>SUM(H131:I133)</f>
        <v>0</v>
      </c>
      <c r="I134" s="189"/>
    </row>
    <row r="135" spans="1:10" ht="15.75" x14ac:dyDescent="0.25">
      <c r="A135" s="19"/>
    </row>
    <row r="136" spans="1:10" s="79" customFormat="1" ht="49.15" customHeight="1" x14ac:dyDescent="0.25">
      <c r="A136" s="157" t="s">
        <v>174</v>
      </c>
      <c r="B136" s="157"/>
      <c r="C136" s="157"/>
      <c r="D136" s="157"/>
      <c r="E136" s="157"/>
      <c r="F136" s="157"/>
      <c r="G136" s="157"/>
      <c r="H136" s="157"/>
      <c r="I136" s="157"/>
    </row>
    <row r="137" spans="1:10" ht="15" customHeight="1" x14ac:dyDescent="0.25">
      <c r="A137" s="143" t="s">
        <v>1</v>
      </c>
      <c r="B137" s="143" t="s">
        <v>53</v>
      </c>
      <c r="C137" s="143" t="s">
        <v>54</v>
      </c>
      <c r="D137" s="143" t="s">
        <v>55</v>
      </c>
      <c r="E137" s="143" t="s">
        <v>56</v>
      </c>
      <c r="F137" s="158" t="s">
        <v>57</v>
      </c>
      <c r="G137" s="159"/>
      <c r="H137" s="158" t="s">
        <v>8</v>
      </c>
      <c r="I137" s="159"/>
      <c r="J137" s="124" t="s">
        <v>162</v>
      </c>
    </row>
    <row r="138" spans="1:10" x14ac:dyDescent="0.25">
      <c r="A138" s="144"/>
      <c r="B138" s="144"/>
      <c r="C138" s="144"/>
      <c r="D138" s="144"/>
      <c r="E138" s="144"/>
      <c r="F138" s="160"/>
      <c r="G138" s="161"/>
      <c r="H138" s="183"/>
      <c r="I138" s="184"/>
      <c r="J138" s="125"/>
    </row>
    <row r="139" spans="1:10" x14ac:dyDescent="0.25">
      <c r="A139" s="144"/>
      <c r="B139" s="144"/>
      <c r="C139" s="144"/>
      <c r="D139" s="144"/>
      <c r="E139" s="144"/>
      <c r="F139" s="143" t="s">
        <v>58</v>
      </c>
      <c r="G139" s="143" t="s">
        <v>59</v>
      </c>
      <c r="H139" s="183"/>
      <c r="I139" s="184"/>
      <c r="J139" s="125"/>
    </row>
    <row r="140" spans="1:10" x14ac:dyDescent="0.25">
      <c r="A140" s="145"/>
      <c r="B140" s="145"/>
      <c r="C140" s="145"/>
      <c r="D140" s="145"/>
      <c r="E140" s="145"/>
      <c r="F140" s="145"/>
      <c r="G140" s="145"/>
      <c r="H140" s="160"/>
      <c r="I140" s="161"/>
      <c r="J140" s="126"/>
    </row>
    <row r="141" spans="1:10" x14ac:dyDescent="0.25">
      <c r="A141" s="4">
        <v>1</v>
      </c>
      <c r="B141" s="5" t="s">
        <v>75</v>
      </c>
      <c r="C141" s="12">
        <v>90</v>
      </c>
      <c r="D141" s="36">
        <v>0</v>
      </c>
      <c r="E141" s="36">
        <f>C141*D141</f>
        <v>0</v>
      </c>
      <c r="F141" s="42"/>
      <c r="G141" s="38">
        <f t="shared" ref="G141:G143" si="17">E141*F141%</f>
        <v>0</v>
      </c>
      <c r="H141" s="186">
        <f>E141+G141</f>
        <v>0</v>
      </c>
      <c r="I141" s="187"/>
      <c r="J141" s="92"/>
    </row>
    <row r="142" spans="1:10" x14ac:dyDescent="0.25">
      <c r="A142" s="4">
        <v>2</v>
      </c>
      <c r="B142" s="5" t="s">
        <v>61</v>
      </c>
      <c r="C142" s="12">
        <v>36</v>
      </c>
      <c r="D142" s="36">
        <v>0</v>
      </c>
      <c r="E142" s="36">
        <f t="shared" ref="E142:E143" si="18">C142*D142</f>
        <v>0</v>
      </c>
      <c r="F142" s="42"/>
      <c r="G142" s="38">
        <f t="shared" si="17"/>
        <v>0</v>
      </c>
      <c r="H142" s="186">
        <f>E142+G142</f>
        <v>0</v>
      </c>
      <c r="I142" s="187"/>
      <c r="J142" s="92"/>
    </row>
    <row r="143" spans="1:10" x14ac:dyDescent="0.25">
      <c r="A143" s="4">
        <v>3</v>
      </c>
      <c r="B143" s="5" t="s">
        <v>62</v>
      </c>
      <c r="C143" s="12">
        <v>96</v>
      </c>
      <c r="D143" s="36">
        <v>0</v>
      </c>
      <c r="E143" s="36">
        <f t="shared" si="18"/>
        <v>0</v>
      </c>
      <c r="F143" s="42"/>
      <c r="G143" s="38">
        <f t="shared" si="17"/>
        <v>0</v>
      </c>
      <c r="H143" s="186">
        <f>E143+G143</f>
        <v>0</v>
      </c>
      <c r="I143" s="187"/>
      <c r="J143" s="92"/>
    </row>
    <row r="144" spans="1:10" x14ac:dyDescent="0.25">
      <c r="A144" s="156" t="s">
        <v>22</v>
      </c>
      <c r="B144" s="156"/>
      <c r="C144" s="156"/>
      <c r="D144" s="156"/>
      <c r="E144" s="33">
        <f>SUM(E141:E143)</f>
        <v>0</v>
      </c>
      <c r="F144" s="45"/>
      <c r="G144" s="33">
        <f>SUM(G141:G143)</f>
        <v>0</v>
      </c>
      <c r="H144" s="188">
        <f>SUM(H141:I143)</f>
        <v>0</v>
      </c>
      <c r="I144" s="189"/>
    </row>
    <row r="145" spans="1:10" x14ac:dyDescent="0.25">
      <c r="A145" s="9"/>
      <c r="B145" s="9"/>
      <c r="C145" s="9"/>
      <c r="D145" s="9"/>
      <c r="E145" s="10"/>
      <c r="F145" s="9"/>
      <c r="G145" s="10"/>
      <c r="H145" s="10"/>
      <c r="I145" s="10"/>
    </row>
    <row r="146" spans="1:10" x14ac:dyDescent="0.25">
      <c r="A146" s="9"/>
      <c r="B146" s="9"/>
      <c r="C146" s="9"/>
      <c r="D146" s="9"/>
      <c r="E146" s="10"/>
      <c r="F146" s="9"/>
      <c r="G146" s="10"/>
      <c r="H146" s="10"/>
      <c r="I146" s="10"/>
    </row>
    <row r="147" spans="1:10" x14ac:dyDescent="0.25">
      <c r="A147" s="86"/>
    </row>
    <row r="148" spans="1:10" s="79" customFormat="1" x14ac:dyDescent="0.25">
      <c r="A148" s="87" t="s">
        <v>175</v>
      </c>
    </row>
    <row r="149" spans="1:10" x14ac:dyDescent="0.25">
      <c r="A149" s="88"/>
    </row>
    <row r="150" spans="1:10" ht="24" customHeight="1" x14ac:dyDescent="0.25">
      <c r="A150" s="142" t="s">
        <v>1</v>
      </c>
      <c r="B150" s="142" t="s">
        <v>76</v>
      </c>
      <c r="C150" s="143" t="s">
        <v>77</v>
      </c>
      <c r="D150" s="143" t="s">
        <v>157</v>
      </c>
      <c r="E150" s="142" t="s">
        <v>56</v>
      </c>
      <c r="F150" s="142" t="s">
        <v>57</v>
      </c>
      <c r="G150" s="142"/>
      <c r="H150" s="158" t="s">
        <v>8</v>
      </c>
      <c r="I150" s="159"/>
      <c r="J150" s="124" t="s">
        <v>162</v>
      </c>
    </row>
    <row r="151" spans="1:10" x14ac:dyDescent="0.25">
      <c r="A151" s="142"/>
      <c r="B151" s="142"/>
      <c r="C151" s="144"/>
      <c r="D151" s="144"/>
      <c r="E151" s="142"/>
      <c r="F151" s="142"/>
      <c r="G151" s="142"/>
      <c r="H151" s="183"/>
      <c r="I151" s="184"/>
      <c r="J151" s="125"/>
    </row>
    <row r="152" spans="1:10" ht="30" customHeight="1" x14ac:dyDescent="0.25">
      <c r="A152" s="142"/>
      <c r="B152" s="142"/>
      <c r="C152" s="145"/>
      <c r="D152" s="145"/>
      <c r="E152" s="142"/>
      <c r="F152" s="4" t="s">
        <v>58</v>
      </c>
      <c r="G152" s="4" t="s">
        <v>59</v>
      </c>
      <c r="H152" s="160"/>
      <c r="I152" s="161"/>
      <c r="J152" s="126"/>
    </row>
    <row r="153" spans="1:10" ht="165.75" customHeight="1" x14ac:dyDescent="0.25">
      <c r="A153" s="4">
        <v>1</v>
      </c>
      <c r="B153" s="5" t="s">
        <v>78</v>
      </c>
      <c r="C153" s="12">
        <v>30</v>
      </c>
      <c r="D153" s="38">
        <v>0</v>
      </c>
      <c r="E153" s="38">
        <f>C153*D153</f>
        <v>0</v>
      </c>
      <c r="F153" s="42"/>
      <c r="G153" s="38">
        <f t="shared" ref="G153:G160" si="19">E153*F153%</f>
        <v>0</v>
      </c>
      <c r="H153" s="186">
        <f t="shared" ref="H153:H160" si="20">E153+G153</f>
        <v>0</v>
      </c>
      <c r="I153" s="187"/>
      <c r="J153" s="92"/>
    </row>
    <row r="154" spans="1:10" ht="159.75" customHeight="1" x14ac:dyDescent="0.25">
      <c r="A154" s="4">
        <v>2</v>
      </c>
      <c r="B154" s="5" t="s">
        <v>79</v>
      </c>
      <c r="C154" s="12">
        <v>6</v>
      </c>
      <c r="D154" s="38">
        <v>0</v>
      </c>
      <c r="E154" s="38">
        <f t="shared" ref="E154:E160" si="21">C154*D154</f>
        <v>0</v>
      </c>
      <c r="F154" s="42"/>
      <c r="G154" s="38">
        <f t="shared" si="19"/>
        <v>0</v>
      </c>
      <c r="H154" s="186">
        <f t="shared" si="20"/>
        <v>0</v>
      </c>
      <c r="I154" s="187"/>
      <c r="J154" s="92"/>
    </row>
    <row r="155" spans="1:10" ht="125.25" customHeight="1" x14ac:dyDescent="0.25">
      <c r="A155" s="4">
        <v>3</v>
      </c>
      <c r="B155" s="5" t="s">
        <v>80</v>
      </c>
      <c r="C155" s="12">
        <v>15</v>
      </c>
      <c r="D155" s="38">
        <v>0</v>
      </c>
      <c r="E155" s="38">
        <f t="shared" si="21"/>
        <v>0</v>
      </c>
      <c r="F155" s="42"/>
      <c r="G155" s="38">
        <f t="shared" si="19"/>
        <v>0</v>
      </c>
      <c r="H155" s="186">
        <f t="shared" si="20"/>
        <v>0</v>
      </c>
      <c r="I155" s="187"/>
      <c r="J155" s="92"/>
    </row>
    <row r="156" spans="1:10" ht="144" customHeight="1" x14ac:dyDescent="0.25">
      <c r="A156" s="4">
        <v>4</v>
      </c>
      <c r="B156" s="5" t="s">
        <v>81</v>
      </c>
      <c r="C156" s="12">
        <v>15</v>
      </c>
      <c r="D156" s="38">
        <v>0</v>
      </c>
      <c r="E156" s="38">
        <f t="shared" si="21"/>
        <v>0</v>
      </c>
      <c r="F156" s="42"/>
      <c r="G156" s="38">
        <f t="shared" si="19"/>
        <v>0</v>
      </c>
      <c r="H156" s="186">
        <f t="shared" si="20"/>
        <v>0</v>
      </c>
      <c r="I156" s="187"/>
      <c r="J156" s="92"/>
    </row>
    <row r="157" spans="1:10" ht="98.25" customHeight="1" x14ac:dyDescent="0.25">
      <c r="A157" s="4">
        <v>5</v>
      </c>
      <c r="B157" s="5" t="s">
        <v>82</v>
      </c>
      <c r="C157" s="12">
        <v>8</v>
      </c>
      <c r="D157" s="38">
        <v>0</v>
      </c>
      <c r="E157" s="38">
        <f t="shared" si="21"/>
        <v>0</v>
      </c>
      <c r="F157" s="42"/>
      <c r="G157" s="38">
        <f t="shared" si="19"/>
        <v>0</v>
      </c>
      <c r="H157" s="186">
        <f t="shared" si="20"/>
        <v>0</v>
      </c>
      <c r="I157" s="187"/>
      <c r="J157" s="92"/>
    </row>
    <row r="158" spans="1:10" ht="117.75" customHeight="1" x14ac:dyDescent="0.25">
      <c r="A158" s="4">
        <v>6</v>
      </c>
      <c r="B158" s="5" t="s">
        <v>161</v>
      </c>
      <c r="C158" s="12">
        <v>8</v>
      </c>
      <c r="D158" s="38">
        <v>0</v>
      </c>
      <c r="E158" s="38">
        <f t="shared" si="21"/>
        <v>0</v>
      </c>
      <c r="F158" s="42"/>
      <c r="G158" s="38">
        <f t="shared" si="19"/>
        <v>0</v>
      </c>
      <c r="H158" s="186">
        <f t="shared" si="20"/>
        <v>0</v>
      </c>
      <c r="I158" s="187"/>
      <c r="J158" s="92"/>
    </row>
    <row r="159" spans="1:10" ht="124.5" customHeight="1" x14ac:dyDescent="0.25">
      <c r="A159" s="4">
        <v>7</v>
      </c>
      <c r="B159" s="5" t="s">
        <v>83</v>
      </c>
      <c r="C159" s="12">
        <v>6</v>
      </c>
      <c r="D159" s="38">
        <v>0</v>
      </c>
      <c r="E159" s="38">
        <f t="shared" si="21"/>
        <v>0</v>
      </c>
      <c r="F159" s="42"/>
      <c r="G159" s="38">
        <f t="shared" si="19"/>
        <v>0</v>
      </c>
      <c r="H159" s="186">
        <f t="shared" si="20"/>
        <v>0</v>
      </c>
      <c r="I159" s="187"/>
      <c r="J159" s="92"/>
    </row>
    <row r="160" spans="1:10" ht="55.5" customHeight="1" x14ac:dyDescent="0.25">
      <c r="A160" s="4">
        <v>8</v>
      </c>
      <c r="B160" s="5" t="s">
        <v>84</v>
      </c>
      <c r="C160" s="12">
        <v>10</v>
      </c>
      <c r="D160" s="38">
        <v>0</v>
      </c>
      <c r="E160" s="38">
        <f t="shared" si="21"/>
        <v>0</v>
      </c>
      <c r="F160" s="42"/>
      <c r="G160" s="38">
        <f t="shared" si="19"/>
        <v>0</v>
      </c>
      <c r="H160" s="186">
        <f t="shared" si="20"/>
        <v>0</v>
      </c>
      <c r="I160" s="187"/>
      <c r="J160" s="92"/>
    </row>
    <row r="161" spans="1:11" x14ac:dyDescent="0.25">
      <c r="A161" s="156" t="s">
        <v>22</v>
      </c>
      <c r="B161" s="156"/>
      <c r="C161" s="156"/>
      <c r="D161" s="156"/>
      <c r="E161" s="33">
        <f>SUM(E153:E160)</f>
        <v>0</v>
      </c>
      <c r="F161" s="45"/>
      <c r="G161" s="33">
        <f>SUM(G153:G160)</f>
        <v>0</v>
      </c>
      <c r="H161" s="188">
        <f>SUM(H153:I160)</f>
        <v>0</v>
      </c>
      <c r="I161" s="189"/>
    </row>
    <row r="162" spans="1:11" x14ac:dyDescent="0.25">
      <c r="A162" s="20"/>
      <c r="B162" s="20"/>
      <c r="C162" s="20"/>
      <c r="D162" s="20"/>
      <c r="E162" s="21"/>
      <c r="F162" s="9"/>
      <c r="G162" s="21"/>
      <c r="H162" s="21"/>
      <c r="I162" s="21"/>
    </row>
    <row r="163" spans="1:11" x14ac:dyDescent="0.25">
      <c r="A163" s="17"/>
      <c r="B163" s="22"/>
      <c r="C163" s="17"/>
      <c r="D163" s="23"/>
      <c r="E163" s="23"/>
      <c r="F163" s="24"/>
      <c r="G163" s="23"/>
      <c r="H163" s="23"/>
      <c r="I163" s="23"/>
    </row>
    <row r="164" spans="1:11" x14ac:dyDescent="0.25">
      <c r="A164" s="164" t="s">
        <v>176</v>
      </c>
      <c r="B164" s="164"/>
      <c r="C164" s="164"/>
      <c r="D164" s="164"/>
      <c r="E164" s="164"/>
      <c r="F164" s="164"/>
      <c r="G164" s="164"/>
      <c r="H164" s="164"/>
      <c r="I164" s="164"/>
    </row>
    <row r="165" spans="1:11" ht="14.45" customHeight="1" x14ac:dyDescent="0.25">
      <c r="A165" s="166" t="s">
        <v>1</v>
      </c>
      <c r="B165" s="166" t="s">
        <v>2</v>
      </c>
      <c r="C165" s="72" t="s">
        <v>3</v>
      </c>
      <c r="D165" s="143" t="s">
        <v>4</v>
      </c>
      <c r="E165" s="143" t="s">
        <v>85</v>
      </c>
      <c r="F165" s="73" t="s">
        <v>6</v>
      </c>
      <c r="G165" s="72" t="s">
        <v>7</v>
      </c>
      <c r="H165" s="169" t="s">
        <v>57</v>
      </c>
      <c r="I165" s="170"/>
      <c r="J165" s="143" t="s">
        <v>8</v>
      </c>
      <c r="K165" s="185" t="s">
        <v>162</v>
      </c>
    </row>
    <row r="166" spans="1:11" x14ac:dyDescent="0.25">
      <c r="A166" s="167"/>
      <c r="B166" s="167"/>
      <c r="C166" s="74"/>
      <c r="D166" s="144"/>
      <c r="E166" s="144"/>
      <c r="F166" s="75" t="s">
        <v>9</v>
      </c>
      <c r="G166" s="74" t="s">
        <v>10</v>
      </c>
      <c r="H166" s="171"/>
      <c r="I166" s="172"/>
      <c r="J166" s="144"/>
      <c r="K166" s="185"/>
    </row>
    <row r="167" spans="1:11" x14ac:dyDescent="0.25">
      <c r="A167" s="167"/>
      <c r="B167" s="167"/>
      <c r="C167" s="167"/>
      <c r="D167" s="144"/>
      <c r="E167" s="144"/>
      <c r="F167" s="75" t="s">
        <v>11</v>
      </c>
      <c r="G167" s="74" t="s">
        <v>11</v>
      </c>
      <c r="H167" s="166" t="s">
        <v>58</v>
      </c>
      <c r="I167" s="166" t="s">
        <v>59</v>
      </c>
      <c r="J167" s="144"/>
      <c r="K167" s="185"/>
    </row>
    <row r="168" spans="1:11" x14ac:dyDescent="0.25">
      <c r="A168" s="168"/>
      <c r="B168" s="168"/>
      <c r="C168" s="168"/>
      <c r="D168" s="145"/>
      <c r="E168" s="145"/>
      <c r="F168" s="76"/>
      <c r="G168" s="14"/>
      <c r="H168" s="168"/>
      <c r="I168" s="168"/>
      <c r="J168" s="145"/>
      <c r="K168" s="185"/>
    </row>
    <row r="169" spans="1:11" ht="44.25" customHeight="1" x14ac:dyDescent="0.25">
      <c r="A169" s="4">
        <v>1</v>
      </c>
      <c r="B169" s="4" t="s">
        <v>17</v>
      </c>
      <c r="C169" s="5" t="s">
        <v>86</v>
      </c>
      <c r="D169" s="4">
        <v>18</v>
      </c>
      <c r="E169" s="12">
        <v>10</v>
      </c>
      <c r="F169" s="36">
        <v>0</v>
      </c>
      <c r="G169" s="36">
        <f>E169*F169</f>
        <v>0</v>
      </c>
      <c r="H169" s="42"/>
      <c r="I169" s="38">
        <f t="shared" ref="I169:I171" si="22">G169*H169%</f>
        <v>0</v>
      </c>
      <c r="J169" s="36">
        <f>G169+I169</f>
        <v>0</v>
      </c>
      <c r="K169" s="92"/>
    </row>
    <row r="170" spans="1:11" ht="95.25" customHeight="1" x14ac:dyDescent="0.25">
      <c r="A170" s="4">
        <v>2</v>
      </c>
      <c r="B170" s="4"/>
      <c r="C170" s="25" t="s">
        <v>87</v>
      </c>
      <c r="D170" s="4"/>
      <c r="E170" s="12">
        <v>5</v>
      </c>
      <c r="F170" s="36">
        <v>0</v>
      </c>
      <c r="G170" s="36">
        <f t="shared" ref="G170:G171" si="23">E170*F170</f>
        <v>0</v>
      </c>
      <c r="H170" s="42"/>
      <c r="I170" s="38">
        <f t="shared" si="22"/>
        <v>0</v>
      </c>
      <c r="J170" s="36">
        <f>G170+I170</f>
        <v>0</v>
      </c>
      <c r="K170" s="92"/>
    </row>
    <row r="171" spans="1:11" ht="71.25" customHeight="1" x14ac:dyDescent="0.25">
      <c r="A171" s="4">
        <v>3</v>
      </c>
      <c r="B171" s="4"/>
      <c r="C171" s="25" t="s">
        <v>88</v>
      </c>
      <c r="D171" s="4"/>
      <c r="E171" s="12">
        <v>5</v>
      </c>
      <c r="F171" s="36">
        <v>0</v>
      </c>
      <c r="G171" s="36">
        <f t="shared" si="23"/>
        <v>0</v>
      </c>
      <c r="H171" s="42"/>
      <c r="I171" s="38">
        <f t="shared" si="22"/>
        <v>0</v>
      </c>
      <c r="J171" s="36">
        <f>G171+I171</f>
        <v>0</v>
      </c>
      <c r="K171" s="92"/>
    </row>
    <row r="172" spans="1:11" x14ac:dyDescent="0.25">
      <c r="A172" s="156" t="s">
        <v>22</v>
      </c>
      <c r="B172" s="156"/>
      <c r="C172" s="156"/>
      <c r="D172" s="156"/>
      <c r="E172" s="156"/>
      <c r="F172" s="156"/>
      <c r="G172" s="34">
        <f>SUM(G169:G171)</f>
        <v>0</v>
      </c>
      <c r="H172" s="42"/>
      <c r="I172" s="34">
        <f>SUM(I169:I171)</f>
        <v>0</v>
      </c>
      <c r="J172" s="34">
        <f>SUM(J169:J171)</f>
        <v>0</v>
      </c>
    </row>
    <row r="173" spans="1:11" x14ac:dyDescent="0.25">
      <c r="A173" s="9"/>
      <c r="B173" s="9"/>
      <c r="C173" s="9"/>
      <c r="D173" s="9"/>
      <c r="E173" s="9"/>
      <c r="F173" s="9"/>
      <c r="G173" s="10"/>
      <c r="H173" s="10"/>
      <c r="I173" s="26"/>
      <c r="J173" s="26"/>
    </row>
    <row r="174" spans="1:11" s="79" customFormat="1" x14ac:dyDescent="0.25">
      <c r="A174" s="141" t="s">
        <v>177</v>
      </c>
      <c r="B174" s="141"/>
      <c r="C174" s="141"/>
      <c r="D174" s="141"/>
      <c r="E174" s="141"/>
      <c r="F174" s="141"/>
      <c r="G174" s="141"/>
      <c r="H174" s="141"/>
      <c r="I174" s="141"/>
      <c r="J174" s="141"/>
    </row>
    <row r="175" spans="1:11" ht="15" customHeight="1" x14ac:dyDescent="0.25">
      <c r="A175" s="142" t="s">
        <v>1</v>
      </c>
      <c r="B175" s="142" t="s">
        <v>76</v>
      </c>
      <c r="C175" s="143" t="s">
        <v>89</v>
      </c>
      <c r="D175" s="143" t="s">
        <v>90</v>
      </c>
      <c r="E175" s="142" t="s">
        <v>56</v>
      </c>
      <c r="F175" s="142" t="s">
        <v>57</v>
      </c>
      <c r="G175" s="142"/>
      <c r="H175" s="158" t="s">
        <v>8</v>
      </c>
      <c r="I175" s="159"/>
      <c r="J175" s="124" t="s">
        <v>162</v>
      </c>
    </row>
    <row r="176" spans="1:11" x14ac:dyDescent="0.25">
      <c r="A176" s="142"/>
      <c r="B176" s="142"/>
      <c r="C176" s="144"/>
      <c r="D176" s="144"/>
      <c r="E176" s="142"/>
      <c r="F176" s="142"/>
      <c r="G176" s="142"/>
      <c r="H176" s="183"/>
      <c r="I176" s="184"/>
      <c r="J176" s="125"/>
    </row>
    <row r="177" spans="1:10" ht="31.5" customHeight="1" x14ac:dyDescent="0.25">
      <c r="A177" s="142"/>
      <c r="B177" s="142"/>
      <c r="C177" s="145"/>
      <c r="D177" s="145"/>
      <c r="E177" s="142"/>
      <c r="F177" s="4" t="s">
        <v>58</v>
      </c>
      <c r="G177" s="4" t="s">
        <v>59</v>
      </c>
      <c r="H177" s="160"/>
      <c r="I177" s="161"/>
      <c r="J177" s="126"/>
    </row>
    <row r="178" spans="1:10" ht="220.5" x14ac:dyDescent="0.25">
      <c r="A178" s="4">
        <v>1</v>
      </c>
      <c r="B178" s="70" t="s">
        <v>188</v>
      </c>
      <c r="C178" s="12">
        <v>6</v>
      </c>
      <c r="D178" s="48">
        <v>0</v>
      </c>
      <c r="E178" s="48">
        <f>C178*D178</f>
        <v>0</v>
      </c>
      <c r="F178" s="42"/>
      <c r="G178" s="38">
        <f t="shared" ref="G178" si="24">E178*F178%</f>
        <v>0</v>
      </c>
      <c r="H178" s="191">
        <f>E178+G178</f>
        <v>0</v>
      </c>
      <c r="I178" s="192"/>
      <c r="J178" s="92"/>
    </row>
    <row r="179" spans="1:10" ht="255" x14ac:dyDescent="0.25">
      <c r="A179" s="4">
        <v>2</v>
      </c>
      <c r="B179" s="70" t="s">
        <v>158</v>
      </c>
      <c r="C179" s="12">
        <v>6</v>
      </c>
      <c r="D179" s="48">
        <v>0</v>
      </c>
      <c r="E179" s="48">
        <f t="shared" ref="E179:E180" si="25">C179*D179</f>
        <v>0</v>
      </c>
      <c r="F179" s="42"/>
      <c r="G179" s="38">
        <f t="shared" ref="G179:G180" si="26">E179*F179%</f>
        <v>0</v>
      </c>
      <c r="H179" s="191">
        <f>E179+G179</f>
        <v>0</v>
      </c>
      <c r="I179" s="192"/>
      <c r="J179" s="92"/>
    </row>
    <row r="180" spans="1:10" ht="267.75" x14ac:dyDescent="0.25">
      <c r="A180" s="4">
        <v>3</v>
      </c>
      <c r="B180" s="70" t="s">
        <v>91</v>
      </c>
      <c r="C180" s="12">
        <v>6</v>
      </c>
      <c r="D180" s="48">
        <v>0</v>
      </c>
      <c r="E180" s="48">
        <f t="shared" si="25"/>
        <v>0</v>
      </c>
      <c r="F180" s="42"/>
      <c r="G180" s="38">
        <f t="shared" si="26"/>
        <v>0</v>
      </c>
      <c r="H180" s="191">
        <f>E180+G180</f>
        <v>0</v>
      </c>
      <c r="I180" s="192"/>
      <c r="J180" s="92"/>
    </row>
    <row r="181" spans="1:10" ht="15" customHeight="1" x14ac:dyDescent="0.25">
      <c r="A181" s="137" t="s">
        <v>22</v>
      </c>
      <c r="B181" s="138"/>
      <c r="C181" s="138"/>
      <c r="D181" s="190"/>
      <c r="E181" s="33">
        <f>SUM(E178:E180)</f>
        <v>0</v>
      </c>
      <c r="F181" s="50"/>
      <c r="G181" s="33">
        <f>SUM(G178:G180)</f>
        <v>0</v>
      </c>
      <c r="H181" s="188">
        <f>SUM(H178:I180)</f>
        <v>0</v>
      </c>
      <c r="I181" s="189"/>
    </row>
    <row r="182" spans="1:10" x14ac:dyDescent="0.25">
      <c r="A182" s="9"/>
      <c r="B182" s="9"/>
      <c r="C182" s="9"/>
      <c r="D182" s="9"/>
      <c r="E182" s="27"/>
      <c r="F182" s="9"/>
      <c r="G182" s="27"/>
      <c r="H182" s="27"/>
      <c r="I182" s="27"/>
    </row>
    <row r="183" spans="1:10" s="79" customFormat="1" x14ac:dyDescent="0.25">
      <c r="A183" s="141" t="s">
        <v>178</v>
      </c>
      <c r="B183" s="141"/>
      <c r="C183" s="141"/>
      <c r="D183" s="141"/>
      <c r="E183" s="141"/>
      <c r="F183" s="141"/>
      <c r="G183" s="141"/>
      <c r="H183" s="141"/>
      <c r="I183" s="141"/>
    </row>
    <row r="184" spans="1:10" ht="15" customHeight="1" x14ac:dyDescent="0.25">
      <c r="A184" s="142" t="s">
        <v>1</v>
      </c>
      <c r="B184" s="142" t="s">
        <v>76</v>
      </c>
      <c r="C184" s="143" t="s">
        <v>92</v>
      </c>
      <c r="D184" s="143" t="s">
        <v>93</v>
      </c>
      <c r="E184" s="142" t="s">
        <v>56</v>
      </c>
      <c r="F184" s="142" t="s">
        <v>57</v>
      </c>
      <c r="G184" s="142"/>
      <c r="H184" s="158" t="s">
        <v>8</v>
      </c>
      <c r="I184" s="159"/>
      <c r="J184" s="124" t="s">
        <v>162</v>
      </c>
    </row>
    <row r="185" spans="1:10" x14ac:dyDescent="0.25">
      <c r="A185" s="142"/>
      <c r="B185" s="142"/>
      <c r="C185" s="144"/>
      <c r="D185" s="144"/>
      <c r="E185" s="142"/>
      <c r="F185" s="142"/>
      <c r="G185" s="142"/>
      <c r="H185" s="183"/>
      <c r="I185" s="184"/>
      <c r="J185" s="125"/>
    </row>
    <row r="186" spans="1:10" ht="36.75" customHeight="1" x14ac:dyDescent="0.25">
      <c r="A186" s="142"/>
      <c r="B186" s="142"/>
      <c r="C186" s="145"/>
      <c r="D186" s="145"/>
      <c r="E186" s="142"/>
      <c r="F186" s="4" t="s">
        <v>58</v>
      </c>
      <c r="G186" s="4" t="s">
        <v>59</v>
      </c>
      <c r="H186" s="160"/>
      <c r="I186" s="161"/>
      <c r="J186" s="126"/>
    </row>
    <row r="187" spans="1:10" ht="102.75" customHeight="1" x14ac:dyDescent="0.25">
      <c r="A187" s="4">
        <v>1</v>
      </c>
      <c r="B187" s="70" t="s">
        <v>94</v>
      </c>
      <c r="C187" s="12">
        <v>8</v>
      </c>
      <c r="D187" s="38">
        <v>0</v>
      </c>
      <c r="E187" s="48">
        <f>C187*D187</f>
        <v>0</v>
      </c>
      <c r="F187" s="42"/>
      <c r="G187" s="38">
        <f t="shared" ref="G187:G207" si="27">E187*F187%</f>
        <v>0</v>
      </c>
      <c r="H187" s="191">
        <f t="shared" ref="H187:H207" si="28">E187+G187</f>
        <v>0</v>
      </c>
      <c r="I187" s="192"/>
      <c r="J187" s="92"/>
    </row>
    <row r="188" spans="1:10" ht="256.5" customHeight="1" x14ac:dyDescent="0.25">
      <c r="A188" s="4">
        <v>2</v>
      </c>
      <c r="B188" s="70" t="s">
        <v>95</v>
      </c>
      <c r="C188" s="12">
        <v>8</v>
      </c>
      <c r="D188" s="38">
        <v>0</v>
      </c>
      <c r="E188" s="48">
        <f t="shared" ref="E188:E207" si="29">C188*D188</f>
        <v>0</v>
      </c>
      <c r="F188" s="42"/>
      <c r="G188" s="38">
        <f t="shared" si="27"/>
        <v>0</v>
      </c>
      <c r="H188" s="191">
        <f t="shared" si="28"/>
        <v>0</v>
      </c>
      <c r="I188" s="192"/>
      <c r="J188" s="92"/>
    </row>
    <row r="189" spans="1:10" ht="234.75" customHeight="1" x14ac:dyDescent="0.25">
      <c r="A189" s="4">
        <v>3</v>
      </c>
      <c r="B189" s="70" t="s">
        <v>96</v>
      </c>
      <c r="C189" s="12">
        <v>8</v>
      </c>
      <c r="D189" s="38">
        <v>0</v>
      </c>
      <c r="E189" s="48">
        <f t="shared" si="29"/>
        <v>0</v>
      </c>
      <c r="F189" s="42"/>
      <c r="G189" s="38">
        <f t="shared" si="27"/>
        <v>0</v>
      </c>
      <c r="H189" s="191">
        <f t="shared" si="28"/>
        <v>0</v>
      </c>
      <c r="I189" s="192"/>
      <c r="J189" s="92"/>
    </row>
    <row r="190" spans="1:10" ht="253.5" customHeight="1" x14ac:dyDescent="0.25">
      <c r="A190" s="4">
        <v>4</v>
      </c>
      <c r="B190" s="70" t="s">
        <v>97</v>
      </c>
      <c r="C190" s="12">
        <v>8</v>
      </c>
      <c r="D190" s="38">
        <v>0</v>
      </c>
      <c r="E190" s="48">
        <f t="shared" si="29"/>
        <v>0</v>
      </c>
      <c r="F190" s="42"/>
      <c r="G190" s="38">
        <f t="shared" si="27"/>
        <v>0</v>
      </c>
      <c r="H190" s="191">
        <f t="shared" si="28"/>
        <v>0</v>
      </c>
      <c r="I190" s="192"/>
      <c r="J190" s="92"/>
    </row>
    <row r="191" spans="1:10" ht="224.25" customHeight="1" x14ac:dyDescent="0.25">
      <c r="A191" s="4">
        <v>5</v>
      </c>
      <c r="B191" s="70" t="s">
        <v>98</v>
      </c>
      <c r="C191" s="12">
        <v>10</v>
      </c>
      <c r="D191" s="38">
        <v>0</v>
      </c>
      <c r="E191" s="48">
        <f t="shared" si="29"/>
        <v>0</v>
      </c>
      <c r="F191" s="42"/>
      <c r="G191" s="38">
        <f t="shared" si="27"/>
        <v>0</v>
      </c>
      <c r="H191" s="191">
        <f t="shared" si="28"/>
        <v>0</v>
      </c>
      <c r="I191" s="192"/>
      <c r="J191" s="92"/>
    </row>
    <row r="192" spans="1:10" ht="257.25" customHeight="1" x14ac:dyDescent="0.25">
      <c r="A192" s="4">
        <v>6</v>
      </c>
      <c r="B192" s="70" t="s">
        <v>99</v>
      </c>
      <c r="C192" s="12">
        <v>4</v>
      </c>
      <c r="D192" s="38">
        <v>0</v>
      </c>
      <c r="E192" s="48">
        <f t="shared" si="29"/>
        <v>0</v>
      </c>
      <c r="F192" s="42"/>
      <c r="G192" s="38">
        <f t="shared" si="27"/>
        <v>0</v>
      </c>
      <c r="H192" s="191">
        <f t="shared" si="28"/>
        <v>0</v>
      </c>
      <c r="I192" s="192"/>
      <c r="J192" s="92"/>
    </row>
    <row r="193" spans="1:10" ht="219.75" customHeight="1" x14ac:dyDescent="0.25">
      <c r="A193" s="4">
        <v>7</v>
      </c>
      <c r="B193" s="70" t="s">
        <v>100</v>
      </c>
      <c r="C193" s="12">
        <v>4</v>
      </c>
      <c r="D193" s="38">
        <v>0</v>
      </c>
      <c r="E193" s="48">
        <f t="shared" si="29"/>
        <v>0</v>
      </c>
      <c r="F193" s="42"/>
      <c r="G193" s="38">
        <f t="shared" si="27"/>
        <v>0</v>
      </c>
      <c r="H193" s="191">
        <f t="shared" si="28"/>
        <v>0</v>
      </c>
      <c r="I193" s="192"/>
      <c r="J193" s="92"/>
    </row>
    <row r="194" spans="1:10" ht="249.75" customHeight="1" x14ac:dyDescent="0.25">
      <c r="A194" s="4">
        <v>8</v>
      </c>
      <c r="B194" s="70" t="s">
        <v>101</v>
      </c>
      <c r="C194" s="12">
        <v>8</v>
      </c>
      <c r="D194" s="38">
        <v>0</v>
      </c>
      <c r="E194" s="48">
        <f t="shared" si="29"/>
        <v>0</v>
      </c>
      <c r="F194" s="42"/>
      <c r="G194" s="38">
        <f t="shared" si="27"/>
        <v>0</v>
      </c>
      <c r="H194" s="191">
        <f t="shared" si="28"/>
        <v>0</v>
      </c>
      <c r="I194" s="192"/>
      <c r="J194" s="92"/>
    </row>
    <row r="195" spans="1:10" ht="219" customHeight="1" x14ac:dyDescent="0.25">
      <c r="A195" s="4">
        <v>9</v>
      </c>
      <c r="B195" s="70" t="s">
        <v>102</v>
      </c>
      <c r="C195" s="12">
        <v>8</v>
      </c>
      <c r="D195" s="38">
        <v>0</v>
      </c>
      <c r="E195" s="48">
        <f t="shared" si="29"/>
        <v>0</v>
      </c>
      <c r="F195" s="42"/>
      <c r="G195" s="38">
        <f t="shared" si="27"/>
        <v>0</v>
      </c>
      <c r="H195" s="191">
        <f t="shared" si="28"/>
        <v>0</v>
      </c>
      <c r="I195" s="192"/>
      <c r="J195" s="92"/>
    </row>
    <row r="196" spans="1:10" ht="177" customHeight="1" x14ac:dyDescent="0.25">
      <c r="A196" s="4">
        <v>10</v>
      </c>
      <c r="B196" s="70" t="s">
        <v>103</v>
      </c>
      <c r="C196" s="12">
        <v>4</v>
      </c>
      <c r="D196" s="38">
        <v>0</v>
      </c>
      <c r="E196" s="48">
        <f t="shared" si="29"/>
        <v>0</v>
      </c>
      <c r="F196" s="42"/>
      <c r="G196" s="38">
        <f t="shared" si="27"/>
        <v>0</v>
      </c>
      <c r="H196" s="191">
        <f t="shared" si="28"/>
        <v>0</v>
      </c>
      <c r="I196" s="192"/>
      <c r="J196" s="92"/>
    </row>
    <row r="197" spans="1:10" ht="149.25" customHeight="1" x14ac:dyDescent="0.25">
      <c r="A197" s="4">
        <v>11</v>
      </c>
      <c r="B197" s="70" t="s">
        <v>104</v>
      </c>
      <c r="C197" s="12">
        <v>4</v>
      </c>
      <c r="D197" s="38">
        <v>0</v>
      </c>
      <c r="E197" s="48">
        <f t="shared" si="29"/>
        <v>0</v>
      </c>
      <c r="F197" s="42"/>
      <c r="G197" s="38">
        <f t="shared" si="27"/>
        <v>0</v>
      </c>
      <c r="H197" s="191">
        <f t="shared" si="28"/>
        <v>0</v>
      </c>
      <c r="I197" s="192"/>
      <c r="J197" s="92"/>
    </row>
    <row r="198" spans="1:10" ht="177" customHeight="1" x14ac:dyDescent="0.25">
      <c r="A198" s="4">
        <v>12</v>
      </c>
      <c r="B198" s="70" t="s">
        <v>105</v>
      </c>
      <c r="C198" s="12">
        <v>4</v>
      </c>
      <c r="D198" s="38">
        <v>0</v>
      </c>
      <c r="E198" s="48">
        <f t="shared" si="29"/>
        <v>0</v>
      </c>
      <c r="F198" s="42"/>
      <c r="G198" s="38">
        <f t="shared" si="27"/>
        <v>0</v>
      </c>
      <c r="H198" s="191">
        <f t="shared" si="28"/>
        <v>0</v>
      </c>
      <c r="I198" s="192"/>
      <c r="J198" s="92"/>
    </row>
    <row r="199" spans="1:10" ht="144.75" customHeight="1" x14ac:dyDescent="0.25">
      <c r="A199" s="4">
        <v>13</v>
      </c>
      <c r="B199" s="70" t="s">
        <v>106</v>
      </c>
      <c r="C199" s="12">
        <v>4</v>
      </c>
      <c r="D199" s="38">
        <v>0</v>
      </c>
      <c r="E199" s="48">
        <f t="shared" si="29"/>
        <v>0</v>
      </c>
      <c r="F199" s="42"/>
      <c r="G199" s="38">
        <f t="shared" si="27"/>
        <v>0</v>
      </c>
      <c r="H199" s="191">
        <f t="shared" si="28"/>
        <v>0</v>
      </c>
      <c r="I199" s="192"/>
      <c r="J199" s="92"/>
    </row>
    <row r="200" spans="1:10" ht="174.75" customHeight="1" x14ac:dyDescent="0.25">
      <c r="A200" s="4">
        <v>14</v>
      </c>
      <c r="B200" s="70" t="s">
        <v>107</v>
      </c>
      <c r="C200" s="12">
        <v>4</v>
      </c>
      <c r="D200" s="38">
        <v>0</v>
      </c>
      <c r="E200" s="48">
        <f t="shared" si="29"/>
        <v>0</v>
      </c>
      <c r="F200" s="42"/>
      <c r="G200" s="38">
        <f t="shared" si="27"/>
        <v>0</v>
      </c>
      <c r="H200" s="191">
        <f t="shared" si="28"/>
        <v>0</v>
      </c>
      <c r="I200" s="192"/>
      <c r="J200" s="92"/>
    </row>
    <row r="201" spans="1:10" ht="147.75" customHeight="1" x14ac:dyDescent="0.25">
      <c r="A201" s="4">
        <v>15</v>
      </c>
      <c r="B201" s="70" t="s">
        <v>108</v>
      </c>
      <c r="C201" s="12">
        <v>4</v>
      </c>
      <c r="D201" s="38">
        <v>0</v>
      </c>
      <c r="E201" s="48">
        <f t="shared" si="29"/>
        <v>0</v>
      </c>
      <c r="F201" s="42"/>
      <c r="G201" s="38">
        <f t="shared" si="27"/>
        <v>0</v>
      </c>
      <c r="H201" s="191">
        <f t="shared" si="28"/>
        <v>0</v>
      </c>
      <c r="I201" s="192"/>
      <c r="J201" s="92"/>
    </row>
    <row r="202" spans="1:10" ht="178.5" customHeight="1" x14ac:dyDescent="0.25">
      <c r="A202" s="4">
        <v>16</v>
      </c>
      <c r="B202" s="70" t="s">
        <v>109</v>
      </c>
      <c r="C202" s="12">
        <v>4</v>
      </c>
      <c r="D202" s="38">
        <v>0</v>
      </c>
      <c r="E202" s="48">
        <f t="shared" si="29"/>
        <v>0</v>
      </c>
      <c r="F202" s="42"/>
      <c r="G202" s="38">
        <f t="shared" si="27"/>
        <v>0</v>
      </c>
      <c r="H202" s="191">
        <f t="shared" si="28"/>
        <v>0</v>
      </c>
      <c r="I202" s="192"/>
      <c r="J202" s="92"/>
    </row>
    <row r="203" spans="1:10" ht="147" customHeight="1" x14ac:dyDescent="0.25">
      <c r="A203" s="4">
        <v>17</v>
      </c>
      <c r="B203" s="70" t="s">
        <v>110</v>
      </c>
      <c r="C203" s="12">
        <v>8</v>
      </c>
      <c r="D203" s="38">
        <v>0</v>
      </c>
      <c r="E203" s="48">
        <f t="shared" si="29"/>
        <v>0</v>
      </c>
      <c r="F203" s="42"/>
      <c r="G203" s="38">
        <f t="shared" si="27"/>
        <v>0</v>
      </c>
      <c r="H203" s="191">
        <f t="shared" si="28"/>
        <v>0</v>
      </c>
      <c r="I203" s="192"/>
      <c r="J203" s="92"/>
    </row>
    <row r="204" spans="1:10" ht="176.25" customHeight="1" x14ac:dyDescent="0.25">
      <c r="A204" s="89">
        <v>18</v>
      </c>
      <c r="B204" s="71" t="s">
        <v>111</v>
      </c>
      <c r="C204" s="12">
        <v>2</v>
      </c>
      <c r="D204" s="38">
        <v>0</v>
      </c>
      <c r="E204" s="48">
        <f t="shared" si="29"/>
        <v>0</v>
      </c>
      <c r="F204" s="42"/>
      <c r="G204" s="38">
        <f t="shared" si="27"/>
        <v>0</v>
      </c>
      <c r="H204" s="191">
        <f t="shared" si="28"/>
        <v>0</v>
      </c>
      <c r="I204" s="192"/>
      <c r="J204" s="92"/>
    </row>
    <row r="205" spans="1:10" ht="149.25" customHeight="1" x14ac:dyDescent="0.25">
      <c r="A205" s="89">
        <v>19</v>
      </c>
      <c r="B205" s="71" t="s">
        <v>112</v>
      </c>
      <c r="C205" s="12">
        <v>2</v>
      </c>
      <c r="D205" s="38">
        <v>0</v>
      </c>
      <c r="E205" s="48">
        <f t="shared" si="29"/>
        <v>0</v>
      </c>
      <c r="F205" s="42"/>
      <c r="G205" s="38">
        <f t="shared" si="27"/>
        <v>0</v>
      </c>
      <c r="H205" s="191">
        <f t="shared" si="28"/>
        <v>0</v>
      </c>
      <c r="I205" s="192"/>
      <c r="J205" s="92"/>
    </row>
    <row r="206" spans="1:10" ht="171.75" customHeight="1" x14ac:dyDescent="0.25">
      <c r="A206" s="89">
        <v>20</v>
      </c>
      <c r="B206" s="71" t="s">
        <v>113</v>
      </c>
      <c r="C206" s="12">
        <v>2</v>
      </c>
      <c r="D206" s="38">
        <v>0</v>
      </c>
      <c r="E206" s="48">
        <f t="shared" si="29"/>
        <v>0</v>
      </c>
      <c r="F206" s="42"/>
      <c r="G206" s="38">
        <f t="shared" si="27"/>
        <v>0</v>
      </c>
      <c r="H206" s="191">
        <f t="shared" si="28"/>
        <v>0</v>
      </c>
      <c r="I206" s="192"/>
      <c r="J206" s="92"/>
    </row>
    <row r="207" spans="1:10" ht="157.5" customHeight="1" x14ac:dyDescent="0.25">
      <c r="A207" s="89">
        <v>21</v>
      </c>
      <c r="B207" s="71" t="s">
        <v>114</v>
      </c>
      <c r="C207" s="12">
        <v>2</v>
      </c>
      <c r="D207" s="38">
        <v>0</v>
      </c>
      <c r="E207" s="48">
        <f t="shared" si="29"/>
        <v>0</v>
      </c>
      <c r="F207" s="42"/>
      <c r="G207" s="38">
        <f t="shared" si="27"/>
        <v>0</v>
      </c>
      <c r="H207" s="191">
        <f t="shared" si="28"/>
        <v>0</v>
      </c>
      <c r="I207" s="192"/>
      <c r="J207" s="92"/>
    </row>
    <row r="208" spans="1:10" x14ac:dyDescent="0.25">
      <c r="A208" s="137" t="s">
        <v>22</v>
      </c>
      <c r="B208" s="138"/>
      <c r="C208" s="139"/>
      <c r="D208" s="140"/>
      <c r="E208" s="49">
        <f>SUM(E187:E207)</f>
        <v>0</v>
      </c>
      <c r="F208" s="50"/>
      <c r="G208" s="49">
        <f>SUM(G187:G207)</f>
        <v>0</v>
      </c>
      <c r="H208" s="188">
        <f>SUM(H187:I207)</f>
        <v>0</v>
      </c>
      <c r="I208" s="189"/>
    </row>
    <row r="209" spans="1:9" x14ac:dyDescent="0.25">
      <c r="A209" s="28"/>
      <c r="B209" s="28"/>
      <c r="C209" s="28"/>
      <c r="D209" s="28"/>
      <c r="E209" s="29"/>
      <c r="F209" s="28"/>
      <c r="G209" s="29"/>
      <c r="H209" s="29"/>
      <c r="I209" s="29"/>
    </row>
    <row r="210" spans="1:9" x14ac:dyDescent="0.25">
      <c r="A210" s="28"/>
      <c r="B210" s="28"/>
      <c r="C210" s="28"/>
      <c r="D210" s="28"/>
      <c r="E210" s="29"/>
      <c r="F210" s="28"/>
      <c r="G210" s="29"/>
      <c r="H210" s="29"/>
      <c r="I210" s="29"/>
    </row>
    <row r="211" spans="1:9" x14ac:dyDescent="0.25">
      <c r="A211" s="28"/>
      <c r="B211" s="28"/>
      <c r="C211" s="28"/>
      <c r="D211" s="28"/>
      <c r="E211" s="29"/>
      <c r="F211" s="28"/>
      <c r="G211" s="29"/>
      <c r="H211" s="29"/>
      <c r="I211" s="29"/>
    </row>
    <row r="212" spans="1:9" x14ac:dyDescent="0.25">
      <c r="A212" s="28"/>
      <c r="B212" s="28"/>
      <c r="C212" s="28"/>
      <c r="D212" s="28"/>
      <c r="E212" s="29"/>
      <c r="F212" s="28"/>
      <c r="G212" s="29"/>
      <c r="H212" s="29"/>
      <c r="I212" s="29"/>
    </row>
    <row r="213" spans="1:9" x14ac:dyDescent="0.25">
      <c r="A213" s="28"/>
      <c r="B213" s="28"/>
      <c r="C213" s="28"/>
      <c r="D213" s="28"/>
      <c r="E213" s="29"/>
      <c r="F213" s="28"/>
      <c r="G213" s="29"/>
      <c r="H213" s="29"/>
      <c r="I213" s="29"/>
    </row>
    <row r="214" spans="1:9" x14ac:dyDescent="0.25">
      <c r="A214" s="28"/>
      <c r="B214" s="28"/>
      <c r="C214" s="28"/>
      <c r="D214" s="28"/>
      <c r="E214" s="29"/>
      <c r="F214" s="28"/>
      <c r="G214" s="29"/>
      <c r="H214" s="29"/>
      <c r="I214" s="29"/>
    </row>
    <row r="215" spans="1:9" x14ac:dyDescent="0.25">
      <c r="A215" s="28"/>
      <c r="B215" s="28"/>
      <c r="C215" s="28"/>
      <c r="D215" s="28"/>
      <c r="E215" s="29"/>
      <c r="F215" s="28"/>
      <c r="G215" s="29"/>
      <c r="H215" s="29"/>
      <c r="I215" s="29"/>
    </row>
    <row r="216" spans="1:9" x14ac:dyDescent="0.25">
      <c r="A216" s="28"/>
      <c r="B216" s="28"/>
      <c r="C216" s="28"/>
      <c r="D216" s="28"/>
      <c r="E216" s="29"/>
      <c r="F216" s="28"/>
      <c r="G216" s="29"/>
      <c r="H216" s="29"/>
      <c r="I216" s="29"/>
    </row>
    <row r="217" spans="1:9" x14ac:dyDescent="0.25">
      <c r="A217" s="28"/>
      <c r="B217" s="28"/>
      <c r="C217" s="28"/>
      <c r="D217" s="28"/>
      <c r="E217" s="29"/>
      <c r="F217" s="28"/>
      <c r="G217" s="29"/>
      <c r="H217" s="29"/>
      <c r="I217" s="29"/>
    </row>
    <row r="218" spans="1:9" x14ac:dyDescent="0.25">
      <c r="A218" s="28"/>
      <c r="B218" s="28"/>
      <c r="C218" s="28"/>
      <c r="D218" s="28"/>
      <c r="E218" s="29"/>
      <c r="F218" s="28"/>
      <c r="G218" s="29"/>
      <c r="H218" s="29"/>
      <c r="I218" s="29"/>
    </row>
    <row r="219" spans="1:9" x14ac:dyDescent="0.25">
      <c r="A219" s="28"/>
      <c r="B219" s="28"/>
      <c r="C219" s="28"/>
      <c r="D219" s="28"/>
      <c r="E219" s="29"/>
      <c r="F219" s="28"/>
      <c r="G219" s="29"/>
      <c r="H219" s="29"/>
      <c r="I219" s="29"/>
    </row>
    <row r="220" spans="1:9" x14ac:dyDescent="0.25">
      <c r="A220" s="28"/>
      <c r="B220" s="28"/>
      <c r="C220" s="28"/>
      <c r="D220" s="28"/>
      <c r="E220" s="29"/>
      <c r="F220" s="28"/>
      <c r="G220" s="29"/>
      <c r="H220" s="29"/>
      <c r="I220" s="29"/>
    </row>
    <row r="221" spans="1:9" x14ac:dyDescent="0.25">
      <c r="A221" s="28"/>
      <c r="B221" s="28"/>
      <c r="C221" s="28"/>
      <c r="D221" s="28"/>
      <c r="E221" s="29"/>
      <c r="F221" s="28"/>
      <c r="G221" s="29"/>
      <c r="H221" s="29"/>
      <c r="I221" s="29"/>
    </row>
    <row r="222" spans="1:9" x14ac:dyDescent="0.25">
      <c r="A222" s="28"/>
      <c r="B222" s="28"/>
      <c r="C222" s="28"/>
      <c r="D222" s="28"/>
      <c r="E222" s="29"/>
      <c r="F222" s="28"/>
      <c r="G222" s="29"/>
      <c r="H222" s="29"/>
      <c r="I222" s="29"/>
    </row>
    <row r="223" spans="1:9" x14ac:dyDescent="0.25">
      <c r="A223" s="28"/>
      <c r="B223" s="28"/>
      <c r="C223" s="28"/>
      <c r="D223" s="28"/>
      <c r="E223" s="29"/>
      <c r="F223" s="28"/>
      <c r="G223" s="29"/>
      <c r="H223" s="29"/>
      <c r="I223" s="29"/>
    </row>
    <row r="224" spans="1:9" x14ac:dyDescent="0.25">
      <c r="A224" s="28"/>
      <c r="B224" s="28"/>
      <c r="C224" s="28"/>
      <c r="D224" s="28"/>
      <c r="E224" s="29"/>
      <c r="F224" s="28"/>
      <c r="G224" s="29"/>
      <c r="H224" s="29"/>
      <c r="I224" s="29"/>
    </row>
    <row r="225" spans="1:10" x14ac:dyDescent="0.25">
      <c r="A225" s="28"/>
      <c r="B225" s="28"/>
      <c r="C225" s="28"/>
      <c r="D225" s="28"/>
      <c r="E225" s="29"/>
      <c r="F225" s="28"/>
      <c r="G225" s="29"/>
      <c r="H225" s="29"/>
      <c r="I225" s="29"/>
    </row>
    <row r="226" spans="1:10" x14ac:dyDescent="0.25">
      <c r="A226" s="28"/>
      <c r="B226" s="28"/>
      <c r="C226" s="28"/>
      <c r="D226" s="28"/>
      <c r="E226" s="29"/>
      <c r="F226" s="28"/>
      <c r="G226" s="29"/>
      <c r="H226" s="29"/>
      <c r="I226" s="29"/>
    </row>
    <row r="227" spans="1:10" x14ac:dyDescent="0.25">
      <c r="A227" s="28"/>
      <c r="B227" s="28"/>
      <c r="C227" s="28"/>
      <c r="D227" s="28"/>
      <c r="E227" s="29"/>
      <c r="F227" s="28"/>
      <c r="G227" s="29"/>
      <c r="H227" s="29"/>
      <c r="I227" s="29"/>
    </row>
    <row r="228" spans="1:10" x14ac:dyDescent="0.25">
      <c r="A228" s="28"/>
      <c r="B228" s="28"/>
      <c r="C228" s="28"/>
      <c r="D228" s="28"/>
      <c r="E228" s="29"/>
      <c r="F228" s="28"/>
      <c r="G228" s="29"/>
      <c r="H228" s="29"/>
      <c r="I228" s="29"/>
    </row>
    <row r="229" spans="1:10" x14ac:dyDescent="0.25">
      <c r="A229" s="28"/>
      <c r="B229" s="28"/>
      <c r="C229" s="28"/>
      <c r="D229" s="28"/>
      <c r="E229" s="29"/>
      <c r="F229" s="28"/>
      <c r="G229" s="29"/>
      <c r="H229" s="29"/>
      <c r="I229" s="29"/>
    </row>
    <row r="230" spans="1:10" ht="15" customHeight="1" x14ac:dyDescent="0.25">
      <c r="A230" s="28"/>
      <c r="B230" s="28"/>
      <c r="C230" s="28"/>
      <c r="D230" s="28"/>
      <c r="E230" s="29"/>
      <c r="F230" s="28"/>
      <c r="G230" s="29"/>
      <c r="H230" s="29"/>
      <c r="I230" s="29"/>
    </row>
    <row r="231" spans="1:10" s="79" customFormat="1" x14ac:dyDescent="0.25">
      <c r="A231" s="157" t="s">
        <v>179</v>
      </c>
      <c r="B231" s="157"/>
      <c r="C231" s="157"/>
      <c r="D231" s="157"/>
      <c r="E231" s="157"/>
      <c r="F231" s="157"/>
      <c r="G231" s="157"/>
      <c r="H231" s="157"/>
      <c r="I231" s="157"/>
    </row>
    <row r="232" spans="1:10" ht="15" customHeight="1" x14ac:dyDescent="0.25">
      <c r="A232" s="143" t="s">
        <v>1</v>
      </c>
      <c r="B232" s="143" t="s">
        <v>76</v>
      </c>
      <c r="C232" s="143" t="s">
        <v>92</v>
      </c>
      <c r="D232" s="143" t="s">
        <v>93</v>
      </c>
      <c r="E232" s="143" t="s">
        <v>56</v>
      </c>
      <c r="F232" s="158" t="s">
        <v>57</v>
      </c>
      <c r="G232" s="159"/>
      <c r="H232" s="158" t="s">
        <v>8</v>
      </c>
      <c r="I232" s="159"/>
      <c r="J232" s="124" t="s">
        <v>162</v>
      </c>
    </row>
    <row r="233" spans="1:10" x14ac:dyDescent="0.25">
      <c r="A233" s="144"/>
      <c r="B233" s="144"/>
      <c r="C233" s="144"/>
      <c r="D233" s="144"/>
      <c r="E233" s="144"/>
      <c r="F233" s="160"/>
      <c r="G233" s="161"/>
      <c r="H233" s="183"/>
      <c r="I233" s="184"/>
      <c r="J233" s="125"/>
    </row>
    <row r="234" spans="1:10" ht="33" customHeight="1" x14ac:dyDescent="0.25">
      <c r="A234" s="145"/>
      <c r="B234" s="145"/>
      <c r="C234" s="145"/>
      <c r="D234" s="145"/>
      <c r="E234" s="145"/>
      <c r="F234" s="4" t="s">
        <v>58</v>
      </c>
      <c r="G234" s="4" t="s">
        <v>59</v>
      </c>
      <c r="H234" s="160"/>
      <c r="I234" s="161"/>
      <c r="J234" s="126"/>
    </row>
    <row r="235" spans="1:10" ht="345" customHeight="1" x14ac:dyDescent="0.25">
      <c r="A235" s="4">
        <v>1</v>
      </c>
      <c r="B235" s="70" t="s">
        <v>115</v>
      </c>
      <c r="C235" s="12">
        <v>8</v>
      </c>
      <c r="D235" s="53">
        <v>0</v>
      </c>
      <c r="E235" s="48">
        <f>C235*D235</f>
        <v>0</v>
      </c>
      <c r="F235" s="42"/>
      <c r="G235" s="38">
        <f t="shared" ref="G235" si="30">E235*F235%</f>
        <v>0</v>
      </c>
      <c r="H235" s="191">
        <f>E235+G235</f>
        <v>0</v>
      </c>
      <c r="I235" s="192"/>
      <c r="J235" s="92"/>
    </row>
    <row r="236" spans="1:10" ht="15" customHeight="1" x14ac:dyDescent="0.25">
      <c r="A236" s="137" t="s">
        <v>22</v>
      </c>
      <c r="B236" s="138"/>
      <c r="C236" s="139"/>
      <c r="D236" s="140"/>
      <c r="E236" s="49">
        <f>SUM(E235)</f>
        <v>0</v>
      </c>
      <c r="F236" s="50"/>
      <c r="G236" s="49">
        <f>SUM(G235)</f>
        <v>0</v>
      </c>
      <c r="H236" s="188">
        <f>SUM(H235)</f>
        <v>0</v>
      </c>
      <c r="I236" s="189"/>
    </row>
    <row r="237" spans="1:10" ht="15" customHeight="1" x14ac:dyDescent="0.25">
      <c r="A237" s="28"/>
      <c r="B237" s="28"/>
      <c r="C237" s="28"/>
      <c r="D237" s="28"/>
      <c r="E237" s="29"/>
      <c r="F237" s="28"/>
      <c r="G237" s="29"/>
      <c r="H237" s="29"/>
      <c r="I237" s="29"/>
    </row>
    <row r="238" spans="1:10" ht="15" customHeight="1" x14ac:dyDescent="0.25">
      <c r="A238" s="28"/>
      <c r="B238" s="28"/>
      <c r="C238" s="28"/>
      <c r="D238" s="28"/>
      <c r="E238" s="29"/>
      <c r="F238" s="28"/>
      <c r="G238" s="29"/>
      <c r="H238" s="29"/>
      <c r="I238" s="29"/>
    </row>
    <row r="239" spans="1:10" ht="15" customHeight="1" x14ac:dyDescent="0.25">
      <c r="A239" s="28"/>
      <c r="B239" s="28"/>
      <c r="C239" s="28"/>
      <c r="D239" s="28"/>
      <c r="E239" s="29"/>
      <c r="F239" s="28"/>
      <c r="G239" s="29"/>
      <c r="H239" s="29"/>
      <c r="I239" s="29"/>
    </row>
    <row r="240" spans="1:10" ht="15" customHeight="1" x14ac:dyDescent="0.25">
      <c r="A240" s="28"/>
      <c r="B240" s="28"/>
      <c r="C240" s="28"/>
      <c r="D240" s="28"/>
      <c r="E240" s="29"/>
      <c r="F240" s="28"/>
      <c r="G240" s="29"/>
      <c r="H240" s="29"/>
      <c r="I240" s="29"/>
    </row>
    <row r="241" spans="1:11" s="79" customFormat="1" ht="15" customHeight="1" x14ac:dyDescent="0.25">
      <c r="A241" s="141" t="s">
        <v>180</v>
      </c>
      <c r="B241" s="141"/>
      <c r="C241" s="141"/>
      <c r="D241" s="141"/>
      <c r="E241" s="141"/>
      <c r="F241" s="141"/>
      <c r="G241" s="141"/>
      <c r="H241" s="141"/>
      <c r="I241" s="141"/>
    </row>
    <row r="242" spans="1:11" ht="15" customHeight="1" x14ac:dyDescent="0.25">
      <c r="A242" s="142" t="s">
        <v>1</v>
      </c>
      <c r="B242" s="142" t="s">
        <v>76</v>
      </c>
      <c r="C242" s="143" t="s">
        <v>92</v>
      </c>
      <c r="D242" s="143" t="s">
        <v>93</v>
      </c>
      <c r="E242" s="142" t="s">
        <v>56</v>
      </c>
      <c r="F242" s="142" t="s">
        <v>57</v>
      </c>
      <c r="G242" s="142"/>
      <c r="H242" s="158" t="s">
        <v>8</v>
      </c>
      <c r="I242" s="159"/>
      <c r="J242" s="124" t="s">
        <v>162</v>
      </c>
    </row>
    <row r="243" spans="1:11" ht="15" customHeight="1" x14ac:dyDescent="0.25">
      <c r="A243" s="142"/>
      <c r="B243" s="142"/>
      <c r="C243" s="144"/>
      <c r="D243" s="144"/>
      <c r="E243" s="142"/>
      <c r="F243" s="142"/>
      <c r="G243" s="142"/>
      <c r="H243" s="183"/>
      <c r="I243" s="184"/>
      <c r="J243" s="125"/>
    </row>
    <row r="244" spans="1:11" ht="36.75" customHeight="1" x14ac:dyDescent="0.25">
      <c r="A244" s="142"/>
      <c r="B244" s="142"/>
      <c r="C244" s="145"/>
      <c r="D244" s="145"/>
      <c r="E244" s="142"/>
      <c r="F244" s="4" t="s">
        <v>58</v>
      </c>
      <c r="G244" s="4" t="s">
        <v>59</v>
      </c>
      <c r="H244" s="160"/>
      <c r="I244" s="161"/>
      <c r="J244" s="126"/>
    </row>
    <row r="245" spans="1:11" ht="136.9" customHeight="1" x14ac:dyDescent="0.25">
      <c r="A245" s="4">
        <v>1</v>
      </c>
      <c r="B245" s="69" t="s">
        <v>116</v>
      </c>
      <c r="C245" s="12">
        <v>4</v>
      </c>
      <c r="D245" s="53">
        <v>0</v>
      </c>
      <c r="E245" s="48">
        <f>C245*D245</f>
        <v>0</v>
      </c>
      <c r="F245" s="42"/>
      <c r="G245" s="38">
        <f t="shared" ref="G245" si="31">E245*F245%</f>
        <v>0</v>
      </c>
      <c r="H245" s="191">
        <f>E245+G245</f>
        <v>0</v>
      </c>
      <c r="I245" s="192"/>
      <c r="J245" s="92"/>
    </row>
    <row r="246" spans="1:11" ht="15" customHeight="1" x14ac:dyDescent="0.25">
      <c r="A246" s="137" t="s">
        <v>22</v>
      </c>
      <c r="B246" s="138"/>
      <c r="C246" s="139"/>
      <c r="D246" s="140"/>
      <c r="E246" s="49">
        <f>SUM(E245)</f>
        <v>0</v>
      </c>
      <c r="F246" s="50"/>
      <c r="G246" s="49">
        <f>SUM(G245)</f>
        <v>0</v>
      </c>
      <c r="H246" s="188">
        <f>SUM(H245)</f>
        <v>0</v>
      </c>
      <c r="I246" s="189"/>
    </row>
    <row r="247" spans="1:11" ht="15" customHeight="1" x14ac:dyDescent="0.25">
      <c r="A247" s="30"/>
      <c r="B247" s="30"/>
      <c r="C247" s="30"/>
      <c r="D247" s="30"/>
      <c r="E247" s="30"/>
      <c r="F247" s="30"/>
      <c r="G247" s="30"/>
      <c r="H247" s="30"/>
      <c r="I247" s="30"/>
    </row>
    <row r="248" spans="1:11" ht="15.75" x14ac:dyDescent="0.25">
      <c r="A248" s="30"/>
      <c r="B248" s="30"/>
      <c r="C248" s="30"/>
      <c r="D248" s="30"/>
      <c r="E248" s="30"/>
      <c r="F248" s="30"/>
      <c r="G248" s="30"/>
      <c r="H248" s="30"/>
      <c r="I248" s="30"/>
    </row>
    <row r="249" spans="1:11" s="80" customFormat="1" x14ac:dyDescent="0.25">
      <c r="A249" s="162" t="s">
        <v>181</v>
      </c>
      <c r="B249" s="162"/>
      <c r="C249" s="162"/>
      <c r="D249" s="162"/>
      <c r="E249" s="162"/>
      <c r="F249" s="162"/>
      <c r="G249" s="162"/>
      <c r="H249" s="162"/>
      <c r="I249" s="162"/>
      <c r="J249" s="162"/>
      <c r="K249" s="79"/>
    </row>
    <row r="250" spans="1:11" x14ac:dyDescent="0.25">
      <c r="A250" s="166" t="s">
        <v>1</v>
      </c>
      <c r="B250" s="166" t="s">
        <v>2</v>
      </c>
      <c r="C250" s="72" t="s">
        <v>3</v>
      </c>
      <c r="D250" s="143" t="s">
        <v>4</v>
      </c>
      <c r="E250" s="166" t="s">
        <v>5</v>
      </c>
      <c r="F250" s="73" t="s">
        <v>6</v>
      </c>
      <c r="G250" s="72" t="s">
        <v>7</v>
      </c>
      <c r="H250" s="169" t="s">
        <v>57</v>
      </c>
      <c r="I250" s="170"/>
      <c r="J250" s="143" t="s">
        <v>8</v>
      </c>
      <c r="K250" s="124" t="s">
        <v>162</v>
      </c>
    </row>
    <row r="251" spans="1:11" x14ac:dyDescent="0.25">
      <c r="A251" s="167"/>
      <c r="B251" s="167"/>
      <c r="C251" s="74"/>
      <c r="D251" s="144"/>
      <c r="E251" s="167"/>
      <c r="F251" s="75" t="s">
        <v>9</v>
      </c>
      <c r="G251" s="74" t="s">
        <v>10</v>
      </c>
      <c r="H251" s="171"/>
      <c r="I251" s="172"/>
      <c r="J251" s="144"/>
      <c r="K251" s="125"/>
    </row>
    <row r="252" spans="1:11" x14ac:dyDescent="0.25">
      <c r="A252" s="167"/>
      <c r="B252" s="167"/>
      <c r="C252" s="167"/>
      <c r="D252" s="144"/>
      <c r="E252" s="167"/>
      <c r="F252" s="75" t="s">
        <v>11</v>
      </c>
      <c r="G252" s="74" t="s">
        <v>11</v>
      </c>
      <c r="H252" s="166" t="s">
        <v>58</v>
      </c>
      <c r="I252" s="166" t="s">
        <v>59</v>
      </c>
      <c r="J252" s="144"/>
      <c r="K252" s="125"/>
    </row>
    <row r="253" spans="1:11" x14ac:dyDescent="0.25">
      <c r="A253" s="168"/>
      <c r="B253" s="168"/>
      <c r="C253" s="168"/>
      <c r="D253" s="145"/>
      <c r="E253" s="168"/>
      <c r="F253" s="76"/>
      <c r="G253" s="14"/>
      <c r="H253" s="168"/>
      <c r="I253" s="168"/>
      <c r="J253" s="145"/>
      <c r="K253" s="126"/>
    </row>
    <row r="254" spans="1:11" ht="15" customHeight="1" x14ac:dyDescent="0.25">
      <c r="A254" s="14">
        <v>1</v>
      </c>
      <c r="B254" s="4" t="s">
        <v>15</v>
      </c>
      <c r="C254" s="5" t="s">
        <v>16</v>
      </c>
      <c r="D254" s="4" t="s">
        <v>117</v>
      </c>
      <c r="E254" s="12">
        <v>180</v>
      </c>
      <c r="F254" s="36">
        <v>0</v>
      </c>
      <c r="G254" s="36">
        <f>E254*F254</f>
        <v>0</v>
      </c>
      <c r="H254" s="42"/>
      <c r="I254" s="38">
        <f t="shared" ref="I254:I268" si="32">G254*H254%</f>
        <v>0</v>
      </c>
      <c r="J254" s="36">
        <f>G254+I254</f>
        <v>0</v>
      </c>
      <c r="K254" s="92"/>
    </row>
    <row r="255" spans="1:11" ht="15" customHeight="1" x14ac:dyDescent="0.25">
      <c r="A255" s="14">
        <v>2</v>
      </c>
      <c r="B255" s="4" t="s">
        <v>17</v>
      </c>
      <c r="C255" s="5" t="s">
        <v>16</v>
      </c>
      <c r="D255" s="4" t="s">
        <v>118</v>
      </c>
      <c r="E255" s="12">
        <v>72</v>
      </c>
      <c r="F255" s="36">
        <v>0</v>
      </c>
      <c r="G255" s="36">
        <f>E255*F255</f>
        <v>0</v>
      </c>
      <c r="H255" s="42"/>
      <c r="I255" s="38">
        <f t="shared" si="32"/>
        <v>0</v>
      </c>
      <c r="J255" s="36">
        <f>G255+I255</f>
        <v>0</v>
      </c>
      <c r="K255" s="92"/>
    </row>
    <row r="256" spans="1:11" ht="15" customHeight="1" x14ac:dyDescent="0.25">
      <c r="A256" s="14">
        <v>3</v>
      </c>
      <c r="B256" s="4" t="s">
        <v>17</v>
      </c>
      <c r="C256" s="5" t="s">
        <v>25</v>
      </c>
      <c r="D256" s="4" t="s">
        <v>118</v>
      </c>
      <c r="E256" s="12">
        <v>288</v>
      </c>
      <c r="F256" s="36">
        <v>0</v>
      </c>
      <c r="G256" s="36">
        <f t="shared" ref="G256:G268" si="33">E256*F256</f>
        <v>0</v>
      </c>
      <c r="H256" s="42"/>
      <c r="I256" s="38">
        <f t="shared" si="32"/>
        <v>0</v>
      </c>
      <c r="J256" s="36">
        <f t="shared" ref="J256:J268" si="34">G256+I256</f>
        <v>0</v>
      </c>
      <c r="K256" s="92"/>
    </row>
    <row r="257" spans="1:11" s="80" customFormat="1" ht="15" customHeight="1" x14ac:dyDescent="0.25">
      <c r="A257" s="14">
        <v>4</v>
      </c>
      <c r="B257" s="4">
        <v>0</v>
      </c>
      <c r="C257" s="5" t="s">
        <v>33</v>
      </c>
      <c r="D257" s="4" t="s">
        <v>118</v>
      </c>
      <c r="E257" s="12">
        <v>72</v>
      </c>
      <c r="F257" s="36">
        <v>0</v>
      </c>
      <c r="G257" s="36">
        <f t="shared" si="33"/>
        <v>0</v>
      </c>
      <c r="H257" s="42"/>
      <c r="I257" s="38">
        <f t="shared" si="32"/>
        <v>0</v>
      </c>
      <c r="J257" s="36">
        <f t="shared" si="34"/>
        <v>0</v>
      </c>
      <c r="K257" s="102"/>
    </row>
    <row r="258" spans="1:11" ht="15" customHeight="1" x14ac:dyDescent="0.25">
      <c r="A258" s="14">
        <v>5</v>
      </c>
      <c r="B258" s="4">
        <v>0</v>
      </c>
      <c r="C258" s="5" t="s">
        <v>25</v>
      </c>
      <c r="D258" s="4" t="s">
        <v>118</v>
      </c>
      <c r="E258" s="12">
        <v>72</v>
      </c>
      <c r="F258" s="36">
        <v>0</v>
      </c>
      <c r="G258" s="36">
        <f t="shared" si="33"/>
        <v>0</v>
      </c>
      <c r="H258" s="42"/>
      <c r="I258" s="38">
        <f t="shared" si="32"/>
        <v>0</v>
      </c>
      <c r="J258" s="36">
        <f t="shared" si="34"/>
        <v>0</v>
      </c>
      <c r="K258" s="92"/>
    </row>
    <row r="259" spans="1:11" ht="15" customHeight="1" x14ac:dyDescent="0.25">
      <c r="A259" s="14">
        <v>6</v>
      </c>
      <c r="B259" s="4">
        <v>1</v>
      </c>
      <c r="C259" s="5" t="s">
        <v>26</v>
      </c>
      <c r="D259" s="4" t="s">
        <v>118</v>
      </c>
      <c r="E259" s="12">
        <v>144</v>
      </c>
      <c r="F259" s="36">
        <v>0</v>
      </c>
      <c r="G259" s="36">
        <f t="shared" si="33"/>
        <v>0</v>
      </c>
      <c r="H259" s="42"/>
      <c r="I259" s="38">
        <f t="shared" si="32"/>
        <v>0</v>
      </c>
      <c r="J259" s="36">
        <f t="shared" si="34"/>
        <v>0</v>
      </c>
      <c r="K259" s="92"/>
    </row>
    <row r="260" spans="1:11" ht="15" customHeight="1" x14ac:dyDescent="0.25">
      <c r="A260" s="14">
        <v>7</v>
      </c>
      <c r="B260" s="4">
        <v>2</v>
      </c>
      <c r="C260" s="5" t="s">
        <v>34</v>
      </c>
      <c r="D260" s="4" t="s">
        <v>118</v>
      </c>
      <c r="E260" s="12">
        <v>144</v>
      </c>
      <c r="F260" s="36">
        <v>0</v>
      </c>
      <c r="G260" s="36">
        <f t="shared" si="33"/>
        <v>0</v>
      </c>
      <c r="H260" s="42"/>
      <c r="I260" s="38">
        <f t="shared" si="32"/>
        <v>0</v>
      </c>
      <c r="J260" s="36">
        <f t="shared" si="34"/>
        <v>0</v>
      </c>
      <c r="K260" s="92"/>
    </row>
    <row r="261" spans="1:11" x14ac:dyDescent="0.25">
      <c r="A261" s="14">
        <v>8</v>
      </c>
      <c r="B261" s="4" t="s">
        <v>17</v>
      </c>
      <c r="C261" s="5" t="s">
        <v>29</v>
      </c>
      <c r="D261" s="4">
        <v>150</v>
      </c>
      <c r="E261" s="12">
        <v>36</v>
      </c>
      <c r="F261" s="36">
        <v>0</v>
      </c>
      <c r="G261" s="36">
        <f t="shared" si="33"/>
        <v>0</v>
      </c>
      <c r="H261" s="42"/>
      <c r="I261" s="38">
        <f t="shared" si="32"/>
        <v>0</v>
      </c>
      <c r="J261" s="36">
        <f t="shared" si="34"/>
        <v>0</v>
      </c>
      <c r="K261" s="92"/>
    </row>
    <row r="262" spans="1:11" ht="15" customHeight="1" x14ac:dyDescent="0.25">
      <c r="A262" s="14">
        <v>9</v>
      </c>
      <c r="B262" s="4">
        <v>0</v>
      </c>
      <c r="C262" s="5" t="s">
        <v>29</v>
      </c>
      <c r="D262" s="4">
        <v>150</v>
      </c>
      <c r="E262" s="12">
        <v>216</v>
      </c>
      <c r="F262" s="36">
        <v>0</v>
      </c>
      <c r="G262" s="36">
        <f t="shared" si="33"/>
        <v>0</v>
      </c>
      <c r="H262" s="42"/>
      <c r="I262" s="38">
        <f t="shared" si="32"/>
        <v>0</v>
      </c>
      <c r="J262" s="36">
        <f t="shared" si="34"/>
        <v>0</v>
      </c>
      <c r="K262" s="92"/>
    </row>
    <row r="263" spans="1:11" ht="15" customHeight="1" x14ac:dyDescent="0.25">
      <c r="A263" s="14">
        <v>10</v>
      </c>
      <c r="B263" s="4">
        <v>1</v>
      </c>
      <c r="C263" s="5" t="s">
        <v>29</v>
      </c>
      <c r="D263" s="4">
        <v>150</v>
      </c>
      <c r="E263" s="12">
        <v>72</v>
      </c>
      <c r="F263" s="36">
        <v>0</v>
      </c>
      <c r="G263" s="36">
        <f t="shared" si="33"/>
        <v>0</v>
      </c>
      <c r="H263" s="42"/>
      <c r="I263" s="38">
        <f t="shared" si="32"/>
        <v>0</v>
      </c>
      <c r="J263" s="36">
        <f t="shared" si="34"/>
        <v>0</v>
      </c>
      <c r="K263" s="92"/>
    </row>
    <row r="264" spans="1:11" ht="15" customHeight="1" x14ac:dyDescent="0.25">
      <c r="A264" s="14">
        <v>11</v>
      </c>
      <c r="B264" s="4">
        <v>2</v>
      </c>
      <c r="C264" s="5" t="s">
        <v>29</v>
      </c>
      <c r="D264" s="4">
        <v>150</v>
      </c>
      <c r="E264" s="12">
        <v>144</v>
      </c>
      <c r="F264" s="36">
        <v>0</v>
      </c>
      <c r="G264" s="36">
        <f t="shared" si="33"/>
        <v>0</v>
      </c>
      <c r="H264" s="42"/>
      <c r="I264" s="38">
        <f t="shared" si="32"/>
        <v>0</v>
      </c>
      <c r="J264" s="36">
        <f t="shared" si="34"/>
        <v>0</v>
      </c>
      <c r="K264" s="92"/>
    </row>
    <row r="265" spans="1:11" ht="31.5" customHeight="1" x14ac:dyDescent="0.25">
      <c r="A265" s="14">
        <v>12</v>
      </c>
      <c r="B265" s="4" t="s">
        <v>17</v>
      </c>
      <c r="C265" s="5" t="s">
        <v>119</v>
      </c>
      <c r="D265" s="4">
        <v>120</v>
      </c>
      <c r="E265" s="12">
        <v>36</v>
      </c>
      <c r="F265" s="36">
        <v>0</v>
      </c>
      <c r="G265" s="36">
        <f t="shared" si="33"/>
        <v>0</v>
      </c>
      <c r="H265" s="42"/>
      <c r="I265" s="38">
        <f t="shared" si="32"/>
        <v>0</v>
      </c>
      <c r="J265" s="36">
        <f t="shared" si="34"/>
        <v>0</v>
      </c>
      <c r="K265" s="92"/>
    </row>
    <row r="266" spans="1:11" x14ac:dyDescent="0.25">
      <c r="A266" s="14">
        <v>13</v>
      </c>
      <c r="B266" s="4" t="s">
        <v>120</v>
      </c>
      <c r="C266" s="5" t="s">
        <v>121</v>
      </c>
      <c r="D266" s="4" t="s">
        <v>122</v>
      </c>
      <c r="E266" s="12">
        <v>72</v>
      </c>
      <c r="F266" s="36">
        <v>0</v>
      </c>
      <c r="G266" s="36">
        <f t="shared" si="33"/>
        <v>0</v>
      </c>
      <c r="H266" s="42"/>
      <c r="I266" s="38">
        <f t="shared" si="32"/>
        <v>0</v>
      </c>
      <c r="J266" s="36">
        <f t="shared" si="34"/>
        <v>0</v>
      </c>
      <c r="K266" s="92"/>
    </row>
    <row r="267" spans="1:11" ht="15.75" customHeight="1" x14ac:dyDescent="0.25">
      <c r="A267" s="14">
        <v>14</v>
      </c>
      <c r="B267" s="4" t="s">
        <v>17</v>
      </c>
      <c r="C267" s="5" t="s">
        <v>33</v>
      </c>
      <c r="D267" s="4" t="s">
        <v>118</v>
      </c>
      <c r="E267" s="12">
        <v>72</v>
      </c>
      <c r="F267" s="36">
        <v>0</v>
      </c>
      <c r="G267" s="36">
        <f t="shared" si="33"/>
        <v>0</v>
      </c>
      <c r="H267" s="42"/>
      <c r="I267" s="38">
        <f t="shared" si="32"/>
        <v>0</v>
      </c>
      <c r="J267" s="36">
        <f t="shared" si="34"/>
        <v>0</v>
      </c>
      <c r="K267" s="92"/>
    </row>
    <row r="268" spans="1:11" x14ac:dyDescent="0.25">
      <c r="A268" s="14">
        <v>15</v>
      </c>
      <c r="B268" s="4">
        <v>3</v>
      </c>
      <c r="C268" s="5" t="s">
        <v>29</v>
      </c>
      <c r="D268" s="4" t="s">
        <v>122</v>
      </c>
      <c r="E268" s="12">
        <v>24</v>
      </c>
      <c r="F268" s="36">
        <v>0</v>
      </c>
      <c r="G268" s="36">
        <f t="shared" si="33"/>
        <v>0</v>
      </c>
      <c r="H268" s="42"/>
      <c r="I268" s="38">
        <f t="shared" si="32"/>
        <v>0</v>
      </c>
      <c r="J268" s="36">
        <f t="shared" si="34"/>
        <v>0</v>
      </c>
      <c r="K268" s="92"/>
    </row>
    <row r="269" spans="1:11" x14ac:dyDescent="0.25">
      <c r="A269" s="156" t="s">
        <v>22</v>
      </c>
      <c r="B269" s="156"/>
      <c r="C269" s="156"/>
      <c r="D269" s="156"/>
      <c r="E269" s="156"/>
      <c r="F269" s="156"/>
      <c r="G269" s="34">
        <f>SUM(G254:G268)</f>
        <v>0</v>
      </c>
      <c r="H269" s="42"/>
      <c r="I269" s="34">
        <f>SUM(I254:I268)</f>
        <v>0</v>
      </c>
      <c r="J269" s="34">
        <f>SUM(J254:J268)</f>
        <v>0</v>
      </c>
    </row>
    <row r="270" spans="1:11" x14ac:dyDescent="0.25">
      <c r="A270" s="9"/>
      <c r="B270" s="9"/>
      <c r="C270" s="9"/>
      <c r="D270" s="9"/>
      <c r="E270" s="9"/>
      <c r="F270" s="9"/>
      <c r="G270" s="10"/>
      <c r="H270" s="10"/>
      <c r="I270" s="11"/>
      <c r="J270" s="11"/>
    </row>
    <row r="271" spans="1:11" ht="15.75" x14ac:dyDescent="0.25">
      <c r="A271" s="127" t="s">
        <v>182</v>
      </c>
      <c r="B271" s="127"/>
      <c r="C271" s="127"/>
      <c r="D271" s="127"/>
      <c r="E271" s="127"/>
      <c r="F271" s="127"/>
      <c r="G271" s="127"/>
      <c r="H271" s="127"/>
      <c r="I271" s="127"/>
      <c r="J271" s="127"/>
    </row>
    <row r="272" spans="1:11" x14ac:dyDescent="0.25">
      <c r="A272" s="193" t="s">
        <v>1</v>
      </c>
      <c r="B272" s="193" t="s">
        <v>2</v>
      </c>
      <c r="C272" s="63" t="s">
        <v>3</v>
      </c>
      <c r="D272" s="196" t="s">
        <v>4</v>
      </c>
      <c r="E272" s="193" t="s">
        <v>5</v>
      </c>
      <c r="F272" s="1" t="s">
        <v>6</v>
      </c>
      <c r="G272" s="63" t="s">
        <v>7</v>
      </c>
      <c r="H272" s="199" t="s">
        <v>57</v>
      </c>
      <c r="I272" s="200"/>
      <c r="J272" s="196" t="s">
        <v>8</v>
      </c>
      <c r="K272" s="124" t="s">
        <v>162</v>
      </c>
    </row>
    <row r="273" spans="1:11" x14ac:dyDescent="0.25">
      <c r="A273" s="194"/>
      <c r="B273" s="194"/>
      <c r="C273" s="66"/>
      <c r="D273" s="197"/>
      <c r="E273" s="194"/>
      <c r="F273" s="2" t="s">
        <v>9</v>
      </c>
      <c r="G273" s="66" t="s">
        <v>10</v>
      </c>
      <c r="H273" s="201"/>
      <c r="I273" s="202"/>
      <c r="J273" s="197"/>
      <c r="K273" s="125"/>
    </row>
    <row r="274" spans="1:11" x14ac:dyDescent="0.25">
      <c r="A274" s="194"/>
      <c r="B274" s="194"/>
      <c r="C274" s="194"/>
      <c r="D274" s="197"/>
      <c r="E274" s="194"/>
      <c r="F274" s="2" t="s">
        <v>11</v>
      </c>
      <c r="G274" s="66" t="s">
        <v>11</v>
      </c>
      <c r="H274" s="193" t="s">
        <v>58</v>
      </c>
      <c r="I274" s="193" t="s">
        <v>59</v>
      </c>
      <c r="J274" s="197"/>
      <c r="K274" s="125"/>
    </row>
    <row r="275" spans="1:11" x14ac:dyDescent="0.25">
      <c r="A275" s="195"/>
      <c r="B275" s="195"/>
      <c r="C275" s="195"/>
      <c r="D275" s="198"/>
      <c r="E275" s="195"/>
      <c r="F275" s="3"/>
      <c r="G275" s="64"/>
      <c r="H275" s="195"/>
      <c r="I275" s="195"/>
      <c r="J275" s="198"/>
      <c r="K275" s="126"/>
    </row>
    <row r="276" spans="1:11" x14ac:dyDescent="0.25">
      <c r="A276" s="134" t="s">
        <v>123</v>
      </c>
      <c r="B276" s="135"/>
      <c r="C276" s="135"/>
      <c r="D276" s="135"/>
      <c r="E276" s="135"/>
      <c r="F276" s="135"/>
      <c r="G276" s="135"/>
      <c r="H276" s="135"/>
      <c r="I276" s="136"/>
      <c r="J276" s="67"/>
      <c r="K276" s="92"/>
    </row>
    <row r="277" spans="1:11" ht="25.5" x14ac:dyDescent="0.25">
      <c r="A277" s="64">
        <v>1</v>
      </c>
      <c r="B277" s="4" t="s">
        <v>31</v>
      </c>
      <c r="C277" s="5" t="s">
        <v>124</v>
      </c>
      <c r="D277" s="4" t="s">
        <v>48</v>
      </c>
      <c r="E277" s="12">
        <v>144</v>
      </c>
      <c r="F277" s="36">
        <v>0</v>
      </c>
      <c r="G277" s="36">
        <f>E277*F277</f>
        <v>0</v>
      </c>
      <c r="H277" s="42"/>
      <c r="I277" s="38">
        <f t="shared" ref="I277:I291" si="35">G277*H277%</f>
        <v>0</v>
      </c>
      <c r="J277" s="36">
        <f>G277+I277</f>
        <v>0</v>
      </c>
      <c r="K277" s="92"/>
    </row>
    <row r="278" spans="1:11" ht="25.5" x14ac:dyDescent="0.25">
      <c r="A278" s="64">
        <v>2</v>
      </c>
      <c r="B278" s="4" t="s">
        <v>12</v>
      </c>
      <c r="C278" s="5" t="s">
        <v>125</v>
      </c>
      <c r="D278" s="4" t="s">
        <v>48</v>
      </c>
      <c r="E278" s="12">
        <v>504</v>
      </c>
      <c r="F278" s="36">
        <v>0</v>
      </c>
      <c r="G278" s="36">
        <f>E278*F278</f>
        <v>0</v>
      </c>
      <c r="H278" s="42"/>
      <c r="I278" s="38">
        <f t="shared" si="35"/>
        <v>0</v>
      </c>
      <c r="J278" s="36">
        <f>G278+I278</f>
        <v>0</v>
      </c>
      <c r="K278" s="92"/>
    </row>
    <row r="279" spans="1:11" x14ac:dyDescent="0.25">
      <c r="A279" s="64">
        <v>3</v>
      </c>
      <c r="B279" s="4" t="s">
        <v>12</v>
      </c>
      <c r="C279" s="5" t="s">
        <v>19</v>
      </c>
      <c r="D279" s="4">
        <v>75</v>
      </c>
      <c r="E279" s="12">
        <v>288</v>
      </c>
      <c r="F279" s="36">
        <v>0</v>
      </c>
      <c r="G279" s="36">
        <f>E279*F279</f>
        <v>0</v>
      </c>
      <c r="H279" s="42"/>
      <c r="I279" s="38">
        <f t="shared" si="35"/>
        <v>0</v>
      </c>
      <c r="J279" s="36">
        <f>G279+I279</f>
        <v>0</v>
      </c>
      <c r="K279" s="92"/>
    </row>
    <row r="280" spans="1:11" x14ac:dyDescent="0.25">
      <c r="A280" s="64">
        <v>4</v>
      </c>
      <c r="B280" s="4" t="s">
        <v>15</v>
      </c>
      <c r="C280" s="5" t="s">
        <v>19</v>
      </c>
      <c r="D280" s="4" t="s">
        <v>117</v>
      </c>
      <c r="E280" s="12">
        <v>828</v>
      </c>
      <c r="F280" s="36">
        <v>0</v>
      </c>
      <c r="G280" s="36">
        <f t="shared" ref="G280:G287" si="36">E280*F280</f>
        <v>0</v>
      </c>
      <c r="H280" s="42"/>
      <c r="I280" s="38">
        <f t="shared" si="35"/>
        <v>0</v>
      </c>
      <c r="J280" s="36">
        <f t="shared" ref="J280:J291" si="37">G280+I280</f>
        <v>0</v>
      </c>
      <c r="K280" s="92"/>
    </row>
    <row r="281" spans="1:11" x14ac:dyDescent="0.25">
      <c r="A281" s="64">
        <v>5</v>
      </c>
      <c r="B281" s="4" t="s">
        <v>15</v>
      </c>
      <c r="C281" s="5" t="s">
        <v>21</v>
      </c>
      <c r="D281" s="4" t="s">
        <v>117</v>
      </c>
      <c r="E281" s="12">
        <v>720</v>
      </c>
      <c r="F281" s="36">
        <v>0</v>
      </c>
      <c r="G281" s="36">
        <f t="shared" si="36"/>
        <v>0</v>
      </c>
      <c r="H281" s="42"/>
      <c r="I281" s="38">
        <f t="shared" si="35"/>
        <v>0</v>
      </c>
      <c r="J281" s="36">
        <f t="shared" si="37"/>
        <v>0</v>
      </c>
      <c r="K281" s="92"/>
    </row>
    <row r="282" spans="1:11" x14ac:dyDescent="0.25">
      <c r="A282" s="64">
        <v>6</v>
      </c>
      <c r="B282" s="4" t="s">
        <v>15</v>
      </c>
      <c r="C282" s="5" t="s">
        <v>126</v>
      </c>
      <c r="D282" s="4" t="s">
        <v>117</v>
      </c>
      <c r="E282" s="12">
        <v>684</v>
      </c>
      <c r="F282" s="36">
        <v>0</v>
      </c>
      <c r="G282" s="36">
        <f t="shared" si="36"/>
        <v>0</v>
      </c>
      <c r="H282" s="42"/>
      <c r="I282" s="38">
        <f t="shared" si="35"/>
        <v>0</v>
      </c>
      <c r="J282" s="36">
        <f t="shared" si="37"/>
        <v>0</v>
      </c>
      <c r="K282" s="92"/>
    </row>
    <row r="283" spans="1:11" x14ac:dyDescent="0.25">
      <c r="A283" s="64">
        <v>7</v>
      </c>
      <c r="B283" s="4" t="s">
        <v>17</v>
      </c>
      <c r="C283" s="5" t="s">
        <v>19</v>
      </c>
      <c r="D283" s="4" t="s">
        <v>118</v>
      </c>
      <c r="E283" s="12">
        <v>648</v>
      </c>
      <c r="F283" s="36">
        <v>0</v>
      </c>
      <c r="G283" s="36">
        <f t="shared" si="36"/>
        <v>0</v>
      </c>
      <c r="H283" s="42"/>
      <c r="I283" s="38">
        <f t="shared" si="35"/>
        <v>0</v>
      </c>
      <c r="J283" s="36">
        <f t="shared" si="37"/>
        <v>0</v>
      </c>
      <c r="K283" s="92"/>
    </row>
    <row r="284" spans="1:11" x14ac:dyDescent="0.25">
      <c r="A284" s="64">
        <v>8</v>
      </c>
      <c r="B284" s="4">
        <v>0</v>
      </c>
      <c r="C284" s="5" t="s">
        <v>21</v>
      </c>
      <c r="D284" s="4" t="s">
        <v>118</v>
      </c>
      <c r="E284" s="12">
        <v>216</v>
      </c>
      <c r="F284" s="36">
        <v>0</v>
      </c>
      <c r="G284" s="36">
        <f t="shared" si="36"/>
        <v>0</v>
      </c>
      <c r="H284" s="42"/>
      <c r="I284" s="38">
        <f t="shared" si="35"/>
        <v>0</v>
      </c>
      <c r="J284" s="36">
        <f t="shared" si="37"/>
        <v>0</v>
      </c>
      <c r="K284" s="92"/>
    </row>
    <row r="285" spans="1:11" x14ac:dyDescent="0.25">
      <c r="A285" s="64">
        <v>9</v>
      </c>
      <c r="B285" s="4">
        <v>1</v>
      </c>
      <c r="C285" s="5" t="s">
        <v>127</v>
      </c>
      <c r="D285" s="4" t="s">
        <v>128</v>
      </c>
      <c r="E285" s="12">
        <v>72</v>
      </c>
      <c r="F285" s="36">
        <v>0</v>
      </c>
      <c r="G285" s="36">
        <f t="shared" si="36"/>
        <v>0</v>
      </c>
      <c r="H285" s="42"/>
      <c r="I285" s="38">
        <f t="shared" si="35"/>
        <v>0</v>
      </c>
      <c r="J285" s="36">
        <f t="shared" si="37"/>
        <v>0</v>
      </c>
      <c r="K285" s="92"/>
    </row>
    <row r="286" spans="1:11" x14ac:dyDescent="0.25">
      <c r="A286" s="64">
        <v>10</v>
      </c>
      <c r="B286" s="4">
        <v>2</v>
      </c>
      <c r="C286" s="5" t="s">
        <v>129</v>
      </c>
      <c r="D286" s="4" t="s">
        <v>128</v>
      </c>
      <c r="E286" s="12">
        <v>36</v>
      </c>
      <c r="F286" s="36">
        <v>0</v>
      </c>
      <c r="G286" s="36">
        <f t="shared" si="36"/>
        <v>0</v>
      </c>
      <c r="H286" s="42"/>
      <c r="I286" s="38">
        <f t="shared" si="35"/>
        <v>0</v>
      </c>
      <c r="J286" s="36">
        <f t="shared" si="37"/>
        <v>0</v>
      </c>
      <c r="K286" s="92"/>
    </row>
    <row r="287" spans="1:11" x14ac:dyDescent="0.25">
      <c r="A287" s="64">
        <v>11</v>
      </c>
      <c r="B287" s="4" t="s">
        <v>17</v>
      </c>
      <c r="C287" s="5" t="s">
        <v>126</v>
      </c>
      <c r="D287" s="4" t="s">
        <v>118</v>
      </c>
      <c r="E287" s="12">
        <v>648</v>
      </c>
      <c r="F287" s="36">
        <v>0</v>
      </c>
      <c r="G287" s="36">
        <f t="shared" si="36"/>
        <v>0</v>
      </c>
      <c r="H287" s="42"/>
      <c r="I287" s="38">
        <f t="shared" si="35"/>
        <v>0</v>
      </c>
      <c r="J287" s="36">
        <f t="shared" si="37"/>
        <v>0</v>
      </c>
      <c r="K287" s="92"/>
    </row>
    <row r="288" spans="1:11" x14ac:dyDescent="0.25">
      <c r="A288" s="134" t="s">
        <v>130</v>
      </c>
      <c r="B288" s="135"/>
      <c r="C288" s="135"/>
      <c r="D288" s="135"/>
      <c r="E288" s="135"/>
      <c r="F288" s="135"/>
      <c r="G288" s="135"/>
      <c r="H288" s="135"/>
      <c r="I288" s="135"/>
      <c r="J288" s="135"/>
      <c r="K288" s="136"/>
    </row>
    <row r="289" spans="1:11" ht="63.75" x14ac:dyDescent="0.25">
      <c r="A289" s="4">
        <v>12</v>
      </c>
      <c r="B289" s="69" t="s">
        <v>131</v>
      </c>
      <c r="C289" s="51">
        <v>15</v>
      </c>
      <c r="D289" s="244" t="s">
        <v>132</v>
      </c>
      <c r="E289" s="245"/>
      <c r="F289" s="52">
        <v>0</v>
      </c>
      <c r="G289" s="52">
        <f>C289*F289</f>
        <v>0</v>
      </c>
      <c r="H289" s="42"/>
      <c r="I289" s="38">
        <f t="shared" si="35"/>
        <v>0</v>
      </c>
      <c r="J289" s="52">
        <f t="shared" si="37"/>
        <v>0</v>
      </c>
      <c r="K289" s="92"/>
    </row>
    <row r="290" spans="1:11" ht="38.25" x14ac:dyDescent="0.25">
      <c r="A290" s="4">
        <v>13</v>
      </c>
      <c r="B290" s="69" t="s">
        <v>133</v>
      </c>
      <c r="C290" s="51">
        <v>4</v>
      </c>
      <c r="D290" s="244" t="s">
        <v>134</v>
      </c>
      <c r="E290" s="245"/>
      <c r="F290" s="52">
        <v>0</v>
      </c>
      <c r="G290" s="52">
        <f>C290*F290</f>
        <v>0</v>
      </c>
      <c r="H290" s="42"/>
      <c r="I290" s="38">
        <f t="shared" si="35"/>
        <v>0</v>
      </c>
      <c r="J290" s="52">
        <f t="shared" si="37"/>
        <v>0</v>
      </c>
      <c r="K290" s="92"/>
    </row>
    <row r="291" spans="1:11" ht="38.25" x14ac:dyDescent="0.25">
      <c r="A291" s="4">
        <v>14</v>
      </c>
      <c r="B291" s="69" t="s">
        <v>135</v>
      </c>
      <c r="C291" s="12">
        <v>1</v>
      </c>
      <c r="D291" s="244" t="s">
        <v>132</v>
      </c>
      <c r="E291" s="245"/>
      <c r="F291" s="52">
        <v>0</v>
      </c>
      <c r="G291" s="52">
        <f>C291*F291</f>
        <v>0</v>
      </c>
      <c r="H291" s="42"/>
      <c r="I291" s="38">
        <f t="shared" si="35"/>
        <v>0</v>
      </c>
      <c r="J291" s="52">
        <f t="shared" si="37"/>
        <v>0</v>
      </c>
      <c r="K291" s="92"/>
    </row>
    <row r="292" spans="1:11" x14ac:dyDescent="0.25">
      <c r="A292" s="156" t="s">
        <v>22</v>
      </c>
      <c r="B292" s="156"/>
      <c r="C292" s="156"/>
      <c r="D292" s="156"/>
      <c r="E292" s="156"/>
      <c r="F292" s="156"/>
      <c r="G292" s="34">
        <f>SUM(G277:G287,G289:G291)</f>
        <v>0</v>
      </c>
      <c r="H292" s="34"/>
      <c r="I292" s="34">
        <f>SUM(I277:I287,I289:I291)</f>
        <v>0</v>
      </c>
      <c r="J292" s="34">
        <f>SUM(J277:J287,J289:J291)</f>
        <v>0</v>
      </c>
    </row>
    <row r="293" spans="1:11" ht="9.75" customHeight="1" x14ac:dyDescent="0.25"/>
    <row r="294" spans="1:11" s="81" customFormat="1" ht="15.6" customHeight="1" x14ac:dyDescent="0.25">
      <c r="A294" s="207" t="s">
        <v>183</v>
      </c>
      <c r="B294" s="207"/>
      <c r="C294" s="207"/>
      <c r="D294" s="207"/>
      <c r="E294" s="207"/>
      <c r="F294" s="207"/>
      <c r="G294" s="207"/>
      <c r="H294" s="207"/>
      <c r="I294" s="207"/>
    </row>
    <row r="295" spans="1:11" ht="15" customHeight="1" x14ac:dyDescent="0.25">
      <c r="A295" s="185" t="s">
        <v>1</v>
      </c>
      <c r="B295" s="185" t="s">
        <v>76</v>
      </c>
      <c r="C295" s="196" t="s">
        <v>5</v>
      </c>
      <c r="D295" s="196" t="s">
        <v>93</v>
      </c>
      <c r="E295" s="185" t="s">
        <v>56</v>
      </c>
      <c r="F295" s="208" t="s">
        <v>57</v>
      </c>
      <c r="G295" s="209"/>
      <c r="H295" s="208" t="s">
        <v>8</v>
      </c>
      <c r="I295" s="209"/>
      <c r="J295" s="124" t="s">
        <v>162</v>
      </c>
    </row>
    <row r="296" spans="1:11" x14ac:dyDescent="0.25">
      <c r="A296" s="185"/>
      <c r="B296" s="185"/>
      <c r="C296" s="197"/>
      <c r="D296" s="197"/>
      <c r="E296" s="185"/>
      <c r="F296" s="210"/>
      <c r="G296" s="211"/>
      <c r="H296" s="240"/>
      <c r="I296" s="241"/>
      <c r="J296" s="125"/>
    </row>
    <row r="297" spans="1:11" ht="34.5" customHeight="1" x14ac:dyDescent="0.25">
      <c r="A297" s="185"/>
      <c r="B297" s="185"/>
      <c r="C297" s="198"/>
      <c r="D297" s="198"/>
      <c r="E297" s="185"/>
      <c r="F297" s="68" t="s">
        <v>58</v>
      </c>
      <c r="G297" s="68" t="s">
        <v>59</v>
      </c>
      <c r="H297" s="210"/>
      <c r="I297" s="211"/>
      <c r="J297" s="126"/>
    </row>
    <row r="298" spans="1:11" ht="140.25" x14ac:dyDescent="0.25">
      <c r="A298" s="4">
        <v>1</v>
      </c>
      <c r="B298" s="69" t="s">
        <v>136</v>
      </c>
      <c r="C298" s="12">
        <v>18</v>
      </c>
      <c r="D298" s="53">
        <v>0</v>
      </c>
      <c r="E298" s="48">
        <f>C298*D298</f>
        <v>0</v>
      </c>
      <c r="F298" s="54"/>
      <c r="G298" s="38">
        <f t="shared" ref="G298" si="38">E298*F298%</f>
        <v>0</v>
      </c>
      <c r="H298" s="236">
        <f>E298+G298</f>
        <v>0</v>
      </c>
      <c r="I298" s="237"/>
      <c r="J298" s="92"/>
    </row>
    <row r="299" spans="1:11" x14ac:dyDescent="0.25">
      <c r="A299" s="203" t="s">
        <v>22</v>
      </c>
      <c r="B299" s="204"/>
      <c r="C299" s="205"/>
      <c r="D299" s="206"/>
      <c r="E299" s="47">
        <f>SUM(E298)</f>
        <v>0</v>
      </c>
      <c r="F299" s="46"/>
      <c r="G299" s="47">
        <f>SUM(G298)</f>
        <v>0</v>
      </c>
      <c r="H299" s="238">
        <f>SUM(H298)</f>
        <v>0</v>
      </c>
      <c r="I299" s="239"/>
    </row>
    <row r="300" spans="1:11" ht="10.5" customHeight="1" x14ac:dyDescent="0.25"/>
    <row r="301" spans="1:11" ht="15.6" customHeight="1" x14ac:dyDescent="0.25">
      <c r="A301" s="207" t="s">
        <v>184</v>
      </c>
      <c r="B301" s="207"/>
      <c r="C301" s="207"/>
      <c r="D301" s="207"/>
      <c r="E301" s="207"/>
      <c r="F301" s="207"/>
      <c r="G301" s="207"/>
      <c r="H301" s="207"/>
      <c r="I301" s="207"/>
    </row>
    <row r="302" spans="1:11" ht="15" customHeight="1" x14ac:dyDescent="0.25">
      <c r="A302" s="185" t="s">
        <v>1</v>
      </c>
      <c r="B302" s="185" t="s">
        <v>76</v>
      </c>
      <c r="C302" s="196" t="s">
        <v>92</v>
      </c>
      <c r="D302" s="196" t="s">
        <v>93</v>
      </c>
      <c r="E302" s="185" t="s">
        <v>56</v>
      </c>
      <c r="F302" s="208" t="s">
        <v>57</v>
      </c>
      <c r="G302" s="209"/>
      <c r="H302" s="208" t="s">
        <v>8</v>
      </c>
      <c r="I302" s="209"/>
      <c r="J302" s="124" t="s">
        <v>162</v>
      </c>
    </row>
    <row r="303" spans="1:11" x14ac:dyDescent="0.25">
      <c r="A303" s="185"/>
      <c r="B303" s="185"/>
      <c r="C303" s="197"/>
      <c r="D303" s="197"/>
      <c r="E303" s="185"/>
      <c r="F303" s="210"/>
      <c r="G303" s="211"/>
      <c r="H303" s="240"/>
      <c r="I303" s="241"/>
      <c r="J303" s="125"/>
    </row>
    <row r="304" spans="1:11" ht="36" customHeight="1" x14ac:dyDescent="0.25">
      <c r="A304" s="185"/>
      <c r="B304" s="185"/>
      <c r="C304" s="198"/>
      <c r="D304" s="198"/>
      <c r="E304" s="185"/>
      <c r="F304" s="68" t="s">
        <v>58</v>
      </c>
      <c r="G304" s="68" t="s">
        <v>59</v>
      </c>
      <c r="H304" s="210"/>
      <c r="I304" s="211"/>
      <c r="J304" s="126"/>
    </row>
    <row r="305" spans="1:11" ht="57" customHeight="1" x14ac:dyDescent="0.25">
      <c r="A305" s="4">
        <v>1</v>
      </c>
      <c r="B305" s="69" t="s">
        <v>137</v>
      </c>
      <c r="C305" s="12">
        <v>12</v>
      </c>
      <c r="D305" s="53">
        <v>0</v>
      </c>
      <c r="E305" s="48">
        <f>C305*D305</f>
        <v>0</v>
      </c>
      <c r="F305" s="4"/>
      <c r="G305" s="38">
        <f t="shared" ref="G305" si="39">E305*F305%</f>
        <v>0</v>
      </c>
      <c r="H305" s="191">
        <f>E305+G305</f>
        <v>0</v>
      </c>
      <c r="I305" s="192"/>
      <c r="J305" s="92"/>
    </row>
    <row r="306" spans="1:11" x14ac:dyDescent="0.25">
      <c r="A306" s="203" t="s">
        <v>22</v>
      </c>
      <c r="B306" s="204"/>
      <c r="C306" s="205"/>
      <c r="D306" s="206"/>
      <c r="E306" s="55">
        <f>SUM(E305)</f>
        <v>0</v>
      </c>
      <c r="F306" s="9"/>
      <c r="G306" s="55">
        <f>SUM(G305)</f>
        <v>0</v>
      </c>
      <c r="H306" s="242">
        <f>SUM(H305)</f>
        <v>0</v>
      </c>
      <c r="I306" s="243"/>
    </row>
    <row r="307" spans="1:11" ht="30" customHeight="1" x14ac:dyDescent="0.25">
      <c r="A307" s="127" t="s">
        <v>185</v>
      </c>
      <c r="B307" s="127"/>
      <c r="C307" s="127"/>
      <c r="D307" s="127"/>
      <c r="E307" s="127"/>
      <c r="F307" s="127"/>
      <c r="G307" s="127"/>
      <c r="H307" s="127"/>
      <c r="I307" s="127"/>
      <c r="J307" s="127"/>
    </row>
    <row r="308" spans="1:11" x14ac:dyDescent="0.25">
      <c r="A308" s="193" t="s">
        <v>1</v>
      </c>
      <c r="B308" s="193" t="s">
        <v>2</v>
      </c>
      <c r="C308" s="63" t="s">
        <v>3</v>
      </c>
      <c r="D308" s="196" t="s">
        <v>4</v>
      </c>
      <c r="E308" s="193" t="s">
        <v>5</v>
      </c>
      <c r="F308" s="1" t="s">
        <v>6</v>
      </c>
      <c r="G308" s="63" t="s">
        <v>7</v>
      </c>
      <c r="H308" s="199" t="s">
        <v>57</v>
      </c>
      <c r="I308" s="200"/>
      <c r="J308" s="196" t="s">
        <v>8</v>
      </c>
      <c r="K308" s="124" t="s">
        <v>162</v>
      </c>
    </row>
    <row r="309" spans="1:11" x14ac:dyDescent="0.25">
      <c r="A309" s="194"/>
      <c r="B309" s="194"/>
      <c r="C309" s="66"/>
      <c r="D309" s="197"/>
      <c r="E309" s="194"/>
      <c r="F309" s="2" t="s">
        <v>9</v>
      </c>
      <c r="G309" s="66" t="s">
        <v>10</v>
      </c>
      <c r="H309" s="201"/>
      <c r="I309" s="202"/>
      <c r="J309" s="197"/>
      <c r="K309" s="125"/>
    </row>
    <row r="310" spans="1:11" x14ac:dyDescent="0.25">
      <c r="A310" s="194"/>
      <c r="B310" s="194"/>
      <c r="C310" s="194"/>
      <c r="D310" s="197"/>
      <c r="E310" s="194"/>
      <c r="F310" s="2" t="s">
        <v>11</v>
      </c>
      <c r="G310" s="66" t="s">
        <v>11</v>
      </c>
      <c r="H310" s="193" t="s">
        <v>58</v>
      </c>
      <c r="I310" s="193" t="s">
        <v>59</v>
      </c>
      <c r="J310" s="197"/>
      <c r="K310" s="125"/>
    </row>
    <row r="311" spans="1:11" x14ac:dyDescent="0.25">
      <c r="A311" s="195"/>
      <c r="B311" s="195"/>
      <c r="C311" s="195"/>
      <c r="D311" s="198"/>
      <c r="E311" s="195"/>
      <c r="F311" s="3"/>
      <c r="G311" s="64"/>
      <c r="H311" s="195"/>
      <c r="I311" s="195"/>
      <c r="J311" s="198"/>
      <c r="K311" s="126"/>
    </row>
    <row r="312" spans="1:11" ht="25.5" x14ac:dyDescent="0.25">
      <c r="A312" s="64">
        <v>1</v>
      </c>
      <c r="B312" s="4">
        <v>1</v>
      </c>
      <c r="C312" s="5" t="s">
        <v>138</v>
      </c>
      <c r="D312" s="4">
        <v>70</v>
      </c>
      <c r="E312" s="12">
        <v>72</v>
      </c>
      <c r="F312" s="36">
        <v>0</v>
      </c>
      <c r="G312" s="36">
        <f>E312*F312</f>
        <v>0</v>
      </c>
      <c r="H312" s="4"/>
      <c r="I312" s="38">
        <f t="shared" ref="I312:I313" si="40">G312*H312%</f>
        <v>0</v>
      </c>
      <c r="J312" s="36">
        <f>G312+I312</f>
        <v>0</v>
      </c>
      <c r="K312" s="92"/>
    </row>
    <row r="313" spans="1:11" x14ac:dyDescent="0.25">
      <c r="A313" s="64">
        <v>2</v>
      </c>
      <c r="B313" s="4">
        <v>1</v>
      </c>
      <c r="C313" s="5" t="s">
        <v>25</v>
      </c>
      <c r="D313" s="4">
        <v>70</v>
      </c>
      <c r="E313" s="12">
        <v>72</v>
      </c>
      <c r="F313" s="36">
        <v>0</v>
      </c>
      <c r="G313" s="36">
        <f>E313*F313</f>
        <v>0</v>
      </c>
      <c r="H313" s="103"/>
      <c r="I313" s="38">
        <f t="shared" si="40"/>
        <v>0</v>
      </c>
      <c r="J313" s="36">
        <f>G313+I313</f>
        <v>0</v>
      </c>
      <c r="K313" s="92"/>
    </row>
    <row r="314" spans="1:11" x14ac:dyDescent="0.25">
      <c r="A314" s="156" t="s">
        <v>22</v>
      </c>
      <c r="B314" s="156"/>
      <c r="C314" s="156"/>
      <c r="D314" s="156"/>
      <c r="E314" s="156"/>
      <c r="F314" s="156"/>
      <c r="G314" s="34">
        <f>SUM(G312:G313)</f>
        <v>0</v>
      </c>
      <c r="H314" s="103"/>
      <c r="I314" s="34">
        <f>SUM(I312:I313)</f>
        <v>0</v>
      </c>
      <c r="J314" s="34">
        <f>SUM(J312:J313)</f>
        <v>0</v>
      </c>
    </row>
    <row r="317" spans="1:11" ht="30" customHeight="1" x14ac:dyDescent="0.25">
      <c r="A317" s="127" t="s">
        <v>202</v>
      </c>
      <c r="B317" s="127"/>
      <c r="C317" s="127"/>
      <c r="D317" s="127"/>
      <c r="E317" s="127"/>
      <c r="F317" s="127"/>
      <c r="G317" s="127"/>
      <c r="H317" s="127"/>
      <c r="I317" s="127"/>
      <c r="J317" s="127"/>
      <c r="K317" s="127"/>
    </row>
    <row r="318" spans="1:11" x14ac:dyDescent="0.25">
      <c r="A318" s="193" t="s">
        <v>1</v>
      </c>
      <c r="B318" s="193" t="s">
        <v>2</v>
      </c>
      <c r="C318" s="63" t="s">
        <v>3</v>
      </c>
      <c r="D318" s="196" t="s">
        <v>4</v>
      </c>
      <c r="E318" s="193" t="s">
        <v>5</v>
      </c>
      <c r="F318" s="1" t="s">
        <v>6</v>
      </c>
      <c r="G318" s="63" t="s">
        <v>7</v>
      </c>
      <c r="H318" s="199" t="s">
        <v>57</v>
      </c>
      <c r="I318" s="200"/>
      <c r="J318" s="196" t="s">
        <v>8</v>
      </c>
      <c r="K318" s="124" t="s">
        <v>162</v>
      </c>
    </row>
    <row r="319" spans="1:11" x14ac:dyDescent="0.25">
      <c r="A319" s="194"/>
      <c r="B319" s="194"/>
      <c r="C319" s="66"/>
      <c r="D319" s="197"/>
      <c r="E319" s="194"/>
      <c r="F319" s="2" t="s">
        <v>9</v>
      </c>
      <c r="G319" s="66" t="s">
        <v>10</v>
      </c>
      <c r="H319" s="201"/>
      <c r="I319" s="202"/>
      <c r="J319" s="197"/>
      <c r="K319" s="125"/>
    </row>
    <row r="320" spans="1:11" x14ac:dyDescent="0.25">
      <c r="A320" s="194"/>
      <c r="B320" s="194"/>
      <c r="C320" s="194"/>
      <c r="D320" s="197"/>
      <c r="E320" s="194"/>
      <c r="F320" s="2" t="s">
        <v>11</v>
      </c>
      <c r="G320" s="66" t="s">
        <v>11</v>
      </c>
      <c r="H320" s="193" t="s">
        <v>58</v>
      </c>
      <c r="I320" s="193" t="s">
        <v>59</v>
      </c>
      <c r="J320" s="197"/>
      <c r="K320" s="125"/>
    </row>
    <row r="321" spans="1:11" x14ac:dyDescent="0.25">
      <c r="A321" s="195"/>
      <c r="B321" s="195"/>
      <c r="C321" s="195"/>
      <c r="D321" s="198"/>
      <c r="E321" s="195"/>
      <c r="F321" s="3"/>
      <c r="G321" s="64"/>
      <c r="H321" s="195"/>
      <c r="I321" s="195"/>
      <c r="J321" s="198"/>
      <c r="K321" s="126"/>
    </row>
    <row r="322" spans="1:11" x14ac:dyDescent="0.25">
      <c r="A322" s="64">
        <v>1</v>
      </c>
      <c r="B322" s="4" t="s">
        <v>12</v>
      </c>
      <c r="C322" s="5" t="s">
        <v>139</v>
      </c>
      <c r="D322" s="4">
        <v>90</v>
      </c>
      <c r="E322" s="12">
        <v>72</v>
      </c>
      <c r="F322" s="36">
        <v>0</v>
      </c>
      <c r="G322" s="36">
        <f t="shared" ref="G322:G329" si="41">E322*F322</f>
        <v>0</v>
      </c>
      <c r="H322" s="4"/>
      <c r="I322" s="38">
        <f t="shared" ref="I322:I329" si="42">G322*H322%</f>
        <v>0</v>
      </c>
      <c r="J322" s="36">
        <f t="shared" ref="J322:J329" si="43">G322+I322</f>
        <v>0</v>
      </c>
      <c r="K322" s="92"/>
    </row>
    <row r="323" spans="1:11" x14ac:dyDescent="0.25">
      <c r="A323" s="64">
        <v>2</v>
      </c>
      <c r="B323" s="4" t="s">
        <v>31</v>
      </c>
      <c r="C323" s="5" t="s">
        <v>139</v>
      </c>
      <c r="D323" s="4">
        <v>75</v>
      </c>
      <c r="E323" s="12">
        <v>72</v>
      </c>
      <c r="F323" s="36">
        <v>0</v>
      </c>
      <c r="G323" s="36">
        <f t="shared" si="41"/>
        <v>0</v>
      </c>
      <c r="H323" s="103"/>
      <c r="I323" s="38">
        <f t="shared" si="42"/>
        <v>0</v>
      </c>
      <c r="J323" s="36">
        <f t="shared" si="43"/>
        <v>0</v>
      </c>
      <c r="K323" s="92"/>
    </row>
    <row r="324" spans="1:11" x14ac:dyDescent="0.25">
      <c r="A324" s="64">
        <v>3</v>
      </c>
      <c r="B324" s="4" t="s">
        <v>31</v>
      </c>
      <c r="C324" s="5" t="s">
        <v>32</v>
      </c>
      <c r="D324" s="4">
        <v>75</v>
      </c>
      <c r="E324" s="12">
        <v>72</v>
      </c>
      <c r="F324" s="36">
        <v>0</v>
      </c>
      <c r="G324" s="36">
        <f t="shared" si="41"/>
        <v>0</v>
      </c>
      <c r="H324" s="103"/>
      <c r="I324" s="38">
        <f t="shared" si="42"/>
        <v>0</v>
      </c>
      <c r="J324" s="36">
        <f t="shared" si="43"/>
        <v>0</v>
      </c>
      <c r="K324" s="92"/>
    </row>
    <row r="325" spans="1:11" x14ac:dyDescent="0.25">
      <c r="A325" s="64">
        <v>4</v>
      </c>
      <c r="B325" s="4" t="s">
        <v>140</v>
      </c>
      <c r="C325" s="5" t="s">
        <v>141</v>
      </c>
      <c r="D325" s="4">
        <v>75</v>
      </c>
      <c r="E325" s="12">
        <v>72</v>
      </c>
      <c r="F325" s="36">
        <v>0</v>
      </c>
      <c r="G325" s="36">
        <f t="shared" si="41"/>
        <v>0</v>
      </c>
      <c r="H325" s="103"/>
      <c r="I325" s="38">
        <f t="shared" si="42"/>
        <v>0</v>
      </c>
      <c r="J325" s="36">
        <f t="shared" si="43"/>
        <v>0</v>
      </c>
      <c r="K325" s="92"/>
    </row>
    <row r="326" spans="1:11" ht="41.25" customHeight="1" x14ac:dyDescent="0.25">
      <c r="A326" s="64">
        <v>5</v>
      </c>
      <c r="B326" s="4" t="s">
        <v>12</v>
      </c>
      <c r="C326" s="5" t="s">
        <v>142</v>
      </c>
      <c r="D326" s="4">
        <v>45</v>
      </c>
      <c r="E326" s="12">
        <v>12</v>
      </c>
      <c r="F326" s="36">
        <v>0</v>
      </c>
      <c r="G326" s="36">
        <f t="shared" si="41"/>
        <v>0</v>
      </c>
      <c r="H326" s="103"/>
      <c r="I326" s="38">
        <f t="shared" si="42"/>
        <v>0</v>
      </c>
      <c r="J326" s="36">
        <f t="shared" si="43"/>
        <v>0</v>
      </c>
      <c r="K326" s="92"/>
    </row>
    <row r="327" spans="1:11" x14ac:dyDescent="0.25">
      <c r="A327" s="64">
        <v>6</v>
      </c>
      <c r="B327" s="4" t="s">
        <v>17</v>
      </c>
      <c r="C327" s="5" t="s">
        <v>143</v>
      </c>
      <c r="D327" s="4">
        <v>75</v>
      </c>
      <c r="E327" s="12">
        <v>108</v>
      </c>
      <c r="F327" s="36">
        <v>0</v>
      </c>
      <c r="G327" s="36">
        <f t="shared" si="41"/>
        <v>0</v>
      </c>
      <c r="H327" s="103"/>
      <c r="I327" s="38">
        <f t="shared" si="42"/>
        <v>0</v>
      </c>
      <c r="J327" s="36">
        <f t="shared" si="43"/>
        <v>0</v>
      </c>
      <c r="K327" s="92"/>
    </row>
    <row r="328" spans="1:11" x14ac:dyDescent="0.25">
      <c r="A328" s="64">
        <v>7</v>
      </c>
      <c r="B328" s="4" t="s">
        <v>17</v>
      </c>
      <c r="C328" s="5" t="s">
        <v>144</v>
      </c>
      <c r="D328" s="4">
        <v>90</v>
      </c>
      <c r="E328" s="12">
        <v>72</v>
      </c>
      <c r="F328" s="36">
        <v>0</v>
      </c>
      <c r="G328" s="36">
        <f t="shared" si="41"/>
        <v>0</v>
      </c>
      <c r="H328" s="103"/>
      <c r="I328" s="38">
        <f t="shared" si="42"/>
        <v>0</v>
      </c>
      <c r="J328" s="36">
        <f t="shared" si="43"/>
        <v>0</v>
      </c>
      <c r="K328" s="92"/>
    </row>
    <row r="329" spans="1:11" ht="33" customHeight="1" x14ac:dyDescent="0.25">
      <c r="A329" s="64">
        <v>8</v>
      </c>
      <c r="B329" s="4" t="s">
        <v>145</v>
      </c>
      <c r="C329" s="5" t="s">
        <v>146</v>
      </c>
      <c r="D329" s="4" t="s">
        <v>147</v>
      </c>
      <c r="E329" s="12">
        <v>108</v>
      </c>
      <c r="F329" s="36">
        <v>0</v>
      </c>
      <c r="G329" s="36">
        <f t="shared" si="41"/>
        <v>0</v>
      </c>
      <c r="H329" s="103"/>
      <c r="I329" s="38">
        <f t="shared" si="42"/>
        <v>0</v>
      </c>
      <c r="J329" s="36">
        <f t="shared" si="43"/>
        <v>0</v>
      </c>
      <c r="K329" s="92"/>
    </row>
    <row r="330" spans="1:11" x14ac:dyDescent="0.25">
      <c r="A330" s="156" t="s">
        <v>22</v>
      </c>
      <c r="B330" s="156"/>
      <c r="C330" s="156"/>
      <c r="D330" s="156"/>
      <c r="E330" s="156"/>
      <c r="F330" s="156"/>
      <c r="G330" s="34">
        <f>SUM(G322:G329)</f>
        <v>0</v>
      </c>
      <c r="H330" s="103"/>
      <c r="I330" s="34">
        <f>SUM(I322:I329)</f>
        <v>0</v>
      </c>
      <c r="J330" s="34">
        <f>SUM(J322:J329)</f>
        <v>0</v>
      </c>
    </row>
    <row r="335" spans="1:11" ht="33.75" customHeight="1" x14ac:dyDescent="0.25">
      <c r="A335" s="127" t="s">
        <v>186</v>
      </c>
      <c r="B335" s="127"/>
      <c r="C335" s="127"/>
      <c r="D335" s="127"/>
      <c r="E335" s="127"/>
      <c r="F335" s="127"/>
      <c r="G335" s="127"/>
      <c r="H335" s="127"/>
      <c r="I335" s="127"/>
      <c r="J335" s="127"/>
    </row>
    <row r="336" spans="1:11" x14ac:dyDescent="0.25">
      <c r="A336" s="193" t="s">
        <v>1</v>
      </c>
      <c r="B336" s="193" t="s">
        <v>2</v>
      </c>
      <c r="C336" s="193" t="s">
        <v>3</v>
      </c>
      <c r="D336" s="196" t="s">
        <v>4</v>
      </c>
      <c r="E336" s="193" t="s">
        <v>5</v>
      </c>
      <c r="F336" s="1" t="s">
        <v>6</v>
      </c>
      <c r="G336" s="63" t="s">
        <v>7</v>
      </c>
      <c r="H336" s="199" t="s">
        <v>57</v>
      </c>
      <c r="I336" s="200"/>
      <c r="J336" s="196" t="s">
        <v>8</v>
      </c>
      <c r="K336" s="124" t="s">
        <v>162</v>
      </c>
    </row>
    <row r="337" spans="1:11" x14ac:dyDescent="0.25">
      <c r="A337" s="194"/>
      <c r="B337" s="194"/>
      <c r="C337" s="194"/>
      <c r="D337" s="197"/>
      <c r="E337" s="194"/>
      <c r="F337" s="2" t="s">
        <v>9</v>
      </c>
      <c r="G337" s="66" t="s">
        <v>10</v>
      </c>
      <c r="H337" s="201"/>
      <c r="I337" s="202"/>
      <c r="J337" s="197"/>
      <c r="K337" s="125"/>
    </row>
    <row r="338" spans="1:11" x14ac:dyDescent="0.25">
      <c r="A338" s="194"/>
      <c r="B338" s="194"/>
      <c r="C338" s="194"/>
      <c r="D338" s="197"/>
      <c r="E338" s="194"/>
      <c r="F338" s="2" t="s">
        <v>11</v>
      </c>
      <c r="G338" s="66" t="s">
        <v>11</v>
      </c>
      <c r="H338" s="193" t="s">
        <v>58</v>
      </c>
      <c r="I338" s="193" t="s">
        <v>59</v>
      </c>
      <c r="J338" s="197"/>
      <c r="K338" s="125"/>
    </row>
    <row r="339" spans="1:11" x14ac:dyDescent="0.25">
      <c r="A339" s="195"/>
      <c r="B339" s="195"/>
      <c r="C339" s="195"/>
      <c r="D339" s="198"/>
      <c r="E339" s="195"/>
      <c r="F339" s="3"/>
      <c r="G339" s="64"/>
      <c r="H339" s="195"/>
      <c r="I339" s="195"/>
      <c r="J339" s="198"/>
      <c r="K339" s="126"/>
    </row>
    <row r="340" spans="1:11" ht="30.75" customHeight="1" x14ac:dyDescent="0.25">
      <c r="A340" s="64">
        <v>1</v>
      </c>
      <c r="B340" s="4">
        <v>0</v>
      </c>
      <c r="C340" s="5" t="s">
        <v>148</v>
      </c>
      <c r="D340" s="4">
        <v>70</v>
      </c>
      <c r="E340" s="12">
        <v>384</v>
      </c>
      <c r="F340" s="36">
        <v>0</v>
      </c>
      <c r="G340" s="36">
        <f>E340*F340</f>
        <v>0</v>
      </c>
      <c r="H340" s="4"/>
      <c r="I340" s="38">
        <f t="shared" ref="I340:I341" si="44">G340*H340%</f>
        <v>0</v>
      </c>
      <c r="J340" s="36">
        <f>G340+I340</f>
        <v>0</v>
      </c>
      <c r="K340" s="92"/>
    </row>
    <row r="341" spans="1:11" x14ac:dyDescent="0.25">
      <c r="A341" s="64">
        <v>2</v>
      </c>
      <c r="B341" s="4">
        <v>1</v>
      </c>
      <c r="C341" s="5" t="s">
        <v>149</v>
      </c>
      <c r="D341" s="4" t="s">
        <v>52</v>
      </c>
      <c r="E341" s="12">
        <v>96</v>
      </c>
      <c r="F341" s="36">
        <v>0</v>
      </c>
      <c r="G341" s="36">
        <f>E341*F341</f>
        <v>0</v>
      </c>
      <c r="H341" s="91"/>
      <c r="I341" s="38">
        <f t="shared" si="44"/>
        <v>0</v>
      </c>
      <c r="J341" s="36">
        <f>G341+I341</f>
        <v>0</v>
      </c>
      <c r="K341" s="92"/>
    </row>
    <row r="342" spans="1:11" x14ac:dyDescent="0.25">
      <c r="A342" s="156" t="s">
        <v>22</v>
      </c>
      <c r="B342" s="156"/>
      <c r="C342" s="156"/>
      <c r="D342" s="156"/>
      <c r="E342" s="156"/>
      <c r="F342" s="156"/>
      <c r="G342" s="34">
        <f>SUM(G340:G341)</f>
        <v>0</v>
      </c>
      <c r="H342" s="34"/>
      <c r="I342" s="34">
        <f>SUM(I340:I341)</f>
        <v>0</v>
      </c>
      <c r="J342" s="34">
        <f>SUM(J340:J341)</f>
        <v>0</v>
      </c>
    </row>
    <row r="344" spans="1:11" ht="15.75" x14ac:dyDescent="0.25">
      <c r="A344" s="217" t="s">
        <v>187</v>
      </c>
      <c r="B344" s="217"/>
      <c r="C344" s="217"/>
      <c r="D344" s="217"/>
      <c r="E344" s="217"/>
      <c r="F344" s="217"/>
      <c r="G344" s="217"/>
      <c r="H344" s="217"/>
      <c r="I344" s="217"/>
      <c r="J344" s="217"/>
    </row>
    <row r="345" spans="1:11" ht="15.75" customHeight="1" x14ac:dyDescent="0.25">
      <c r="A345" s="124" t="s">
        <v>1</v>
      </c>
      <c r="B345" s="124" t="s">
        <v>2</v>
      </c>
      <c r="C345" s="124" t="s">
        <v>150</v>
      </c>
      <c r="D345" s="124" t="s">
        <v>4</v>
      </c>
      <c r="E345" s="124" t="s">
        <v>5</v>
      </c>
      <c r="F345" s="58" t="s">
        <v>153</v>
      </c>
      <c r="G345" s="56" t="s">
        <v>155</v>
      </c>
      <c r="H345" s="222" t="s">
        <v>57</v>
      </c>
      <c r="I345" s="223"/>
      <c r="J345" s="124" t="s">
        <v>8</v>
      </c>
      <c r="K345" s="124" t="s">
        <v>162</v>
      </c>
    </row>
    <row r="346" spans="1:11" ht="15.75" customHeight="1" x14ac:dyDescent="0.25">
      <c r="A346" s="125"/>
      <c r="B346" s="125"/>
      <c r="C346" s="125"/>
      <c r="D346" s="125"/>
      <c r="E346" s="125"/>
      <c r="F346" s="59" t="s">
        <v>154</v>
      </c>
      <c r="G346" s="57" t="s">
        <v>156</v>
      </c>
      <c r="H346" s="224"/>
      <c r="I346" s="225"/>
      <c r="J346" s="125"/>
      <c r="K346" s="125"/>
    </row>
    <row r="347" spans="1:11" ht="15.75" customHeight="1" x14ac:dyDescent="0.25">
      <c r="A347" s="125"/>
      <c r="B347" s="125"/>
      <c r="C347" s="125"/>
      <c r="D347" s="125"/>
      <c r="E347" s="125"/>
      <c r="F347" s="59" t="s">
        <v>11</v>
      </c>
      <c r="G347" s="57" t="s">
        <v>11</v>
      </c>
      <c r="H347" s="226" t="s">
        <v>58</v>
      </c>
      <c r="I347" s="226" t="s">
        <v>59</v>
      </c>
      <c r="J347" s="125"/>
      <c r="K347" s="125"/>
    </row>
    <row r="348" spans="1:11" ht="15.75" customHeight="1" x14ac:dyDescent="0.25">
      <c r="A348" s="126"/>
      <c r="B348" s="126"/>
      <c r="C348" s="126"/>
      <c r="D348" s="126"/>
      <c r="E348" s="126"/>
      <c r="F348" s="60"/>
      <c r="G348" s="65"/>
      <c r="H348" s="227"/>
      <c r="I348" s="227"/>
      <c r="J348" s="126"/>
      <c r="K348" s="126"/>
    </row>
    <row r="349" spans="1:11" ht="28.5" customHeight="1" x14ac:dyDescent="0.25">
      <c r="A349" s="128" t="s">
        <v>151</v>
      </c>
      <c r="B349" s="129"/>
      <c r="C349" s="129"/>
      <c r="D349" s="129"/>
      <c r="E349" s="129"/>
      <c r="F349" s="129"/>
      <c r="G349" s="129"/>
      <c r="H349" s="129"/>
      <c r="I349" s="129"/>
      <c r="J349" s="129"/>
      <c r="K349" s="130"/>
    </row>
    <row r="350" spans="1:11" x14ac:dyDescent="0.25">
      <c r="A350" s="31">
        <v>1</v>
      </c>
      <c r="B350" s="31" t="s">
        <v>15</v>
      </c>
      <c r="C350" s="31" t="s">
        <v>159</v>
      </c>
      <c r="D350" s="31">
        <v>23</v>
      </c>
      <c r="E350" s="31">
        <v>12</v>
      </c>
      <c r="F350" s="61">
        <v>0</v>
      </c>
      <c r="G350" s="61">
        <f>E350*F350</f>
        <v>0</v>
      </c>
      <c r="H350" s="4"/>
      <c r="I350" s="38">
        <f t="shared" ref="I350:I351" si="45">G350*H350%</f>
        <v>0</v>
      </c>
      <c r="J350" s="61">
        <f>G350+I350</f>
        <v>0</v>
      </c>
      <c r="K350" s="92"/>
    </row>
    <row r="351" spans="1:11" x14ac:dyDescent="0.25">
      <c r="A351" s="31">
        <v>2</v>
      </c>
      <c r="B351" s="31" t="s">
        <v>17</v>
      </c>
      <c r="C351" s="31" t="s">
        <v>160</v>
      </c>
      <c r="D351" s="31">
        <v>23</v>
      </c>
      <c r="E351" s="31">
        <v>12</v>
      </c>
      <c r="F351" s="61">
        <v>0</v>
      </c>
      <c r="G351" s="61">
        <f>E351*F351</f>
        <v>0</v>
      </c>
      <c r="H351" s="4"/>
      <c r="I351" s="38">
        <f t="shared" si="45"/>
        <v>0</v>
      </c>
      <c r="J351" s="61">
        <f>G351+I351</f>
        <v>0</v>
      </c>
      <c r="K351" s="92"/>
    </row>
    <row r="352" spans="1:11" ht="29.25" customHeight="1" x14ac:dyDescent="0.25">
      <c r="A352" s="131" t="s">
        <v>152</v>
      </c>
      <c r="B352" s="132"/>
      <c r="C352" s="132"/>
      <c r="D352" s="132"/>
      <c r="E352" s="132"/>
      <c r="F352" s="132"/>
      <c r="G352" s="132"/>
      <c r="H352" s="132"/>
      <c r="I352" s="132"/>
      <c r="J352" s="132"/>
      <c r="K352" s="133"/>
    </row>
    <row r="353" spans="1:11" x14ac:dyDescent="0.25">
      <c r="A353" s="32">
        <v>3</v>
      </c>
      <c r="B353" s="32" t="s">
        <v>15</v>
      </c>
      <c r="C353" s="119" t="s">
        <v>195</v>
      </c>
      <c r="D353" s="32">
        <v>75</v>
      </c>
      <c r="E353" s="32">
        <v>72</v>
      </c>
      <c r="F353" s="62">
        <v>0</v>
      </c>
      <c r="G353" s="62">
        <f>E353*F353</f>
        <v>0</v>
      </c>
      <c r="H353" s="4"/>
      <c r="I353" s="38">
        <f t="shared" ref="I353:I355" si="46">G353*H353%</f>
        <v>0</v>
      </c>
      <c r="J353" s="62">
        <f>G353+I353</f>
        <v>0</v>
      </c>
      <c r="K353" s="92"/>
    </row>
    <row r="354" spans="1:11" ht="15" customHeight="1" x14ac:dyDescent="0.25">
      <c r="A354" s="32">
        <v>4</v>
      </c>
      <c r="B354" s="122" t="s">
        <v>31</v>
      </c>
      <c r="C354" s="122" t="s">
        <v>196</v>
      </c>
      <c r="D354" s="122">
        <v>75</v>
      </c>
      <c r="E354" s="122">
        <v>72</v>
      </c>
      <c r="F354" s="62">
        <v>0</v>
      </c>
      <c r="G354" s="62">
        <f t="shared" ref="G354:G355" si="47">E354*F354</f>
        <v>0</v>
      </c>
      <c r="H354" s="116"/>
      <c r="I354" s="38">
        <f t="shared" si="46"/>
        <v>0</v>
      </c>
      <c r="J354" s="62">
        <f t="shared" ref="J354:J355" si="48">G354+I354</f>
        <v>0</v>
      </c>
      <c r="K354" s="92"/>
    </row>
    <row r="355" spans="1:11" ht="15" customHeight="1" x14ac:dyDescent="0.25">
      <c r="A355" s="32">
        <v>5</v>
      </c>
      <c r="B355" s="122" t="s">
        <v>15</v>
      </c>
      <c r="C355" s="122" t="s">
        <v>197</v>
      </c>
      <c r="D355" s="122">
        <v>75</v>
      </c>
      <c r="E355" s="122">
        <v>144</v>
      </c>
      <c r="F355" s="62">
        <v>0</v>
      </c>
      <c r="G355" s="62">
        <f t="shared" si="47"/>
        <v>0</v>
      </c>
      <c r="H355" s="116"/>
      <c r="I355" s="38">
        <f t="shared" si="46"/>
        <v>0</v>
      </c>
      <c r="J355" s="62">
        <f t="shared" si="48"/>
        <v>0</v>
      </c>
      <c r="K355" s="92"/>
    </row>
    <row r="356" spans="1:11" ht="15" customHeight="1" x14ac:dyDescent="0.25">
      <c r="A356" s="218" t="s">
        <v>22</v>
      </c>
      <c r="B356" s="219"/>
      <c r="C356" s="219"/>
      <c r="D356" s="219"/>
      <c r="E356" s="219"/>
      <c r="F356" s="220"/>
      <c r="G356" s="118">
        <f>SUM(G350:G351,G353:G355)</f>
        <v>0</v>
      </c>
      <c r="H356" s="118"/>
      <c r="I356" s="118">
        <f>SUM(I350:I351,I353:I355)</f>
        <v>0</v>
      </c>
      <c r="J356" s="118">
        <f>SUM(J350:J351,J353:J355)</f>
        <v>0</v>
      </c>
    </row>
    <row r="358" spans="1:11" s="82" customFormat="1" ht="30" customHeight="1" x14ac:dyDescent="0.25">
      <c r="A358" s="221" t="s">
        <v>163</v>
      </c>
      <c r="B358" s="212"/>
      <c r="C358" s="212"/>
      <c r="D358" s="212"/>
      <c r="E358" s="212"/>
      <c r="F358" s="212"/>
      <c r="G358" s="212"/>
      <c r="H358" s="212"/>
      <c r="I358" s="212"/>
      <c r="J358" s="212"/>
    </row>
    <row r="359" spans="1:11" s="82" customFormat="1" x14ac:dyDescent="0.25">
      <c r="A359" s="230" t="s">
        <v>189</v>
      </c>
      <c r="B359" s="231"/>
      <c r="C359" s="231"/>
      <c r="D359" s="231"/>
      <c r="E359" s="231"/>
      <c r="F359" s="231"/>
      <c r="G359" s="231"/>
      <c r="H359" s="231"/>
      <c r="I359" s="231"/>
      <c r="J359" s="231"/>
      <c r="K359" s="231"/>
    </row>
    <row r="360" spans="1:11" s="82" customFormat="1" x14ac:dyDescent="0.25">
      <c r="A360" s="230" t="s">
        <v>190</v>
      </c>
      <c r="B360" s="231"/>
      <c r="C360" s="231"/>
      <c r="D360" s="231"/>
      <c r="E360" s="231"/>
      <c r="F360" s="231"/>
      <c r="G360" s="231"/>
      <c r="H360" s="231"/>
      <c r="I360" s="231"/>
      <c r="J360" s="231"/>
      <c r="K360" s="115"/>
    </row>
    <row r="361" spans="1:11" s="82" customFormat="1" ht="15.75" customHeight="1" x14ac:dyDescent="0.25">
      <c r="A361" s="212"/>
      <c r="B361" s="212"/>
      <c r="C361" s="212"/>
      <c r="D361" s="212"/>
      <c r="E361" s="212"/>
      <c r="F361" s="212"/>
      <c r="G361" s="212"/>
      <c r="H361" s="212"/>
      <c r="I361" s="212"/>
      <c r="J361" s="212"/>
    </row>
    <row r="362" spans="1:11" ht="15.75" customHeight="1" x14ac:dyDescent="0.25">
      <c r="A362" s="213" t="s">
        <v>166</v>
      </c>
      <c r="B362" s="213"/>
      <c r="C362" s="213"/>
      <c r="D362" s="213"/>
      <c r="E362" s="213"/>
      <c r="F362" s="213"/>
      <c r="G362" s="213"/>
      <c r="H362" s="213"/>
      <c r="I362" s="213"/>
      <c r="J362" s="213"/>
    </row>
    <row r="363" spans="1:11" ht="15.75" x14ac:dyDescent="0.25">
      <c r="A363" s="228" t="s">
        <v>164</v>
      </c>
      <c r="B363" s="228"/>
      <c r="C363" s="228"/>
      <c r="D363" s="83"/>
      <c r="E363" s="83"/>
      <c r="F363" s="229" t="s">
        <v>165</v>
      </c>
      <c r="G363" s="216"/>
      <c r="H363" s="216"/>
      <c r="I363" s="216"/>
      <c r="J363" s="216"/>
    </row>
    <row r="364" spans="1:11" s="82" customFormat="1" ht="15.75" customHeight="1" x14ac:dyDescent="0.25">
      <c r="A364" s="214" t="s">
        <v>167</v>
      </c>
      <c r="B364" s="212"/>
      <c r="C364" s="212"/>
      <c r="D364" s="212"/>
      <c r="E364" s="212"/>
      <c r="F364" s="212"/>
      <c r="G364" s="212"/>
      <c r="H364" s="212"/>
      <c r="I364" s="212"/>
      <c r="J364" s="212"/>
    </row>
    <row r="365" spans="1:11" s="84" customFormat="1" ht="15.75" customHeight="1" x14ac:dyDescent="0.25">
      <c r="A365" s="212"/>
      <c r="B365" s="212"/>
      <c r="C365" s="212"/>
      <c r="D365" s="212"/>
      <c r="E365" s="212"/>
      <c r="F365" s="212"/>
      <c r="G365" s="212"/>
      <c r="H365" s="212"/>
      <c r="I365" s="212"/>
      <c r="J365" s="212"/>
    </row>
    <row r="366" spans="1:11" ht="21.6" customHeight="1" x14ac:dyDescent="0.25">
      <c r="A366" s="215"/>
      <c r="B366" s="215"/>
      <c r="C366" s="215"/>
      <c r="D366" s="215"/>
      <c r="E366" s="215"/>
      <c r="F366" s="215"/>
      <c r="G366" s="215"/>
      <c r="H366" s="215"/>
      <c r="I366" s="215"/>
      <c r="J366" s="215"/>
    </row>
    <row r="367" spans="1:11" ht="15.75" x14ac:dyDescent="0.25">
      <c r="A367" s="216"/>
      <c r="B367" s="216"/>
      <c r="C367" s="216"/>
      <c r="D367" s="216"/>
      <c r="E367" s="83"/>
      <c r="F367" s="83"/>
      <c r="G367" s="83"/>
      <c r="H367" s="83"/>
      <c r="I367" s="83"/>
      <c r="J367" s="83"/>
    </row>
  </sheetData>
  <mergeCells count="331">
    <mergeCell ref="H245:I245"/>
    <mergeCell ref="H298:I298"/>
    <mergeCell ref="H299:I299"/>
    <mergeCell ref="H302:I304"/>
    <mergeCell ref="H305:I305"/>
    <mergeCell ref="H306:I306"/>
    <mergeCell ref="H308:I309"/>
    <mergeCell ref="H310:H311"/>
    <mergeCell ref="I310:I311"/>
    <mergeCell ref="A294:I294"/>
    <mergeCell ref="A295:A297"/>
    <mergeCell ref="B295:B297"/>
    <mergeCell ref="C295:C297"/>
    <mergeCell ref="D295:D297"/>
    <mergeCell ref="E295:E297"/>
    <mergeCell ref="F295:G296"/>
    <mergeCell ref="A276:I276"/>
    <mergeCell ref="D289:E289"/>
    <mergeCell ref="D290:E290"/>
    <mergeCell ref="D291:E291"/>
    <mergeCell ref="A292:F292"/>
    <mergeCell ref="H295:I297"/>
    <mergeCell ref="A269:F269"/>
    <mergeCell ref="A306:D306"/>
    <mergeCell ref="H205:I205"/>
    <mergeCell ref="H206:I206"/>
    <mergeCell ref="H207:I207"/>
    <mergeCell ref="H208:I208"/>
    <mergeCell ref="H235:I235"/>
    <mergeCell ref="H232:I234"/>
    <mergeCell ref="A231:I231"/>
    <mergeCell ref="A232:A234"/>
    <mergeCell ref="B232:B234"/>
    <mergeCell ref="C232:C234"/>
    <mergeCell ref="D232:D234"/>
    <mergeCell ref="E232:E234"/>
    <mergeCell ref="F232:G233"/>
    <mergeCell ref="H178:I178"/>
    <mergeCell ref="H179:I179"/>
    <mergeCell ref="H180:I180"/>
    <mergeCell ref="H181:I181"/>
    <mergeCell ref="H187:I187"/>
    <mergeCell ref="H188:I188"/>
    <mergeCell ref="H189:I189"/>
    <mergeCell ref="H190:I190"/>
    <mergeCell ref="H191:I191"/>
    <mergeCell ref="H131:I131"/>
    <mergeCell ref="H132:I132"/>
    <mergeCell ref="H133:I133"/>
    <mergeCell ref="H134:I134"/>
    <mergeCell ref="H141:I141"/>
    <mergeCell ref="H142:I142"/>
    <mergeCell ref="H143:I143"/>
    <mergeCell ref="H144:I144"/>
    <mergeCell ref="H137:I140"/>
    <mergeCell ref="H114:I114"/>
    <mergeCell ref="H116:I116"/>
    <mergeCell ref="H117:I117"/>
    <mergeCell ref="H119:I119"/>
    <mergeCell ref="H121:I121"/>
    <mergeCell ref="H123:I123"/>
    <mergeCell ref="H124:I124"/>
    <mergeCell ref="H127:I130"/>
    <mergeCell ref="A124:D124"/>
    <mergeCell ref="A127:A130"/>
    <mergeCell ref="B127:B130"/>
    <mergeCell ref="C127:C130"/>
    <mergeCell ref="D127:D130"/>
    <mergeCell ref="E127:E130"/>
    <mergeCell ref="F127:G128"/>
    <mergeCell ref="F129:F130"/>
    <mergeCell ref="G129:G130"/>
    <mergeCell ref="A361:J361"/>
    <mergeCell ref="A362:J362"/>
    <mergeCell ref="A364:J364"/>
    <mergeCell ref="A365:J365"/>
    <mergeCell ref="A366:J366"/>
    <mergeCell ref="A367:D367"/>
    <mergeCell ref="A342:F342"/>
    <mergeCell ref="A344:J344"/>
    <mergeCell ref="A356:F356"/>
    <mergeCell ref="A358:J358"/>
    <mergeCell ref="A345:A348"/>
    <mergeCell ref="B345:B348"/>
    <mergeCell ref="C345:C348"/>
    <mergeCell ref="D345:D348"/>
    <mergeCell ref="E345:E348"/>
    <mergeCell ref="J345:J348"/>
    <mergeCell ref="H345:I346"/>
    <mergeCell ref="H347:H348"/>
    <mergeCell ref="I347:I348"/>
    <mergeCell ref="A363:C363"/>
    <mergeCell ref="F363:J363"/>
    <mergeCell ref="A359:K359"/>
    <mergeCell ref="A360:J360"/>
    <mergeCell ref="A330:F330"/>
    <mergeCell ref="A335:J335"/>
    <mergeCell ref="A336:A339"/>
    <mergeCell ref="B336:B339"/>
    <mergeCell ref="C336:C339"/>
    <mergeCell ref="D336:D339"/>
    <mergeCell ref="E336:E339"/>
    <mergeCell ref="J336:J339"/>
    <mergeCell ref="H336:I337"/>
    <mergeCell ref="H338:H339"/>
    <mergeCell ref="I338:I339"/>
    <mergeCell ref="A314:F314"/>
    <mergeCell ref="A318:A321"/>
    <mergeCell ref="B318:B321"/>
    <mergeCell ref="D318:D321"/>
    <mergeCell ref="E318:E321"/>
    <mergeCell ref="J318:J321"/>
    <mergeCell ref="C320:C321"/>
    <mergeCell ref="H320:H321"/>
    <mergeCell ref="I320:I321"/>
    <mergeCell ref="H318:I319"/>
    <mergeCell ref="A307:J307"/>
    <mergeCell ref="A308:A311"/>
    <mergeCell ref="B308:B311"/>
    <mergeCell ref="D308:D311"/>
    <mergeCell ref="E308:E311"/>
    <mergeCell ref="J308:J311"/>
    <mergeCell ref="C310:C311"/>
    <mergeCell ref="A299:D299"/>
    <mergeCell ref="A301:I301"/>
    <mergeCell ref="A302:A304"/>
    <mergeCell ref="B302:B304"/>
    <mergeCell ref="C302:C304"/>
    <mergeCell ref="D302:D304"/>
    <mergeCell ref="E302:E304"/>
    <mergeCell ref="F302:G303"/>
    <mergeCell ref="A271:J271"/>
    <mergeCell ref="A272:A275"/>
    <mergeCell ref="B272:B275"/>
    <mergeCell ref="D272:D275"/>
    <mergeCell ref="E272:E275"/>
    <mergeCell ref="J272:J275"/>
    <mergeCell ref="C274:C275"/>
    <mergeCell ref="H272:I273"/>
    <mergeCell ref="H274:H275"/>
    <mergeCell ref="I274:I275"/>
    <mergeCell ref="A246:D246"/>
    <mergeCell ref="A249:J249"/>
    <mergeCell ref="A250:A253"/>
    <mergeCell ref="B250:B253"/>
    <mergeCell ref="D250:D253"/>
    <mergeCell ref="E250:E253"/>
    <mergeCell ref="J250:J253"/>
    <mergeCell ref="C252:C253"/>
    <mergeCell ref="H246:I246"/>
    <mergeCell ref="H250:I251"/>
    <mergeCell ref="H252:H253"/>
    <mergeCell ref="I252:I253"/>
    <mergeCell ref="H236:I236"/>
    <mergeCell ref="H242:I244"/>
    <mergeCell ref="A181:D181"/>
    <mergeCell ref="A183:I183"/>
    <mergeCell ref="A184:A186"/>
    <mergeCell ref="B184:B186"/>
    <mergeCell ref="C184:C186"/>
    <mergeCell ref="D184:D186"/>
    <mergeCell ref="E184:E186"/>
    <mergeCell ref="F184:G185"/>
    <mergeCell ref="H184:I186"/>
    <mergeCell ref="H192:I192"/>
    <mergeCell ref="H193:I193"/>
    <mergeCell ref="H194:I194"/>
    <mergeCell ref="H195:I195"/>
    <mergeCell ref="H196:I196"/>
    <mergeCell ref="H197:I197"/>
    <mergeCell ref="H198:I198"/>
    <mergeCell ref="H199:I199"/>
    <mergeCell ref="H200:I200"/>
    <mergeCell ref="H201:I201"/>
    <mergeCell ref="H202:I202"/>
    <mergeCell ref="H203:I203"/>
    <mergeCell ref="H204:I204"/>
    <mergeCell ref="A172:F172"/>
    <mergeCell ref="A174:J174"/>
    <mergeCell ref="A175:A177"/>
    <mergeCell ref="B175:B177"/>
    <mergeCell ref="C175:C177"/>
    <mergeCell ref="D175:D177"/>
    <mergeCell ref="E175:E177"/>
    <mergeCell ref="F175:G176"/>
    <mergeCell ref="A164:I164"/>
    <mergeCell ref="A165:A168"/>
    <mergeCell ref="B165:B168"/>
    <mergeCell ref="D165:D168"/>
    <mergeCell ref="E165:E168"/>
    <mergeCell ref="J165:J168"/>
    <mergeCell ref="H165:I166"/>
    <mergeCell ref="H167:H168"/>
    <mergeCell ref="I167:I168"/>
    <mergeCell ref="H175:I177"/>
    <mergeCell ref="J175:J177"/>
    <mergeCell ref="K165:K168"/>
    <mergeCell ref="C167:C168"/>
    <mergeCell ref="A144:D144"/>
    <mergeCell ref="A150:A152"/>
    <mergeCell ref="B150:B152"/>
    <mergeCell ref="C150:C152"/>
    <mergeCell ref="D150:D152"/>
    <mergeCell ref="E150:E152"/>
    <mergeCell ref="F150:G151"/>
    <mergeCell ref="A161:D161"/>
    <mergeCell ref="H150:I152"/>
    <mergeCell ref="H153:I153"/>
    <mergeCell ref="H154:I154"/>
    <mergeCell ref="H155:I155"/>
    <mergeCell ref="H156:I156"/>
    <mergeCell ref="H157:I157"/>
    <mergeCell ref="H158:I158"/>
    <mergeCell ref="H159:I159"/>
    <mergeCell ref="H160:I160"/>
    <mergeCell ref="H161:I161"/>
    <mergeCell ref="J150:J152"/>
    <mergeCell ref="F104:F105"/>
    <mergeCell ref="G104:G105"/>
    <mergeCell ref="C85:C86"/>
    <mergeCell ref="A99:F99"/>
    <mergeCell ref="A101:J101"/>
    <mergeCell ref="A102:A105"/>
    <mergeCell ref="B102:B105"/>
    <mergeCell ref="C102:C105"/>
    <mergeCell ref="D102:D105"/>
    <mergeCell ref="E102:E105"/>
    <mergeCell ref="F102:G103"/>
    <mergeCell ref="H85:H86"/>
    <mergeCell ref="I85:I86"/>
    <mergeCell ref="H102:I105"/>
    <mergeCell ref="J102:J105"/>
    <mergeCell ref="E50:E53"/>
    <mergeCell ref="J50:J53"/>
    <mergeCell ref="H50:I51"/>
    <mergeCell ref="H52:H53"/>
    <mergeCell ref="I52:I53"/>
    <mergeCell ref="C50:C53"/>
    <mergeCell ref="A79:F79"/>
    <mergeCell ref="A81:J81"/>
    <mergeCell ref="A83:A86"/>
    <mergeCell ref="B83:B86"/>
    <mergeCell ref="D83:D86"/>
    <mergeCell ref="E83:E86"/>
    <mergeCell ref="J83:J86"/>
    <mergeCell ref="H83:I84"/>
    <mergeCell ref="G1:J1"/>
    <mergeCell ref="A4:J4"/>
    <mergeCell ref="A8:A11"/>
    <mergeCell ref="B8:B11"/>
    <mergeCell ref="D8:D11"/>
    <mergeCell ref="E8:E11"/>
    <mergeCell ref="J8:J11"/>
    <mergeCell ref="H10:H11"/>
    <mergeCell ref="I10:I11"/>
    <mergeCell ref="H8:I9"/>
    <mergeCell ref="C10:C11"/>
    <mergeCell ref="G3:J3"/>
    <mergeCell ref="G2:J2"/>
    <mergeCell ref="K8:K11"/>
    <mergeCell ref="K25:K28"/>
    <mergeCell ref="K50:K53"/>
    <mergeCell ref="A49:K49"/>
    <mergeCell ref="A41:K41"/>
    <mergeCell ref="A82:K82"/>
    <mergeCell ref="K83:K86"/>
    <mergeCell ref="A96:K96"/>
    <mergeCell ref="A21:F21"/>
    <mergeCell ref="A23:J23"/>
    <mergeCell ref="A24:I24"/>
    <mergeCell ref="A25:A28"/>
    <mergeCell ref="B25:B28"/>
    <mergeCell ref="D25:D28"/>
    <mergeCell ref="E25:E28"/>
    <mergeCell ref="J25:J28"/>
    <mergeCell ref="C27:C28"/>
    <mergeCell ref="H25:I26"/>
    <mergeCell ref="H27:H28"/>
    <mergeCell ref="I27:I28"/>
    <mergeCell ref="A47:F47"/>
    <mergeCell ref="A50:A53"/>
    <mergeCell ref="B50:B53"/>
    <mergeCell ref="D50:D53"/>
    <mergeCell ref="A106:J106"/>
    <mergeCell ref="A115:J115"/>
    <mergeCell ref="A110:J110"/>
    <mergeCell ref="A118:J118"/>
    <mergeCell ref="A120:J120"/>
    <mergeCell ref="A122:J122"/>
    <mergeCell ref="J127:J130"/>
    <mergeCell ref="J137:J140"/>
    <mergeCell ref="H107:I107"/>
    <mergeCell ref="H108:I108"/>
    <mergeCell ref="H109:I109"/>
    <mergeCell ref="H111:I111"/>
    <mergeCell ref="H112:I112"/>
    <mergeCell ref="H113:I113"/>
    <mergeCell ref="A134:D134"/>
    <mergeCell ref="A136:I136"/>
    <mergeCell ref="A137:A140"/>
    <mergeCell ref="B137:B140"/>
    <mergeCell ref="C137:C140"/>
    <mergeCell ref="D137:D140"/>
    <mergeCell ref="E137:E140"/>
    <mergeCell ref="F137:G138"/>
    <mergeCell ref="F139:F140"/>
    <mergeCell ref="G139:G140"/>
    <mergeCell ref="K318:K321"/>
    <mergeCell ref="K336:K339"/>
    <mergeCell ref="A317:K317"/>
    <mergeCell ref="K345:K348"/>
    <mergeCell ref="A349:K349"/>
    <mergeCell ref="A352:K352"/>
    <mergeCell ref="J184:J186"/>
    <mergeCell ref="J232:J234"/>
    <mergeCell ref="J242:J244"/>
    <mergeCell ref="K250:K253"/>
    <mergeCell ref="K272:K275"/>
    <mergeCell ref="A288:K288"/>
    <mergeCell ref="J295:J297"/>
    <mergeCell ref="J302:J304"/>
    <mergeCell ref="K308:K311"/>
    <mergeCell ref="A236:D236"/>
    <mergeCell ref="A241:I241"/>
    <mergeCell ref="A242:A244"/>
    <mergeCell ref="B242:B244"/>
    <mergeCell ref="C242:C244"/>
    <mergeCell ref="D242:D244"/>
    <mergeCell ref="E242:E244"/>
    <mergeCell ref="F242:G243"/>
    <mergeCell ref="A208:D208"/>
  </mergeCells>
  <pageMargins left="0.19685039370078741" right="0.1968503937007874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2020-07-27T11:40:04Z</dcterms:modified>
</cp:coreProperties>
</file>