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haslette\Desktop\DZP-3413_01_2022_Modernizacja Punktu Obsługi Pasażerów\"/>
    </mc:Choice>
  </mc:AlternateContent>
  <xr:revisionPtr revIDLastSave="0" documentId="13_ncr:1_{F0925953-4C88-404D-8744-B7E63D63FCC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oboty rem.-bud" sheetId="1" r:id="rId1"/>
    <sheet name="Roboty elektryczne" sheetId="2" r:id="rId2"/>
  </sheets>
  <definedNames>
    <definedName name="_xlnm.Print_Area" localSheetId="1">'Roboty elektryczne'!$B$1:$M$263</definedName>
    <definedName name="_xlnm.Print_Area" localSheetId="0">'Roboty rem.-bud'!$C$1:$N$341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4" i="1" l="1"/>
  <c r="J135" i="2"/>
  <c r="K152" i="1"/>
  <c r="K333" i="1"/>
  <c r="K330" i="1"/>
  <c r="K327" i="1"/>
  <c r="K324" i="1"/>
  <c r="J256" i="2"/>
  <c r="J254" i="2"/>
  <c r="K158" i="1"/>
  <c r="K318" i="1"/>
  <c r="K315" i="1"/>
  <c r="K312" i="1"/>
  <c r="K309" i="1"/>
  <c r="K306" i="1"/>
  <c r="K303" i="1"/>
  <c r="K300" i="1"/>
  <c r="K297" i="1"/>
  <c r="K294" i="1"/>
  <c r="K291" i="1"/>
  <c r="K288" i="1"/>
  <c r="K285" i="1"/>
  <c r="K282" i="1"/>
  <c r="K279" i="1"/>
  <c r="K276" i="1"/>
  <c r="K273" i="1"/>
  <c r="K270" i="1"/>
  <c r="K267" i="1"/>
  <c r="K264" i="1"/>
  <c r="K261" i="1"/>
  <c r="K258" i="1"/>
  <c r="K255" i="1"/>
  <c r="K252" i="1"/>
  <c r="K249" i="1"/>
  <c r="K246" i="1"/>
  <c r="K243" i="1"/>
  <c r="K240" i="1"/>
  <c r="K234" i="1"/>
  <c r="K231" i="1"/>
  <c r="K225" i="1"/>
  <c r="K222" i="1"/>
  <c r="K219" i="1"/>
  <c r="K216" i="1"/>
  <c r="K213" i="1"/>
  <c r="K210" i="1"/>
  <c r="K207" i="1"/>
  <c r="K204" i="1"/>
  <c r="K201" i="1"/>
  <c r="K196" i="1"/>
  <c r="K193" i="1"/>
  <c r="K190" i="1"/>
  <c r="K187" i="1"/>
  <c r="K184" i="1"/>
  <c r="K181" i="1"/>
  <c r="K178" i="1"/>
  <c r="K175" i="1"/>
  <c r="K172" i="1"/>
  <c r="K169" i="1"/>
  <c r="K164" i="1"/>
  <c r="K161" i="1"/>
  <c r="K155" i="1"/>
  <c r="K149" i="1"/>
  <c r="K146" i="1"/>
  <c r="K143" i="1"/>
  <c r="K140" i="1"/>
  <c r="K135" i="1"/>
  <c r="K132" i="1"/>
  <c r="K129" i="1"/>
  <c r="K126" i="1"/>
  <c r="K123" i="1"/>
  <c r="K120" i="1"/>
  <c r="K117" i="1"/>
  <c r="K114" i="1"/>
  <c r="K111" i="1"/>
  <c r="K108" i="1"/>
  <c r="K105" i="1"/>
  <c r="K102" i="1"/>
  <c r="K99" i="1"/>
  <c r="K94" i="1"/>
  <c r="K91" i="1"/>
  <c r="K87" i="1"/>
  <c r="K83" i="1"/>
  <c r="K80" i="1"/>
  <c r="K77" i="1"/>
  <c r="K74" i="1"/>
  <c r="K71" i="1"/>
  <c r="K68" i="1"/>
  <c r="K65" i="1"/>
  <c r="K60" i="1"/>
  <c r="K57" i="1"/>
  <c r="K52" i="1"/>
  <c r="K47" i="1"/>
  <c r="K44" i="1"/>
  <c r="K41" i="1"/>
  <c r="K38" i="1"/>
  <c r="K35" i="1"/>
  <c r="K32" i="1"/>
  <c r="K29" i="1"/>
  <c r="K26" i="1"/>
  <c r="K23" i="1"/>
  <c r="K20" i="1"/>
  <c r="K17" i="1"/>
  <c r="K14" i="1"/>
  <c r="J243" i="2"/>
  <c r="J246" i="2"/>
  <c r="J249" i="2"/>
  <c r="J231" i="2"/>
  <c r="J234" i="2"/>
  <c r="J238" i="2"/>
  <c r="J169" i="2"/>
  <c r="J172" i="2"/>
  <c r="J175" i="2"/>
  <c r="J178" i="2"/>
  <c r="J181" i="2"/>
  <c r="J184" i="2"/>
  <c r="J187" i="2"/>
  <c r="J190" i="2"/>
  <c r="J193" i="2"/>
  <c r="J196" i="2"/>
  <c r="J199" i="2"/>
  <c r="J202" i="2"/>
  <c r="J205" i="2"/>
  <c r="J208" i="2"/>
  <c r="J211" i="2"/>
  <c r="J214" i="2"/>
  <c r="J217" i="2"/>
  <c r="J220" i="2"/>
  <c r="J223" i="2"/>
  <c r="J226" i="2"/>
  <c r="J166" i="2"/>
  <c r="J146" i="2"/>
  <c r="J149" i="2"/>
  <c r="J152" i="2"/>
  <c r="J155" i="2"/>
  <c r="J158" i="2"/>
  <c r="J161" i="2"/>
  <c r="J143" i="2"/>
  <c r="J81" i="2"/>
  <c r="J84" i="2"/>
  <c r="J87" i="2"/>
  <c r="J90" i="2"/>
  <c r="J93" i="2"/>
  <c r="J96" i="2"/>
  <c r="J99" i="2"/>
  <c r="J102" i="2"/>
  <c r="J105" i="2"/>
  <c r="J108" i="2"/>
  <c r="J111" i="2"/>
  <c r="J114" i="2"/>
  <c r="J117" i="2"/>
  <c r="J120" i="2"/>
  <c r="J123" i="2"/>
  <c r="J126" i="2"/>
  <c r="J129" i="2"/>
  <c r="J132" i="2"/>
  <c r="J138" i="2"/>
  <c r="J78" i="2"/>
  <c r="J52" i="2"/>
  <c r="J55" i="2"/>
  <c r="J58" i="2"/>
  <c r="J61" i="2"/>
  <c r="J64" i="2"/>
  <c r="J67" i="2"/>
  <c r="J70" i="2"/>
  <c r="J73" i="2"/>
  <c r="J49" i="2"/>
  <c r="J44" i="2"/>
  <c r="J17" i="2"/>
  <c r="J20" i="2"/>
  <c r="J23" i="2"/>
  <c r="J26" i="2"/>
  <c r="J29" i="2"/>
  <c r="J32" i="2"/>
  <c r="J35" i="2"/>
  <c r="J38" i="2"/>
  <c r="J41" i="2"/>
  <c r="J14" i="2"/>
  <c r="J257" i="2" l="1"/>
  <c r="J74" i="2"/>
  <c r="J162" i="2"/>
  <c r="J227" i="2"/>
  <c r="J250" i="2"/>
  <c r="J139" i="2"/>
  <c r="J239" i="2"/>
  <c r="J45" i="2"/>
  <c r="K320" i="1"/>
  <c r="K197" i="1"/>
  <c r="K165" i="1"/>
  <c r="K95" i="1"/>
  <c r="K61" i="1"/>
  <c r="K340" i="1" l="1"/>
  <c r="J260" i="2"/>
  <c r="L260" i="2" s="1"/>
  <c r="M260" i="2" s="1"/>
  <c r="J263" i="2" l="1"/>
  <c r="L263" i="2" s="1"/>
  <c r="M263" i="2" s="1"/>
  <c r="M340" i="1"/>
  <c r="N340" i="1" s="1"/>
</calcChain>
</file>

<file path=xl/sharedStrings.xml><?xml version="1.0" encoding="utf-8"?>
<sst xmlns="http://schemas.openxmlformats.org/spreadsheetml/2006/main" count="1302" uniqueCount="596">
  <si>
    <t>Lp.</t>
  </si>
  <si>
    <t>j.m.</t>
  </si>
  <si>
    <t>Razem</t>
  </si>
  <si>
    <t xml:space="preserve">PRZEDMIAR: </t>
  </si>
  <si>
    <t>1
d.1</t>
  </si>
  <si>
    <t>Demontaż okładzin z płyt gipsowo-kartonowych ścian i przedścianek przy powierzchni demontażu do 5 m2 - okładzina pojedyncza</t>
  </si>
  <si>
    <t>m2</t>
  </si>
  <si>
    <t>(1,34 + 1,06 + 2,52 + 4,34 + 0,42 + 0,84 + 9,8 + 0,76 + 4,82 + 10,39 + 4,37 + 0,72 + 1,19 + 0,74 + 0,8 + 0,8 + 0,8 + 0,41 + 0,72) * 2</t>
  </si>
  <si>
    <t>RAZEM</t>
  </si>
  <si>
    <t>2
d.1</t>
  </si>
  <si>
    <t>Usunięcie izolacji termicznej lub akustycznej ścianek działowych i przedścianek z płyt gipsowo-kartonowych przy powierzchni rozbiórki do 5 m2 o grubości do 8 cm</t>
  </si>
  <si>
    <t>1,34 + 1,06 + 2,52 + 4,34 + 0,42 + 0,84 + 9,8 + 0,76 + 4,82 + 10,39 + 4,37 + 0,72 + 1,19 + 0,74 + 0,8 + 0,8 + 0,8 + 0,41 + 0,72</t>
  </si>
  <si>
    <t>3
d.1</t>
  </si>
  <si>
    <t>Demontaż szkieletu pojedynczego ścianek działowych i przedścianek z płyt gipsowo-kartonowych przy powierzchni demontażu do 5 m2 - rozstaw słupków do 50 cm</t>
  </si>
  <si>
    <t>4
d.1</t>
  </si>
  <si>
    <t>Demontaż okładzin z płyt gipsowo-kartonowych obudowy sufitu lub sufitu podwieszonego przy powierzchni demontażu ponad 5 m2 - okładzina pojedyncza</t>
  </si>
  <si>
    <t>80,13 + 4,14</t>
  </si>
  <si>
    <t>5
d.1</t>
  </si>
  <si>
    <t>Demontaż rusztu krzyżowego obudowy poddaszy z płyt gipsowo-kartonowych przy powierzchni demontażu ponad 5 m2 - rozstaw profili do 50 cm</t>
  </si>
  <si>
    <t>6
d.1</t>
  </si>
  <si>
    <t>Demontaż okładzin z płyt gipsowo-kartonowych obudowy pionów instalacyjnych, słupów i belek przy powierzchni demontażu ponad 2 m2 - okładzina pojedyncza</t>
  </si>
  <si>
    <t>7,06 + 1,82 + 1,82</t>
  </si>
  <si>
    <t>7
d.1</t>
  </si>
  <si>
    <t>Demontaż rusztu obudowy pionów instalacyjnych, słupów i belek z płyt gipsowo-kartonowych przy powierzchni demontażu do 2 m2 - rozstaw profili do 30 cm</t>
  </si>
  <si>
    <t>8
d.1</t>
  </si>
  <si>
    <t>9
d.1</t>
  </si>
  <si>
    <t>Rozebranie murów z bloczków z betonu komórkowego w budynkach o wysokości do 9 m (do 2 kondygnacji) na zaprawie cementowej</t>
  </si>
  <si>
    <t>m3</t>
  </si>
  <si>
    <t>10
d.1</t>
  </si>
  <si>
    <t>Demontaż tablic rozdzielczych z osprzętem modułowym - 3 rzędy osprzętu</t>
  </si>
  <si>
    <t>szt.</t>
  </si>
  <si>
    <t>11
d.1</t>
  </si>
  <si>
    <t>Demontaż przewodów układanych pod tynkiem wtynkowych, płaskich lub kabelkowych okrągłych - zweryfikować przedmiar na budowie</t>
  </si>
  <si>
    <t>m</t>
  </si>
  <si>
    <t>12
d.1</t>
  </si>
  <si>
    <t>Demontaż przewodów kabelkowych o łącznym przekroju żył do 7.5 mm2 wciąganych w rury instalacyjne - zweryfikować przedmiar na budowie</t>
  </si>
  <si>
    <t>13
d.1</t>
  </si>
  <si>
    <t>Wykucie bruzd dla przewodów wtynkowych - zweryfikować przedmiar na budowie</t>
  </si>
  <si>
    <t>8,53 + 10,14 + 11,68 + 12,57 + 11,17 + 11,81 + 13,42 + 17,01 + 8 + 12 + 20</t>
  </si>
  <si>
    <t>25 + 240 + 25 + 150 + 30</t>
  </si>
  <si>
    <t>14
d.1</t>
  </si>
  <si>
    <t>Zaprawienie bruzd o szerokości do 5 cm - zweryfikować przedmiar na budowie</t>
  </si>
  <si>
    <t>8,53 + 10,14 + 11,68 + 12,57 + 11,17 + 11,81 + 13,42 + 17,01 + 8 + 12</t>
  </si>
  <si>
    <t>15
d.1</t>
  </si>
  <si>
    <t>Transport gruzu z terenu rozbiórki przy ręcznym załadowaniu i wyładowaniu samochodem skrzyniowym na odległość 8 km</t>
  </si>
  <si>
    <t>16
d.2</t>
  </si>
  <si>
    <t>Tynki jednowarstwowe wewnętrzne z gipsu tynkarskiego Nidalit gr. 10 mm wykonywane mechanicznie na ścianach na podłożu ceramicznym</t>
  </si>
  <si>
    <t>17
d.2</t>
  </si>
  <si>
    <t>Tynki jednowarstwowe wewnętrzne z gipsu tynkarskiego Nidalit gr. 10 mm wykonywane mechanicznie na ścianach - dodatek za pogrubienie o 5 mm</t>
  </si>
  <si>
    <t>18
d.2</t>
  </si>
  <si>
    <t>Naprawa posadzki cementowej z zatarciem na gładko o powierzchni do 0.50 m2 w jednym miejscu</t>
  </si>
  <si>
    <t>miejsc.</t>
  </si>
  <si>
    <t>19
d.2</t>
  </si>
  <si>
    <t>Ścianki działowe z płyt gipsowo-kartonowych RIGIPS 4PRO na pojedynczej metalowej konstrukcji nośnej grubości 100 mm, z pokryciem obustronnym dwuwarstwowym (system 3.40.06) Ścianki o pow.mniejszej niż 5 m2.</t>
  </si>
  <si>
    <t>3,11 + 6,44 + 8,2 + 1,96 + 5,6 + 3,7 + 2,24 + 3,7 + 0,82 + 0,72 + 0,8 + 0,72 + 0,67</t>
  </si>
  <si>
    <t>20
d.2</t>
  </si>
  <si>
    <t>Przygotowanie otworów w ściankach działowych z profili UA 100 pod montaż drzwi i naświetli</t>
  </si>
  <si>
    <t>21
d.2</t>
  </si>
  <si>
    <t>Sufit podwieszany z płyt gipsowo-kartonowych RIGIPS RIGIMETR 4PRO na konstrukcji krzyżowej dwupoziomowej z profili CD 60 ULTRASTIL; pokrycie dwuwarstwowe, odporność ogniowa EI 30 (REI 30) (system 4.10.15)</t>
  </si>
  <si>
    <t>22
d.2</t>
  </si>
  <si>
    <t>Zaprawienie bruzd o szerokości do 10 cm</t>
  </si>
  <si>
    <t>23
d.2</t>
  </si>
  <si>
    <t>Wewnętrzne gładzie gipsowe dwuwarstwowe na ścianach z płyt gipsowych</t>
  </si>
  <si>
    <t>71,93 + 64,65 + 2,6 + 43,43 + 13,27 + 0,8 + 0,75 + 1,38 + 1,6 + 28,81</t>
  </si>
  <si>
    <t>80,13 + 4,14 + 4</t>
  </si>
  <si>
    <t>24
d.2</t>
  </si>
  <si>
    <t>Dwukrotne malowanie farbami emulsyjnymi powierzchni wewnętrznych - podłoży gipsowych z gruntowaniem - farba biała</t>
  </si>
  <si>
    <t>8,01 + 41,8 + 0,7 + 0,68 + 0,62 + 0,61 + 15,12 + 2,83 + 1,2 + 1,2 + 0,91 + 1,21 + 4,89</t>
  </si>
  <si>
    <t>25
d.2</t>
  </si>
  <si>
    <t>Dwukrotne malowanie farbami emulsyjnymi powierzchni wewnętrznych - podłoży gipsowych z gruntowaniem - ściany kolor</t>
  </si>
  <si>
    <t>17,42 + 2,94 + 1,18 + 1,19 + 16,6 + 8,99 + 2,27 + 8,09 + 15,65 + 6,44 + 1,49 + 1,48 + 0,91 + 1,21 + 0,63 + 0,72 - (2,83 + 1,2 + 1,2 + 0,91 + 1,21)</t>
  </si>
  <si>
    <t>26
d.3</t>
  </si>
  <si>
    <t>Dodatek za wykonanie ukośnej linii oddzielającej płytki o różnej kolorystyce</t>
  </si>
  <si>
    <t>9,92 * 2</t>
  </si>
  <si>
    <t>27
d.3</t>
  </si>
  <si>
    <t>Dodatek za ręczne przycinanie płytek o kształtach nieregularnych gdy krawędź powierzchni nie jest linią prostą</t>
  </si>
  <si>
    <t>28
d.3</t>
  </si>
  <si>
    <t>Dodatek za czyszczenie płytek</t>
  </si>
  <si>
    <t>24,64 + 81,36 + 25,09</t>
  </si>
  <si>
    <t>29
d.3</t>
  </si>
  <si>
    <t>Wypełnienie szczeliny dylatacyjnej elastyczną jednoskładnikową masą spoinującą przy szerokości spoiny 6 mm</t>
  </si>
  <si>
    <t>30
d.3</t>
  </si>
  <si>
    <t>Obsadzenie kątowników ochronnych stanowiących późniejszą krawędź dylatacji w zaprawie klejowej</t>
  </si>
  <si>
    <t>31
d.3</t>
  </si>
  <si>
    <t>Wycinanie otworów w okładzinach ceramicznych Płytki typu gres.</t>
  </si>
  <si>
    <t>32
d.3</t>
  </si>
  <si>
    <t>Wiercenie otworów o średnicy do 10 mm w okładzinach ceramicznych</t>
  </si>
  <si>
    <t>33
d.3</t>
  </si>
  <si>
    <t>Przygotowanie podłoża pod wykonanie okładzin ściennych - dwukrotne gruntowanie podłoża pod kleje cementowe</t>
  </si>
  <si>
    <t>34
d.3</t>
  </si>
  <si>
    <t>Okładziny ścienne z płytek z kamieni sztucznych o regularnych kształtach na zaprawie klejowej cienkowarstwowej; płytki o wymiarach 60x120 cm</t>
  </si>
  <si>
    <t>35
d.3</t>
  </si>
  <si>
    <t>Przygotowanie podłoża pod wykonanie okładzin podłogowych - oczyszczenie i zmycie podłoża</t>
  </si>
  <si>
    <t>36
d.3</t>
  </si>
  <si>
    <t>Przygotowanie podłoża pod wykonanie okładzin podłogowych - dwukrotne gruntowanie podłoża pod kleje cementowe</t>
  </si>
  <si>
    <t>37
d.3</t>
  </si>
  <si>
    <t>Okładziny podłogowe z płytek z kamieni sztucznych o regularnych kształtach na zaprawie klejowej cienkowarstwowej; płytki o wymiarach 60x120 cm</t>
  </si>
  <si>
    <t>38
d.3</t>
  </si>
  <si>
    <t>Dodatek za spoinowanie we wzory zaprawą o różnych kolorach</t>
  </si>
  <si>
    <t>39
d.3</t>
  </si>
  <si>
    <t>Dodatek za naniesienie mineralnej warstwy sczepnej na spód płytek</t>
  </si>
  <si>
    <t>40
d.3</t>
  </si>
  <si>
    <t>41
d.3</t>
  </si>
  <si>
    <t>Dodatek za ręczne przycinanie płytek o kształtach nieregularnych gdy krawędź powierzchni jest linią prostą</t>
  </si>
  <si>
    <t>18,75 + 2 * 2,2</t>
  </si>
  <si>
    <t>42
d.3</t>
  </si>
  <si>
    <t>Okładziny ścienne z płytek z kamieni sztucznych o regularnych kształtach układanych we wzory na zaprawie klejowej cienkowarstwowej; płytki o wymiarach 30x60 cm</t>
  </si>
  <si>
    <t>1,63 + 3,98 + 7,25 + 0,62 + 10,03 + 1,58</t>
  </si>
  <si>
    <t>43
d.3</t>
  </si>
  <si>
    <t>Cokoły z płytek z kamieni sztucznych o wym. pozostałych o wys. do 150 mm układanych na klej cienkowarstwowy na ścianach</t>
  </si>
  <si>
    <t>44
d.3</t>
  </si>
  <si>
    <t>Wypełnienie narożników jednoskładnikową masą silikonową</t>
  </si>
  <si>
    <t>45
d.3</t>
  </si>
  <si>
    <t>Izolacja pionowa przeciwwilgociowa o gr. 2 mm ze szlamów uszczelniających nakładanych ręcznie na wyrównanym podłożu</t>
  </si>
  <si>
    <t>46
d.3</t>
  </si>
  <si>
    <t>Izolacja pozioma przeciwwilgociowa o gr. 2 mm ze szlamów uszczelniających nakładanych ręcznie na wyrównanym podłożu</t>
  </si>
  <si>
    <t>47
d.4</t>
  </si>
  <si>
    <t>48
d.4</t>
  </si>
  <si>
    <t>Obsadzenie drobnych elementów w okładzinie ceramicznej mocowanych przy użyciu 4 wkrętów lub haków</t>
  </si>
  <si>
    <t>49
d.4</t>
  </si>
  <si>
    <t>kpl.</t>
  </si>
  <si>
    <t>50
d.4</t>
  </si>
  <si>
    <t>51
d.4</t>
  </si>
  <si>
    <t>52
d.4</t>
  </si>
  <si>
    <t>53
d.4</t>
  </si>
  <si>
    <t>Zawory kulowe i zwrotne przelotowe, gwintowane do wody zimnej lub ciepłej o śr. nominalnej 20 mm</t>
  </si>
  <si>
    <t>54
d.4</t>
  </si>
  <si>
    <t>Umywalki pojedyncze porcelanowe z syfonem gruszkowym</t>
  </si>
  <si>
    <t>55
d.4</t>
  </si>
  <si>
    <t>Montaż zestawu instalacyjnego przeznaczonego do mocowania do masywnej ściany murowanej i obudowania jej lekkimi ściankami osłonowymi z płyt g-k</t>
  </si>
  <si>
    <t>56
d.4</t>
  </si>
  <si>
    <t>Przyciski do spłuczek podtynkowych</t>
  </si>
  <si>
    <t>57
d.5</t>
  </si>
  <si>
    <t>Demontaż przewodów kanalizacyjnych z rur z tworzyw sztucznych o śr. 32-50 mm</t>
  </si>
  <si>
    <t>2,81 + 1,54 + 1,36 + 1,5</t>
  </si>
  <si>
    <t>58
d.5</t>
  </si>
  <si>
    <t>Demontaż przewodów kanalizacyjnych z rur z tworzyw sztucznych o śr. 50-100 mm</t>
  </si>
  <si>
    <t>59
d.5</t>
  </si>
  <si>
    <t>Demontaż rurociągów</t>
  </si>
  <si>
    <t>3,83 * 3 + 1,75 * 3 + 3,28 * 3 + 2,03 * 3 + 1,63 + 2,05 * 3</t>
  </si>
  <si>
    <t>60
d.5</t>
  </si>
  <si>
    <t>Demontaż podejścia odpływowego z rur z PVC o śr. 50 mm</t>
  </si>
  <si>
    <t>61
d.5</t>
  </si>
  <si>
    <t>Demontaż podejścia odpływowego z rur z PVC o śr. 110 mm</t>
  </si>
  <si>
    <t>62
d.5</t>
  </si>
  <si>
    <t>Demontaż podejść wody ciepłej i zimnej</t>
  </si>
  <si>
    <t>msc</t>
  </si>
  <si>
    <t>63
d.5</t>
  </si>
  <si>
    <t>Demontaż grzejnika stalowego dwupłytowego</t>
  </si>
  <si>
    <t>64
d.5</t>
  </si>
  <si>
    <t>Demontaż grzejników żeliwnych o powierzchni grzejnej 7.5-10 m2</t>
  </si>
  <si>
    <t>zesp.</t>
  </si>
  <si>
    <t>65
d.5</t>
  </si>
  <si>
    <t>Demontaż grzejników żeliwnych o powierzchni grzejnej do 2.5 m2</t>
  </si>
  <si>
    <t>66
d.5</t>
  </si>
  <si>
    <t>Wymiana rur przyłącznych do grzejnika żeliwnego członowego, stalowego płytowego i konwektora o złączach gwintowanych o śr. 20-32 mm</t>
  </si>
  <si>
    <t>Obmiar dodatkowy: łączna długość</t>
  </si>
  <si>
    <t>ilość przyłączy</t>
  </si>
  <si>
    <t>łączna długość</t>
  </si>
  <si>
    <t>67
d.5</t>
  </si>
  <si>
    <t>Wstawienie odgałęzienia z rur stalowych o śr. 25-32 mm</t>
  </si>
  <si>
    <t>68
d.5</t>
  </si>
  <si>
    <t>Wymiana odcinka rury stalowej o połączeniach gwintowanych o śr. 25 mm</t>
  </si>
  <si>
    <t>msc.</t>
  </si>
  <si>
    <t>ilość odcinków</t>
  </si>
  <si>
    <t>69
d.5</t>
  </si>
  <si>
    <t>Demontaż rurociągu stalowego czarnego o połączeniach spawanych o śr. 25 mm</t>
  </si>
  <si>
    <t>70
d.5</t>
  </si>
  <si>
    <t>Demontaż zaworu grzejnikowego lub dwuzłączki o śr. 25-32 mm</t>
  </si>
  <si>
    <t>71
d.5</t>
  </si>
  <si>
    <t>Przecinanie rur stalowych o śr. 25 mm</t>
  </si>
  <si>
    <t>72
d.5</t>
  </si>
  <si>
    <t>Grzejniki stalowe dwupłytowe o wysokości 600-900 mm i długości do 1600 mm</t>
  </si>
  <si>
    <t>73
d.5</t>
  </si>
  <si>
    <t>Grzejniki stalowe dwupłytowe o wysokości 300-500 mm i długości do 1600 mm</t>
  </si>
  <si>
    <t>74
d.5</t>
  </si>
  <si>
    <t>Grzejniki stalowe łazienkowe o wysokości do 800 mm</t>
  </si>
  <si>
    <t>75
d.5</t>
  </si>
  <si>
    <t>Zawory grzejnikowe o śr. nominalnej 20 mm</t>
  </si>
  <si>
    <t>76
d.5</t>
  </si>
  <si>
    <t>Rurociągi w instalacjach c.o. z tworzyw sztucznych o śr. zewnętrznej 25 mm o połączeniach zgrzewanych na ścianach w budynkach</t>
  </si>
  <si>
    <t>5,92 + 8,45 + 1,5 + 1,5</t>
  </si>
  <si>
    <t>77
d.5</t>
  </si>
  <si>
    <t>Rurociągi z tworzyw sztucznych (PP, PE, PB) o śr. zewnętrznej 20 mm o połączeniach zgrzewanych, na ścianach w budynkach mieszkalnych</t>
  </si>
  <si>
    <t>78
d.5</t>
  </si>
  <si>
    <t>Otuliny termoizolacyjne z pianki PE z nacięciem wzdłużnym gr. 6 mm; śr. zewn. rurociągu 28 mm</t>
  </si>
  <si>
    <t>79
d.5</t>
  </si>
  <si>
    <t>Otuliny termoizolacyjne z pianki PE z nacięciem wzdłużnym gr. 6 mm; śr. zewn. rurociągu 22 mm</t>
  </si>
  <si>
    <t>80
d.5</t>
  </si>
  <si>
    <t>Wodomierze śrubowe o śr. nominalnej 50 mm - demontaż</t>
  </si>
  <si>
    <t>81
d.5</t>
  </si>
  <si>
    <t>Wodomierze śrubowe o śr. nominalnej 50 mm - montaż</t>
  </si>
  <si>
    <t>82
d.5</t>
  </si>
  <si>
    <t>Podejścia odpływowe z rur o śr. zewn. 100 mm o połączeniach klejowo-skurczowych na ścianach</t>
  </si>
  <si>
    <t>podej.</t>
  </si>
  <si>
    <t>83
d.5</t>
  </si>
  <si>
    <t>Podejścia odpływowe z rur o śr. zewn. 50 mm o połączeniach wciskowo-skurczowych na ścianach</t>
  </si>
  <si>
    <t>84
d.5</t>
  </si>
  <si>
    <t>Montaż rurociągów kanalizacyjnych o śr. rur 50 mm na ścianach w budynkach niemieszkaniowych</t>
  </si>
  <si>
    <t>85
d.5</t>
  </si>
  <si>
    <t>Regulatory temperatury do grzejników o śr. 20 mm</t>
  </si>
  <si>
    <t>86
d.5</t>
  </si>
  <si>
    <t>Zawory grzejnikowe o śr. 20 mm</t>
  </si>
  <si>
    <t>87
d.5</t>
  </si>
  <si>
    <t>Punkty stałe w rurociągach z tworzyw sztucznych o śr. zewnętrznej 25 mm</t>
  </si>
  <si>
    <t>88
d.5</t>
  </si>
  <si>
    <t>Gwintowanie rur stalowych o śr. 25 mm</t>
  </si>
  <si>
    <t>89
d.5</t>
  </si>
  <si>
    <t>Gwintowanie rur stalowych o śr. 20 mm</t>
  </si>
  <si>
    <t>90
d.5</t>
  </si>
  <si>
    <t>Próba szczelności instalacji wody zimnej i ciepłej w budynkach niemieszkalnych - płukanie instalacji, czynności przygotowawcze i zakończeniowe</t>
  </si>
  <si>
    <t>91
d.5</t>
  </si>
  <si>
    <t>Próba szczelności instalacji wody zimnej i ciepłej w budynkach niemieszkalnych - próba wodna ciśnieniowa długość do 20 m</t>
  </si>
  <si>
    <t>92
d.5</t>
  </si>
  <si>
    <t>Próba szczelności instalacji c.o. w budynkach niemieszkalnych - płukanie, czynności przygotowawcze i zakończeniowe</t>
  </si>
  <si>
    <t>5,46 + 7,81 + 1,04 * 2</t>
  </si>
  <si>
    <t>93
d.5</t>
  </si>
  <si>
    <t>Próba szczelności instalacji c.o. w budynkach niemieszkalnych - próba wodna ciśnieniowa długość do 20 m</t>
  </si>
  <si>
    <t>94
d.5</t>
  </si>
  <si>
    <t>Próba na gorąco instalacji z dokonaniem regulacji</t>
  </si>
  <si>
    <t>Strona Tytułowa 1</t>
  </si>
  <si>
    <t>Przedmiar 3</t>
  </si>
  <si>
    <t>1 PRACE ROZBIÓRKOWE 3</t>
  </si>
  <si>
    <t>2 SUCHA ZABUDOWA, TYNKI 4</t>
  </si>
  <si>
    <t>3 OKŁADZINY 5</t>
  </si>
  <si>
    <t>4 BIAŁY MONTAŻ 7</t>
  </si>
  <si>
    <t>5 INSTALACJA WOD-KAN i CO 8</t>
  </si>
  <si>
    <t>Spis treści 12</t>
  </si>
  <si>
    <t>Numer pozycji przedmiaru</t>
  </si>
  <si>
    <t>Opis robót</t>
  </si>
  <si>
    <t>Ilość</t>
  </si>
  <si>
    <t>Cena
jednostkowa 
netto</t>
  </si>
  <si>
    <t xml:space="preserve">Wartość 
netto               </t>
  </si>
  <si>
    <t>Dział 1. Remont pomieszczeń - Pokój nr 115  RACHUBA</t>
  </si>
  <si>
    <t>1.1 PRACE ROZBIÓRKOWE</t>
  </si>
  <si>
    <t>1 d.1.1</t>
  </si>
  <si>
    <t>2 d.1.1</t>
  </si>
  <si>
    <t>3 d.1.1</t>
  </si>
  <si>
    <t>4 d.1.1</t>
  </si>
  <si>
    <t>5 d.1.1</t>
  </si>
  <si>
    <t>6 d.1.1</t>
  </si>
  <si>
    <t>7 d.1.1</t>
  </si>
  <si>
    <t>8 d.1.1</t>
  </si>
  <si>
    <t>9 d.1.1</t>
  </si>
  <si>
    <t>10 d.1.1</t>
  </si>
  <si>
    <t>11 d.1.1</t>
  </si>
  <si>
    <t>12 d.1.1</t>
  </si>
  <si>
    <t>13.d 1.1</t>
  </si>
  <si>
    <t>1.2  SUCHA ZABUDOWA, TYNKI</t>
  </si>
  <si>
    <t>KOSZTORYS OFERTOWY NA REMONT POMIESZCZEŃ KAS BILETOWYCH</t>
  </si>
  <si>
    <t>1 d.1.2</t>
  </si>
  <si>
    <t>2 d.1.2</t>
  </si>
  <si>
    <t>3 d.1.2</t>
  </si>
  <si>
    <t>4 d.1.2</t>
  </si>
  <si>
    <t>5 d.1.2</t>
  </si>
  <si>
    <t>6 d.1.2</t>
  </si>
  <si>
    <t>7 d.1.2</t>
  </si>
  <si>
    <t>8 d.1.2</t>
  </si>
  <si>
    <t>9 d.1.2</t>
  </si>
  <si>
    <t>10.d 1.2</t>
  </si>
  <si>
    <t>1.3 OKŁADZINY</t>
  </si>
  <si>
    <t>1 d.1.3</t>
  </si>
  <si>
    <t>2 d.1.3</t>
  </si>
  <si>
    <t>3 d.1.3</t>
  </si>
  <si>
    <t>4 d.1.3</t>
  </si>
  <si>
    <t>5 d.1.3</t>
  </si>
  <si>
    <t>6 d.1.3</t>
  </si>
  <si>
    <t>7 d.1.3</t>
  </si>
  <si>
    <t>8 d.1.3</t>
  </si>
  <si>
    <t>9 d.1.3</t>
  </si>
  <si>
    <t>10 d.1.3</t>
  </si>
  <si>
    <t>11 d.1.3</t>
  </si>
  <si>
    <t>12 d.1.3</t>
  </si>
  <si>
    <t>13 d.1.3</t>
  </si>
  <si>
    <t>14 d.1.3</t>
  </si>
  <si>
    <t>15 d.1.3</t>
  </si>
  <si>
    <t>16 d.1.3</t>
  </si>
  <si>
    <t>17 d.1.3</t>
  </si>
  <si>
    <t>18 d.1.3</t>
  </si>
  <si>
    <t>19 d.1.3</t>
  </si>
  <si>
    <t>20 d.1.3</t>
  </si>
  <si>
    <t>21 d.1.3</t>
  </si>
  <si>
    <t>1.4  BIAŁY MONTAŻ</t>
  </si>
  <si>
    <t>1 d.1.4</t>
  </si>
  <si>
    <t>2 d.1.4</t>
  </si>
  <si>
    <t>3 d.1.4</t>
  </si>
  <si>
    <t>4 d.1.4</t>
  </si>
  <si>
    <t>5 d.1.4</t>
  </si>
  <si>
    <t>6 d.1.4</t>
  </si>
  <si>
    <t>7 d.1.4</t>
  </si>
  <si>
    <t>8 d.1.4</t>
  </si>
  <si>
    <t>9 d.1.4</t>
  </si>
  <si>
    <t>10 d.1.4</t>
  </si>
  <si>
    <t>1.5  INSTALACJA WOD-KAN i CO</t>
  </si>
  <si>
    <t>1 d 1.5</t>
  </si>
  <si>
    <t>2 d 1.5</t>
  </si>
  <si>
    <t>3 d 1.5</t>
  </si>
  <si>
    <t>4 d 1.5</t>
  </si>
  <si>
    <t>5 d 1.5</t>
  </si>
  <si>
    <t>6 d 1.5</t>
  </si>
  <si>
    <t>7 d 1.5</t>
  </si>
  <si>
    <t>8 d 1.5</t>
  </si>
  <si>
    <t>9 d 1.5</t>
  </si>
  <si>
    <t>10 d 1.5</t>
  </si>
  <si>
    <t>12 d 1.5</t>
  </si>
  <si>
    <t>13 d 1.5</t>
  </si>
  <si>
    <t>15 d 1.5</t>
  </si>
  <si>
    <t>16 d 1.5</t>
  </si>
  <si>
    <t>17 d 1.5</t>
  </si>
  <si>
    <t>18 d 1.5</t>
  </si>
  <si>
    <t>19 d 1.5</t>
  </si>
  <si>
    <t>20 d 1.5</t>
  </si>
  <si>
    <t>21 d 1.5</t>
  </si>
  <si>
    <t>22 d 1.5</t>
  </si>
  <si>
    <t>23 d 1.5</t>
  </si>
  <si>
    <t>24 d 1.5</t>
  </si>
  <si>
    <t>25 d 1.5</t>
  </si>
  <si>
    <t>26 d 1.5</t>
  </si>
  <si>
    <t>27 d 1.5</t>
  </si>
  <si>
    <t>28 d 1.5</t>
  </si>
  <si>
    <t>29 d 1.5</t>
  </si>
  <si>
    <t>30 d 1.5</t>
  </si>
  <si>
    <t>31 d 1.5</t>
  </si>
  <si>
    <t>32 d 1.5</t>
  </si>
  <si>
    <t>33 d 1.5</t>
  </si>
  <si>
    <t>34 d 1.5</t>
  </si>
  <si>
    <t>35 d 1.5</t>
  </si>
  <si>
    <t>36 d 1.5</t>
  </si>
  <si>
    <t>37 d 1.5</t>
  </si>
  <si>
    <t>38 d 1.5</t>
  </si>
  <si>
    <t>szt.  grz.</t>
  </si>
  <si>
    <t>Razem  1.1</t>
  </si>
  <si>
    <t>Razem  1.2</t>
  </si>
  <si>
    <t>Razem  1.3</t>
  </si>
  <si>
    <t>Razem  1.4</t>
  </si>
  <si>
    <t>Razem  1.5</t>
  </si>
  <si>
    <t xml:space="preserve"> Suma wartości netto </t>
  </si>
  <si>
    <t>Stawka VAT</t>
  </si>
  <si>
    <t>Podatek 
VAT</t>
  </si>
  <si>
    <t xml:space="preserve"> Suma wartości brutto </t>
  </si>
  <si>
    <t>Linie prowadzone pojedynczo w rurach winidurowych o śr. do 20 mm pod tynkiem - WLZ - należy zweryfikować na budowie</t>
  </si>
  <si>
    <t>Montaż skrzynek i rozdzielnic skrzynkowych o masie do 10 kg wraz z konstrukcją - mocowanie przez zabetonowanie w gotowych otworach</t>
  </si>
  <si>
    <t>Montaż osprzętu modułowego w rozdzielnicach - wyłącznik nadprądowy 1-biegunowy B16</t>
  </si>
  <si>
    <t>Montaż osprzętu modułowego w rozdzielnicach - wyłącznik nadprądowy 1-biegunowy B10</t>
  </si>
  <si>
    <t>Montaż osprzętu modułowego w rozdzielnicach - wyłącznik nadprądowy 1-biegunowy B6</t>
  </si>
  <si>
    <t>Montaż osprzętu modułowego w rozdzielnicach - wyłącznik nadprądowy 3-biegunowy</t>
  </si>
  <si>
    <t>Montaż osprzętu modułowego w rozdzielnicach - rozłącznik lub wyłącznik przeciwporażeniowy 3 (4) - biegunowy</t>
  </si>
  <si>
    <t>Montaż osprzętu modułowego w rozdzielnicach - ogranicznik przepięć 3 (4) - biegunowy</t>
  </si>
  <si>
    <t>Montaż elementów rozdzielnic modułowych - szyna łączeniowa 3-biegunowa</t>
  </si>
  <si>
    <t>Sprawdzenie i pomiar kompletnego obwodu elektrycznego n.n.jednofazowego</t>
  </si>
  <si>
    <t>Sprawdzenie i pomiar kompletnego obwodu elektrycznego n.n.do 3 faz</t>
  </si>
  <si>
    <t>szt</t>
  </si>
  <si>
    <t>pomiar.</t>
  </si>
  <si>
    <t>m przew.</t>
  </si>
  <si>
    <t>Dział 2. Roboty elektryczne</t>
  </si>
  <si>
    <t>2.1 ZASILANIE BUDYNKU</t>
  </si>
  <si>
    <t>2.2 OKABLOWANIE</t>
  </si>
  <si>
    <t>Montaż uchwytów pod przewody kabelkowe układane pojedynczo z przygotowaniem podłoża mechanicznie - przykręcanie do kołków plastikowych w podłożu gipsowym, gazobetonowym - zweryfikować przedmiar na budowie</t>
  </si>
  <si>
    <t>Przewody kabelkowe 3x2,5 mm2 układane w gotowych bruzdach na podłożu innym niż  beton - zweryfikować przedmiar na budowie</t>
  </si>
  <si>
    <t>Przewód kabelkowy płaski - 3x2,5 mm2 (podłoże inne niż beton) układany w tynku - zweryfikować przedmiar na budowie</t>
  </si>
  <si>
    <t>Przewód kabelkowy płaski - 5x2,5 mm2 (podłoże inne niż beton) układany w tynku - zweryfikować przedmiar na budowie</t>
  </si>
  <si>
    <t>Przewód kabelkowy płaski - 3x1,5 mm2 (podłoże inne niż beton) układany w tynku - zweryfikować przedmiar na budowie</t>
  </si>
  <si>
    <t>Przewód kabelkowy płaski - 4x1,5 mm2 (podłoże inne niż beton) układany w tynku - zweryfikować przedmiar na budowie</t>
  </si>
  <si>
    <t>Przewody kabelkowe 3x1,5 mm2 wciągane do rur - zweryfikować przedmiar na budowie</t>
  </si>
  <si>
    <t>Przewody kabelkowe 4x1,5 mm2 wciągane do rur - zweryfikować przedmiar na budowie</t>
  </si>
  <si>
    <t>Układanie przewodów instalacyjnych kabelkowych w powłoce polwinitowej o łącznym przekroju żył Cu do 24 / Al do 40 mm2 na przygotowanym podłożu z mocowaniem paskami, klamerkami - zweryfikować przedmiar na budowie</t>
  </si>
  <si>
    <t>150 + 25</t>
  </si>
  <si>
    <t>Przygotowanie podłoża pod oprawy oświetleniowe przykręcane na gipsie, gazobetonie mocowane na kołkach plastikowych (ilość mocowań 4)</t>
  </si>
  <si>
    <t>20 + 4 + 3</t>
  </si>
  <si>
    <t>Montaż na gotowym podłożu puszek p.t.bakelitowych o średnicy do 60 mm mocowanych na zaprawę</t>
  </si>
  <si>
    <t>Przygotowanie podłoża pod mocowanie osprzętu - wykonanie ślepych otworów mechanicznie</t>
  </si>
  <si>
    <t>Instalowanie osprzętu dla światła - osprzęt podtynkowy - Wyłącznik 10 A IP20</t>
  </si>
  <si>
    <t>2 + 2 + 5</t>
  </si>
  <si>
    <t>Instalowanie osprzętu dla światła - osprzęt podtynkowy - Wyłącznik 10 A IP44</t>
  </si>
  <si>
    <t>1 + 2</t>
  </si>
  <si>
    <t>Instalowanie osprzętu dla światła - osprzęt podtynkowy - Przełącznik świecznikowy</t>
  </si>
  <si>
    <t>Instalowanie osprzętu dla światła - osprzęt podtynkowy - Gniazdo wtyczkowe 25 A IP20</t>
  </si>
  <si>
    <t>Instalowanie osprzętu dla światła - osprzęt podtynkowy - Gniazdo wtyczkowe 25 A ze stykiem na betonie IP44</t>
  </si>
  <si>
    <t>Montaż czujki ruchu- pasywna podczerwieni</t>
  </si>
  <si>
    <t>Instalowanie osprzętu dla światła - osprzęt nablatowy - zestaw gniazd PEL1</t>
  </si>
  <si>
    <t>Instalowanie osprzętu dla światła - osprzęt nablatowy - zestaw gniazd PEL2</t>
  </si>
  <si>
    <t>Instalowanie osprzętu dla światła - osprzęt podtynkowy - zestaw gniazd PEL2</t>
  </si>
  <si>
    <t>Instalowanie osprzętu dla światła - osprzęt podtynkowy - zestaw gniazd PEL3</t>
  </si>
  <si>
    <t>Instalowanie osprzętu dla światła - osprzęt podtynkowy - zestaw gniazd PEL4</t>
  </si>
  <si>
    <t>2.3  OSPRZĘT, INSTALACJA OŚWIETLENIA, GNIAZD, SIŁY I STEROWANIA</t>
  </si>
  <si>
    <t>Przewody izolowane jednożyłowe o przekroju żyły do 16 mm2 wciągane do rur</t>
  </si>
  <si>
    <t>Montaż uziomu powierzchniowego w wykopie o głębokości do 1.0 m w gruncie kat.IV</t>
  </si>
  <si>
    <t>Mechaniczne pogrążanie uziomów prętowych w gruncie kat. III</t>
  </si>
  <si>
    <t>Pierwszy pomiar uziemienia ochronnego lub roboczego</t>
  </si>
  <si>
    <t>Następny pomiar uziemienia ochronnego lub roboczego</t>
  </si>
  <si>
    <t>Pierwszy pomiar skuteczności zerowania</t>
  </si>
  <si>
    <t>Następny pomiar skuteczności zerowania</t>
  </si>
  <si>
    <t>2.4 INSTALACJA UZIEMIAJĄCA</t>
  </si>
  <si>
    <t>2.5 INSTALACJA OKABLOWANIA STRUKTURALNEGO I TELEFONICZNEGO</t>
  </si>
  <si>
    <t>Montaż szaf dystrybucyjnych 19" stojących</t>
  </si>
  <si>
    <t>Montaż szaf dystrybucyjnych 19" - dodatek za montaż szafy stojącej o wielkości 33U-42U</t>
  </si>
  <si>
    <t>Montaż wyposażenia szaf dystrybucyjnych 19" - cokół</t>
  </si>
  <si>
    <t>Montaż wyposażenia szaf dystrybucyjnych 19" - wentylator w suficie szafy</t>
  </si>
  <si>
    <t>Montaż wyposażenia szaf dystrybucyjnych 19" - listwa zasilająca</t>
  </si>
  <si>
    <t>Montaż wyposażenia szaf dystrybucyjnych 19" - panel</t>
  </si>
  <si>
    <t>Montaż wyposażenia szaf dystrybucyjnych 19" - panel światłowodowy</t>
  </si>
  <si>
    <t>Montaż wyposażenia szaf dystrybucyjnych 19" - kabel światłowodowy</t>
  </si>
  <si>
    <t>Montaż złącza RJ45 na skrętce 4-parowej - dodatek za przymocowanie kabla opaską mocującą do modułu</t>
  </si>
  <si>
    <t>24 + 8 + 8</t>
  </si>
  <si>
    <t>Montaż wyposażenia szaf dystrybucyjnych 19" - urządzenie aktywne</t>
  </si>
  <si>
    <t>Montaż złącza światłowodowego</t>
  </si>
  <si>
    <t>Spawanie kabla światłowodowego jednomodowego w kasetach światłowodowych</t>
  </si>
  <si>
    <t>Montaż paneli porządkujących</t>
  </si>
  <si>
    <t>Montaż kaset światłowodowych</t>
  </si>
  <si>
    <t>Montaż kabli w szafach</t>
  </si>
  <si>
    <t>Montaż złącza RJ45 na skrętce 4-parowej nieekranowanej UTP</t>
  </si>
  <si>
    <t>Montaż gniazd RJ45 w gnieździe abonenckim lub panelu</t>
  </si>
  <si>
    <t>Montaż gniazd RJ45 w gnieździe abonenckim lub panelu - dodatek za montaż gniazda RJ45 w wersji podtynkowej z podłączeniem modułu</t>
  </si>
  <si>
    <t>Wykonanie pomiarów torów transmisyjnych zgodnie z wymaganiami</t>
  </si>
  <si>
    <t>Ręczne przeciąganie odcinków okablowania strukturalnego przez przepusty w przegrodach budowlanych na wys. do 1,5 m - 1 kabel miedziany</t>
  </si>
  <si>
    <t>Wciąganie przewodów instalacyjnych kabelkowych w powłoce polwinitowej o łącznym przekroju żył Cu do 6 / Al do 12 mm2 do rur gazowych, stalowo-pancernych, winidurowych</t>
  </si>
  <si>
    <t>pomiar</t>
  </si>
  <si>
    <t>Ręczne przeciąganie odcinków okablowania strukturalnego YTDYekw 8x0,5</t>
  </si>
  <si>
    <t>7,47 + 4 + 1,59 + 2 + 3 + 1,63 + 3 + 2 + 8,92 + 3 + 2 + 6,61 + 3 + 2 + 9,54 + 3 + 2 + 10,27 + 3 + 2 + 18,34 + 3 + 2 + 12,65 + 3 + 2 + 10,66 + 14,65 + 2 + 2</t>
  </si>
  <si>
    <t>Ręczne przeciąganie odcinków okablowania strukturalnego YTKSY 6x1</t>
  </si>
  <si>
    <t>9,32 + 2 + 2</t>
  </si>
  <si>
    <t>2,58 + 2 + 3 + 5,3 + 5 + 8,73 + 5 + 11,68 + 5 + 17,63 + 5 + 2,48</t>
  </si>
  <si>
    <t>Ręczne przeciąganie odcinków okablowania strukturalnego U/UTP kat. 6 250MHz LSZH</t>
  </si>
  <si>
    <t>Wciąganie przewodów instalacyjnych kabelkowych w powłoce polwinitowej o łącznym przekroju żył Cu do 6 / Al do 12 mm2 w kanały typu "P"</t>
  </si>
  <si>
    <t>1. d.2.1</t>
  </si>
  <si>
    <t>2. d.2.1</t>
  </si>
  <si>
    <t>3. d.2.1</t>
  </si>
  <si>
    <t>4. d.2.1</t>
  </si>
  <si>
    <t>5. d.2.1</t>
  </si>
  <si>
    <t>6. d.2.1</t>
  </si>
  <si>
    <t>7. d.2.1</t>
  </si>
  <si>
    <t>8. d.2.1</t>
  </si>
  <si>
    <t>9. d.2.1</t>
  </si>
  <si>
    <t>10. d.2.1</t>
  </si>
  <si>
    <t>11. d.2.1</t>
  </si>
  <si>
    <t>1 d.2.2</t>
  </si>
  <si>
    <t>2 d.2.2</t>
  </si>
  <si>
    <t>3 d.2.2</t>
  </si>
  <si>
    <t>4 d.2.2</t>
  </si>
  <si>
    <t>5 d.2.2</t>
  </si>
  <si>
    <t>6 d.2.2</t>
  </si>
  <si>
    <t>7 d.2.2</t>
  </si>
  <si>
    <t>8 d.2.2</t>
  </si>
  <si>
    <t>9 d.2.2</t>
  </si>
  <si>
    <t xml:space="preserve"> 1 d. 2.3</t>
  </si>
  <si>
    <t xml:space="preserve"> 2 d. 2.3</t>
  </si>
  <si>
    <t xml:space="preserve"> 3 d. 2.3</t>
  </si>
  <si>
    <t xml:space="preserve"> 4 d. 2.3</t>
  </si>
  <si>
    <t xml:space="preserve"> 5 d. 2.3</t>
  </si>
  <si>
    <t xml:space="preserve"> 6 d. 2.3</t>
  </si>
  <si>
    <t xml:space="preserve"> 7 d. 2.3</t>
  </si>
  <si>
    <t xml:space="preserve"> 8 d. 2.3</t>
  </si>
  <si>
    <t xml:space="preserve"> 9 d. 2.3</t>
  </si>
  <si>
    <t xml:space="preserve"> 10 d. 2.3</t>
  </si>
  <si>
    <t xml:space="preserve"> 11 d. 2.3</t>
  </si>
  <si>
    <t xml:space="preserve"> 12 d. 2.3</t>
  </si>
  <si>
    <t xml:space="preserve"> 13 d. 2.3</t>
  </si>
  <si>
    <t xml:space="preserve"> 14 d. 2.3</t>
  </si>
  <si>
    <t xml:space="preserve"> 15 d. 2.3</t>
  </si>
  <si>
    <t xml:space="preserve"> 16 d. 2.3</t>
  </si>
  <si>
    <t xml:space="preserve"> 17 d. 2.3</t>
  </si>
  <si>
    <t xml:space="preserve"> 18 d. 2.3</t>
  </si>
  <si>
    <t xml:space="preserve"> 19 d. 2.3</t>
  </si>
  <si>
    <t xml:space="preserve"> 20 d. 2.3</t>
  </si>
  <si>
    <t>1 d.2.4</t>
  </si>
  <si>
    <t>2 d.2.4</t>
  </si>
  <si>
    <t>3 d.2.4</t>
  </si>
  <si>
    <t>4 d.2.4</t>
  </si>
  <si>
    <t>5 d.2.4</t>
  </si>
  <si>
    <t>6 d.2.4</t>
  </si>
  <si>
    <t>7 d.2.4</t>
  </si>
  <si>
    <t>1 d.2.5</t>
  </si>
  <si>
    <t>2 d.2.5</t>
  </si>
  <si>
    <t>3 d.2.5</t>
  </si>
  <si>
    <t>4 d.2.5</t>
  </si>
  <si>
    <t>5 d.2.5</t>
  </si>
  <si>
    <t>6 d.2.5</t>
  </si>
  <si>
    <t>7 d.2.5</t>
  </si>
  <si>
    <t>8 d.2.5</t>
  </si>
  <si>
    <t>9 d.2.5</t>
  </si>
  <si>
    <t>10 d.2.5</t>
  </si>
  <si>
    <t>11 d.2.5</t>
  </si>
  <si>
    <t>12 d.2.5</t>
  </si>
  <si>
    <t>13 d.2.5</t>
  </si>
  <si>
    <t>14 d.2.5</t>
  </si>
  <si>
    <t>15 d.2.5</t>
  </si>
  <si>
    <t>16 d.2.5</t>
  </si>
  <si>
    <t>17 d.2.5</t>
  </si>
  <si>
    <t>18 d.2.5</t>
  </si>
  <si>
    <t>19 d.2.5</t>
  </si>
  <si>
    <t>20 d.2.5</t>
  </si>
  <si>
    <t>21 d.2.5</t>
  </si>
  <si>
    <t>2.6 INSTALACJA SYSTEMU SSWiN</t>
  </si>
  <si>
    <t>1 d 2.6</t>
  </si>
  <si>
    <t>2 d 2.6</t>
  </si>
  <si>
    <t>3 d 2.6</t>
  </si>
  <si>
    <t>1 d.2.7</t>
  </si>
  <si>
    <t>2 d.2.7</t>
  </si>
  <si>
    <t>3 d.2.7</t>
  </si>
  <si>
    <t>Razem 2.2</t>
  </si>
  <si>
    <t>Razem  2.1</t>
  </si>
  <si>
    <t>Razem 2.3</t>
  </si>
  <si>
    <t>Razem 2.4</t>
  </si>
  <si>
    <t>Razem 2.5</t>
  </si>
  <si>
    <t>Razem 2.6</t>
  </si>
  <si>
    <t>Razem 2.7</t>
  </si>
  <si>
    <t xml:space="preserve">CENA OFERTY:  DZIAŁ 1 + DZIAŁ 2  </t>
  </si>
  <si>
    <t>Montaż opraw oświetleniowych awaryjnych w sufitach podwieszanych(bez ceny lamp)</t>
  </si>
  <si>
    <t>Roboty remontowo-budowlane</t>
  </si>
  <si>
    <t>Numer 
CPV</t>
  </si>
  <si>
    <t>Numer specyfikacji</t>
  </si>
  <si>
    <t>45110000-1</t>
  </si>
  <si>
    <t>45110000-2</t>
  </si>
  <si>
    <t>6.1</t>
  </si>
  <si>
    <t>45410000-4</t>
  </si>
  <si>
    <t>45410000-5</t>
  </si>
  <si>
    <t>45262321-7</t>
  </si>
  <si>
    <t>6.2.3</t>
  </si>
  <si>
    <t>6.3.2</t>
  </si>
  <si>
    <t>45421141-4</t>
  </si>
  <si>
    <t>6.6</t>
  </si>
  <si>
    <t>6.5</t>
  </si>
  <si>
    <t>45442100-8</t>
  </si>
  <si>
    <t>45431000-7</t>
  </si>
  <si>
    <t>6,4</t>
  </si>
  <si>
    <t>6.4</t>
  </si>
  <si>
    <t>6.2.2</t>
  </si>
  <si>
    <t>45330000-9</t>
  </si>
  <si>
    <t>6.9</t>
  </si>
  <si>
    <t>6.8</t>
  </si>
  <si>
    <t>45310000-1</t>
  </si>
  <si>
    <t>45310000-0</t>
  </si>
  <si>
    <t>45316000-5</t>
  </si>
  <si>
    <t>45314000-1</t>
  </si>
  <si>
    <t>45312000-7</t>
  </si>
  <si>
    <t>2.7 INSTALACJA SYSTEMU TELEWIZJI UŻYTKOWEJ</t>
  </si>
  <si>
    <t>6.10</t>
  </si>
  <si>
    <t>6.11</t>
  </si>
  <si>
    <t>6.12</t>
  </si>
  <si>
    <t>6.13</t>
  </si>
  <si>
    <t>6.14</t>
  </si>
  <si>
    <t>6.15</t>
  </si>
  <si>
    <t>6.16</t>
  </si>
  <si>
    <t>OGÓŁEM  DZIAŁ 2   (2.1+2.2+2.3+2.4+2.5+2.6+2.7)</t>
  </si>
  <si>
    <t>1.</t>
  </si>
  <si>
    <t>45232000-2</t>
  </si>
  <si>
    <t>2.</t>
  </si>
  <si>
    <t>71355000-1</t>
  </si>
  <si>
    <t>2.8 DOKUMENTACJA POWYKONAWCZA</t>
  </si>
  <si>
    <t>1 d 2.8</t>
  </si>
  <si>
    <t>2 d 2.8</t>
  </si>
  <si>
    <t>kpl</t>
  </si>
  <si>
    <t>Razem 2.8</t>
  </si>
  <si>
    <t>Montaż opraw oświetleniowych żarowych, halogenowych, compact w sufitach podwieszonych podtynkowych
(bez ceny lamp)</t>
  </si>
  <si>
    <t>Montaż opraw oświetleniowych żarowych, halogenowych, compact w sufitach podwieszonych natynkowych
(bez ceny lamp)</t>
  </si>
  <si>
    <t>Montaż opraw o ciężarze do 15 kg na lince nośnej
(bez ceny lamp)</t>
  </si>
  <si>
    <t>Urządzenia sanitarne na elemencie montażowym - umywalka wisząca</t>
  </si>
  <si>
    <t>Montaż stelaży pod umywalki o ciężarze do 25 kg</t>
  </si>
  <si>
    <t>Szafka pod umywalkę w przedsionku WC</t>
  </si>
  <si>
    <t>1.6  STOLARKA DRZWIOWA</t>
  </si>
  <si>
    <t>1 d 1.6</t>
  </si>
  <si>
    <t>2 d 1.6</t>
  </si>
  <si>
    <t>1</t>
  </si>
  <si>
    <t>3 d 1.6</t>
  </si>
  <si>
    <t>Razem  1.6</t>
  </si>
  <si>
    <t>OGÓŁEM  DZIAŁ 1   (1.1+1.2+1.3+1.4+1.5+1.6)</t>
  </si>
  <si>
    <t xml:space="preserve">Dostawa i montaż drzwi wewnętrznych metalowych(blacha powlekana( z wypełnieniem styropianowymdo pomieszczenia sejfów o wymiarach 210x90.
Przed zleceniem na warsztat dokonać dokładnych pomiarów na budowie.  </t>
  </si>
  <si>
    <t xml:space="preserve">Dostawa i montaż drzwi wewnętrznych płytowych ( okleina CPL) do pomieszczeń socjalnych o wymiarach 210x80.
Przed zleceniem na warsztat dokonać dokładnych pomiarów na budowie.  </t>
  </si>
  <si>
    <t xml:space="preserve">Dostawa i montaż drzwi wewnętrznych płytowych z naświetlem i ościeżnicą do pomieszczenia WC 
o wymiarach (210+70)x80 .
Przed zleceniem na warsztat dokonać dokładnych pomiarów na budowie. </t>
  </si>
  <si>
    <t>Dostawa i montaż drzwi wewnętrznych szklanych z naświetlem i ościeżnicą o wymiarach
(210+75)x90  (szkło bezpieczne) - drzwi z pomieszczenia kas na zaplecze.
Przed zleceniem na warsztat dokonać dokładnych pomiarów na budowie.</t>
  </si>
  <si>
    <t>Dostawa i montaż lustra o wymiarach 120cm x102 cm; osadzonego na kleju i zlicowanego z linią płytek</t>
  </si>
  <si>
    <t xml:space="preserve">1,20x1,02 </t>
  </si>
  <si>
    <t>22 d.1.3</t>
  </si>
  <si>
    <t>Urządzenia sanitarne na elemencie montażowym - ustęp wiszący z deską wolnoopadającą.</t>
  </si>
  <si>
    <t>6.7</t>
  </si>
  <si>
    <t>45262500-6</t>
  </si>
  <si>
    <t>45450000-6</t>
  </si>
  <si>
    <t>45320000-6</t>
  </si>
  <si>
    <t>45262600-7</t>
  </si>
  <si>
    <t>Baterie umywalkowe w wykonaniu standardowym, luksusowym lub termostatycznym montowane na obrzeżu</t>
  </si>
  <si>
    <t>45421131-1</t>
  </si>
  <si>
    <t>Wykonanie dokumentacji fotograficznej robót ulegających zakryciu  oraz etapy poszczególnych robót budowlanych i instalacyjnych wraz z zapisem na płycie CD. 
1 kpl.</t>
  </si>
  <si>
    <t>Wykonanie kompletnej dokumentacji powykonawczej (projekt powykonawczy, obmiar robót, atesty, certyfikaty, DTR urządzeń, karty gwarancyjne, protokoły z pomiarów itp.)
4 egz. w wersji papierowej
i 1 egz. na płycie CD.
1 kpl.</t>
  </si>
  <si>
    <t>Pomiay natężenia oświetlenia</t>
  </si>
  <si>
    <t>Instalowanie kinkietów ozdobnych do 3 kg 
(bez ceny opraw - dostarcza Zamawiający) .</t>
  </si>
  <si>
    <t>Montaż na gotowym podłożu opraw oświetleniowych awaryjnych (bez ceny lamp - dostarcza Zamawiający)</t>
  </si>
  <si>
    <t>14.d 1.1</t>
  </si>
  <si>
    <t>15 d.1.1</t>
  </si>
  <si>
    <t>11 d 1.5</t>
  </si>
  <si>
    <t>14 d 1.5</t>
  </si>
  <si>
    <t>Nr sprawy:</t>
  </si>
  <si>
    <t>DZP-3413/01/2022</t>
  </si>
  <si>
    <t>Nazwa dokumentu:</t>
  </si>
  <si>
    <t>Data dokumentu:</t>
  </si>
  <si>
    <t>Załącznik nr 2a do SWZ</t>
  </si>
  <si>
    <t>22.06.2022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</si>
</sst>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0.000"/>
    <numFmt numFmtId="166" formatCode="#0.00"/>
    <numFmt numFmtId="167" formatCode="#0.0"/>
    <numFmt numFmtId="168" formatCode="#0"/>
  </numFmts>
  <fonts count="2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  <font>
      <sz val="9.1"/>
      <color rgb="FF000000"/>
      <name val="Microsoft Sans Serif"/>
      <family val="2"/>
      <charset val="238"/>
    </font>
    <font>
      <b/>
      <sz val="9.1"/>
      <color rgb="FF000000"/>
      <name val="Microsoft Sans Serif"/>
      <family val="2"/>
      <charset val="238"/>
    </font>
    <font>
      <b/>
      <sz val="14"/>
      <name val="Arial CE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8"/>
      <name val="Calibri"/>
      <family val="2"/>
      <scheme val="minor"/>
    </font>
    <font>
      <b/>
      <sz val="12"/>
      <color rgb="FF000000"/>
      <name val="Arial"/>
      <family val="2"/>
      <charset val="238"/>
    </font>
    <font>
      <sz val="16"/>
      <color rgb="FF000000"/>
      <name val="Microsoft Sans Serif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sz val="9.1"/>
      <color rgb="FFFF0000"/>
      <name val="Microsoft Sans Serif"/>
      <family val="2"/>
      <charset val="238"/>
    </font>
    <font>
      <sz val="9.1"/>
      <name val="Microsoft Sans Serif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6">
    <xf numFmtId="0" fontId="0" fillId="0" borderId="0" xfId="0"/>
    <xf numFmtId="0" fontId="2" fillId="0" borderId="2" xfId="0" applyNumberFormat="1" applyFont="1" applyBorder="1" applyAlignment="1">
      <alignment horizontal="center" vertical="center" wrapText="1" readingOrder="1"/>
    </xf>
    <xf numFmtId="49" fontId="2" fillId="0" borderId="4" xfId="0" applyNumberFormat="1" applyFont="1" applyBorder="1" applyAlignment="1">
      <alignment vertical="top" wrapText="1" readingOrder="1"/>
    </xf>
    <xf numFmtId="49" fontId="2" fillId="0" borderId="6" xfId="0" applyNumberFormat="1" applyFont="1" applyBorder="1" applyAlignment="1">
      <alignment vertical="top" wrapText="1" readingOrder="1"/>
    </xf>
    <xf numFmtId="0" fontId="2" fillId="0" borderId="2" xfId="0" applyNumberFormat="1" applyFont="1" applyBorder="1" applyAlignment="1">
      <alignment vertical="top" wrapText="1" readingOrder="1"/>
    </xf>
    <xf numFmtId="164" fontId="2" fillId="0" borderId="6" xfId="0" applyNumberFormat="1" applyFont="1" applyBorder="1" applyAlignment="1">
      <alignment vertical="top" wrapText="1" readingOrder="1"/>
    </xf>
    <xf numFmtId="49" fontId="2" fillId="0" borderId="2" xfId="0" applyNumberFormat="1" applyFont="1" applyBorder="1" applyAlignment="1">
      <alignment vertical="top" wrapText="1" readingOrder="1"/>
    </xf>
    <xf numFmtId="0" fontId="2" fillId="0" borderId="0" xfId="0" applyNumberFormat="1" applyFont="1" applyAlignment="1">
      <alignment vertical="top" wrapText="1" readingOrder="1"/>
    </xf>
    <xf numFmtId="0" fontId="2" fillId="0" borderId="1" xfId="0" applyNumberFormat="1" applyFont="1" applyBorder="1" applyAlignment="1">
      <alignment vertical="center" wrapText="1" readingOrder="1"/>
    </xf>
    <xf numFmtId="49" fontId="2" fillId="0" borderId="3" xfId="0" applyNumberFormat="1" applyFont="1" applyBorder="1" applyAlignment="1">
      <alignment vertical="top" wrapText="1" readingOrder="1"/>
    </xf>
    <xf numFmtId="49" fontId="2" fillId="0" borderId="5" xfId="0" applyNumberFormat="1" applyFont="1" applyBorder="1" applyAlignment="1">
      <alignment vertical="top" wrapText="1" readingOrder="1"/>
    </xf>
    <xf numFmtId="165" fontId="2" fillId="0" borderId="6" xfId="0" applyNumberFormat="1" applyFont="1" applyBorder="1" applyAlignment="1">
      <alignment vertical="top" wrapText="1" readingOrder="1"/>
    </xf>
    <xf numFmtId="0" fontId="2" fillId="0" borderId="1" xfId="0" applyNumberFormat="1" applyFont="1" applyBorder="1" applyAlignment="1">
      <alignment vertical="top" wrapText="1" readingOrder="1"/>
    </xf>
    <xf numFmtId="49" fontId="3" fillId="0" borderId="1" xfId="0" applyNumberFormat="1" applyFont="1" applyBorder="1" applyAlignment="1">
      <alignment vertical="top" wrapText="1" readingOrder="1"/>
    </xf>
    <xf numFmtId="164" fontId="3" fillId="0" borderId="1" xfId="0" applyNumberFormat="1" applyFont="1" applyBorder="1" applyAlignment="1">
      <alignment vertical="top" wrapText="1" readingOrder="1"/>
    </xf>
    <xf numFmtId="49" fontId="2" fillId="0" borderId="7" xfId="0" applyNumberFormat="1" applyFont="1" applyBorder="1" applyAlignment="1">
      <alignment vertical="top" wrapText="1" readingOrder="1"/>
    </xf>
    <xf numFmtId="49" fontId="2" fillId="0" borderId="8" xfId="0" applyNumberFormat="1" applyFont="1" applyBorder="1" applyAlignment="1">
      <alignment vertical="top" wrapText="1" readingOrder="1"/>
    </xf>
    <xf numFmtId="165" fontId="2" fillId="0" borderId="8" xfId="0" applyNumberFormat="1" applyFont="1" applyBorder="1" applyAlignment="1">
      <alignment vertical="top" wrapText="1" readingOrder="1"/>
    </xf>
    <xf numFmtId="0" fontId="0" fillId="0" borderId="10" xfId="0" applyBorder="1"/>
    <xf numFmtId="0" fontId="0" fillId="0" borderId="12" xfId="0" applyBorder="1"/>
    <xf numFmtId="0" fontId="0" fillId="0" borderId="0" xfId="0" applyNumberForma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 readingOrder="1"/>
    </xf>
    <xf numFmtId="0" fontId="2" fillId="0" borderId="0" xfId="0" applyNumberFormat="1" applyFont="1" applyAlignment="1">
      <alignment horizontal="center" vertical="center" wrapText="1" readingOrder="1"/>
    </xf>
    <xf numFmtId="49" fontId="3" fillId="0" borderId="9" xfId="0" applyNumberFormat="1" applyFont="1" applyBorder="1" applyAlignment="1">
      <alignment vertical="top" wrapText="1" readingOrder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readingOrder="1"/>
    </xf>
    <xf numFmtId="0" fontId="2" fillId="0" borderId="8" xfId="0" applyNumberFormat="1" applyFont="1" applyBorder="1" applyAlignment="1">
      <alignment horizontal="center" vertical="center" wrapText="1" readingOrder="1"/>
    </xf>
    <xf numFmtId="165" fontId="2" fillId="0" borderId="6" xfId="0" applyNumberFormat="1" applyFont="1" applyBorder="1" applyAlignment="1">
      <alignment horizontal="center" vertical="center" wrapText="1" readingOrder="1"/>
    </xf>
    <xf numFmtId="49" fontId="2" fillId="0" borderId="2" xfId="0" applyNumberFormat="1" applyFont="1" applyBorder="1" applyAlignment="1">
      <alignment horizontal="center" vertical="center" wrapText="1" readingOrder="1"/>
    </xf>
    <xf numFmtId="0" fontId="2" fillId="0" borderId="4" xfId="0" applyNumberFormat="1" applyFont="1" applyBorder="1" applyAlignment="1">
      <alignment horizontal="center" vertical="center" wrapText="1" readingOrder="1"/>
    </xf>
    <xf numFmtId="165" fontId="2" fillId="0" borderId="8" xfId="0" applyNumberFormat="1" applyFont="1" applyBorder="1" applyAlignment="1">
      <alignment horizontal="center" vertical="center" wrapText="1" readingOrder="1"/>
    </xf>
    <xf numFmtId="0" fontId="2" fillId="0" borderId="6" xfId="0" applyNumberFormat="1" applyFont="1" applyBorder="1" applyAlignment="1">
      <alignment horizontal="center" vertical="center" wrapText="1" readingOrder="1"/>
    </xf>
    <xf numFmtId="49" fontId="2" fillId="0" borderId="8" xfId="0" applyNumberFormat="1" applyFont="1" applyBorder="1" applyAlignment="1">
      <alignment horizontal="center" vertical="center" wrapText="1" readingOrder="1"/>
    </xf>
    <xf numFmtId="49" fontId="2" fillId="0" borderId="6" xfId="0" applyNumberFormat="1" applyFont="1" applyBorder="1" applyAlignment="1">
      <alignment horizontal="center" vertical="center" wrapText="1" readingOrder="1"/>
    </xf>
    <xf numFmtId="49" fontId="2" fillId="0" borderId="4" xfId="0" applyNumberFormat="1" applyFont="1" applyBorder="1" applyAlignment="1">
      <alignment horizontal="center" vertical="center" wrapText="1" readingOrder="1"/>
    </xf>
    <xf numFmtId="49" fontId="2" fillId="0" borderId="1" xfId="0" applyNumberFormat="1" applyFont="1" applyBorder="1" applyAlignment="1">
      <alignment vertical="top" wrapText="1" readingOrder="1"/>
    </xf>
    <xf numFmtId="49" fontId="2" fillId="0" borderId="12" xfId="0" applyNumberFormat="1" applyFont="1" applyBorder="1" applyAlignment="1">
      <alignment vertical="top" wrapText="1" readingOrder="1"/>
    </xf>
    <xf numFmtId="49" fontId="2" fillId="0" borderId="9" xfId="0" applyNumberFormat="1" applyFont="1" applyBorder="1" applyAlignment="1">
      <alignment horizontal="center" vertical="center" wrapText="1" readingOrder="1"/>
    </xf>
    <xf numFmtId="49" fontId="2" fillId="0" borderId="24" xfId="0" applyNumberFormat="1" applyFont="1" applyBorder="1" applyAlignment="1">
      <alignment horizontal="center" vertical="center" wrapText="1" readingOrder="1"/>
    </xf>
    <xf numFmtId="0" fontId="2" fillId="0" borderId="24" xfId="0" applyNumberFormat="1" applyFont="1" applyBorder="1" applyAlignment="1">
      <alignment horizontal="center" vertical="center" wrapText="1" readingOrder="1"/>
    </xf>
    <xf numFmtId="0" fontId="2" fillId="0" borderId="23" xfId="0" applyNumberFormat="1" applyFont="1" applyBorder="1" applyAlignment="1">
      <alignment horizontal="center" vertical="center" wrapText="1" readingOrder="1"/>
    </xf>
    <xf numFmtId="166" fontId="3" fillId="9" borderId="24" xfId="0" applyNumberFormat="1" applyFont="1" applyFill="1" applyBorder="1" applyAlignment="1">
      <alignment horizontal="center" vertical="center" wrapText="1" readingOrder="1"/>
    </xf>
    <xf numFmtId="49" fontId="11" fillId="0" borderId="9" xfId="0" applyNumberFormat="1" applyFont="1" applyBorder="1" applyAlignment="1">
      <alignment horizontal="center" vertical="center" wrapText="1" readingOrder="1"/>
    </xf>
    <xf numFmtId="166" fontId="3" fillId="9" borderId="9" xfId="0" applyNumberFormat="1" applyFont="1" applyFill="1" applyBorder="1" applyAlignment="1">
      <alignment horizontal="center" vertical="center" wrapText="1" readingOrder="1"/>
    </xf>
    <xf numFmtId="0" fontId="6" fillId="3" borderId="23" xfId="0" applyNumberFormat="1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1" fillId="5" borderId="24" xfId="0" applyNumberFormat="1" applyFont="1" applyFill="1" applyBorder="1" applyAlignment="1">
      <alignment horizontal="center" vertical="center" wrapText="1" readingOrder="1"/>
    </xf>
    <xf numFmtId="0" fontId="0" fillId="5" borderId="24" xfId="0" applyFill="1" applyBorder="1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12" fillId="0" borderId="12" xfId="0" applyFont="1" applyBorder="1"/>
    <xf numFmtId="2" fontId="10" fillId="0" borderId="12" xfId="0" applyNumberFormat="1" applyFont="1" applyBorder="1" applyAlignment="1">
      <alignment horizontal="center" vertical="center" wrapText="1" readingOrder="1"/>
    </xf>
    <xf numFmtId="2" fontId="1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top" wrapText="1" readingOrder="1"/>
    </xf>
    <xf numFmtId="2" fontId="13" fillId="10" borderId="1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vertical="top" wrapText="1" readingOrder="1"/>
    </xf>
    <xf numFmtId="49" fontId="3" fillId="0" borderId="5" xfId="0" applyNumberFormat="1" applyFont="1" applyBorder="1" applyAlignment="1">
      <alignment horizontal="center" vertical="center" wrapText="1" readingOrder="1"/>
    </xf>
    <xf numFmtId="49" fontId="3" fillId="0" borderId="10" xfId="0" applyNumberFormat="1" applyFont="1" applyBorder="1" applyAlignment="1">
      <alignment vertical="top" wrapText="1" readingOrder="1"/>
    </xf>
    <xf numFmtId="0" fontId="2" fillId="0" borderId="2" xfId="0" applyFont="1" applyBorder="1" applyAlignment="1">
      <alignment vertical="top" wrapText="1" readingOrder="1"/>
    </xf>
    <xf numFmtId="0" fontId="2" fillId="0" borderId="4" xfId="0" applyFont="1" applyBorder="1" applyAlignment="1">
      <alignment vertical="top" wrapText="1" readingOrder="1"/>
    </xf>
    <xf numFmtId="165" fontId="2" fillId="0" borderId="12" xfId="0" applyNumberFormat="1" applyFont="1" applyBorder="1" applyAlignment="1">
      <alignment vertical="top" wrapText="1" readingOrder="1"/>
    </xf>
    <xf numFmtId="0" fontId="2" fillId="0" borderId="12" xfId="0" applyFont="1" applyBorder="1" applyAlignment="1">
      <alignment vertical="top" wrapText="1" readingOrder="1"/>
    </xf>
    <xf numFmtId="0" fontId="2" fillId="0" borderId="8" xfId="0" applyFont="1" applyBorder="1" applyAlignment="1">
      <alignment vertical="top" wrapText="1" readingOrder="1"/>
    </xf>
    <xf numFmtId="0" fontId="2" fillId="0" borderId="12" xfId="0" applyNumberFormat="1" applyFont="1" applyBorder="1" applyAlignment="1">
      <alignment horizontal="center" vertical="center" wrapText="1" readingOrder="1"/>
    </xf>
    <xf numFmtId="0" fontId="2" fillId="0" borderId="9" xfId="0" applyNumberFormat="1" applyFont="1" applyBorder="1" applyAlignment="1">
      <alignment horizontal="center" vertical="center" wrapText="1" readingOrder="1"/>
    </xf>
    <xf numFmtId="0" fontId="0" fillId="0" borderId="0" xfId="0" applyBorder="1"/>
    <xf numFmtId="49" fontId="2" fillId="0" borderId="34" xfId="0" applyNumberFormat="1" applyFont="1" applyBorder="1" applyAlignment="1">
      <alignment vertical="top" wrapText="1" readingOrder="1"/>
    </xf>
    <xf numFmtId="0" fontId="2" fillId="0" borderId="34" xfId="0" applyFont="1" applyBorder="1" applyAlignment="1">
      <alignment vertical="top" wrapText="1" readingOrder="1"/>
    </xf>
    <xf numFmtId="0" fontId="0" fillId="11" borderId="12" xfId="0" applyFill="1" applyBorder="1"/>
    <xf numFmtId="0" fontId="3" fillId="0" borderId="32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0" fontId="0" fillId="13" borderId="12" xfId="0" applyFill="1" applyBorder="1"/>
    <xf numFmtId="49" fontId="2" fillId="0" borderId="12" xfId="0" applyNumberFormat="1" applyFont="1" applyBorder="1" applyAlignment="1">
      <alignment horizontal="center" vertical="center" wrapText="1" readingOrder="1"/>
    </xf>
    <xf numFmtId="166" fontId="3" fillId="9" borderId="12" xfId="0" applyNumberFormat="1" applyFont="1" applyFill="1" applyBorder="1" applyAlignment="1">
      <alignment horizontal="center" vertical="center" wrapText="1" readingOrder="1"/>
    </xf>
    <xf numFmtId="2" fontId="13" fillId="12" borderId="12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 readingOrder="1"/>
    </xf>
    <xf numFmtId="2" fontId="3" fillId="0" borderId="19" xfId="0" applyNumberFormat="1" applyFont="1" applyBorder="1" applyAlignment="1">
      <alignment horizontal="center" vertical="center" wrapText="1" readingOrder="1"/>
    </xf>
    <xf numFmtId="2" fontId="3" fillId="0" borderId="0" xfId="0" applyNumberFormat="1" applyFont="1" applyBorder="1" applyAlignment="1">
      <alignment horizontal="center" vertical="center" wrapText="1" readingOrder="1"/>
    </xf>
    <xf numFmtId="2" fontId="3" fillId="0" borderId="16" xfId="0" applyNumberFormat="1" applyFont="1" applyBorder="1" applyAlignment="1">
      <alignment horizontal="center" vertical="center" wrapText="1" readingOrder="1"/>
    </xf>
    <xf numFmtId="2" fontId="3" fillId="0" borderId="18" xfId="0" applyNumberFormat="1" applyFont="1" applyBorder="1" applyAlignment="1">
      <alignment horizontal="center" vertical="center" wrapText="1" readingOrder="1"/>
    </xf>
    <xf numFmtId="2" fontId="3" fillId="0" borderId="24" xfId="0" applyNumberFormat="1" applyFont="1" applyBorder="1" applyAlignment="1">
      <alignment horizontal="center" vertical="center" wrapText="1" readingOrder="1"/>
    </xf>
    <xf numFmtId="2" fontId="2" fillId="0" borderId="0" xfId="0" applyNumberFormat="1" applyFont="1" applyAlignment="1">
      <alignment horizontal="center" vertical="center" wrapText="1" readingOrder="1"/>
    </xf>
    <xf numFmtId="2" fontId="0" fillId="0" borderId="9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8" borderId="12" xfId="0" applyNumberFormat="1" applyFill="1" applyBorder="1" applyAlignment="1">
      <alignment horizontal="center" vertical="center" wrapText="1"/>
    </xf>
    <xf numFmtId="2" fontId="3" fillId="9" borderId="25" xfId="0" applyNumberFormat="1" applyFont="1" applyFill="1" applyBorder="1" applyAlignment="1">
      <alignment horizontal="center" vertical="center" wrapText="1" readingOrder="1"/>
    </xf>
    <xf numFmtId="49" fontId="2" fillId="0" borderId="39" xfId="0" applyNumberFormat="1" applyFont="1" applyBorder="1" applyAlignment="1">
      <alignment vertical="top" wrapText="1" readingOrder="1"/>
    </xf>
    <xf numFmtId="49" fontId="2" fillId="0" borderId="20" xfId="0" applyNumberFormat="1" applyFont="1" applyBorder="1" applyAlignment="1">
      <alignment vertical="top" wrapText="1" readingOrder="1"/>
    </xf>
    <xf numFmtId="0" fontId="2" fillId="0" borderId="17" xfId="0" applyNumberFormat="1" applyFont="1" applyBorder="1" applyAlignment="1">
      <alignment vertical="top" wrapText="1" readingOrder="1"/>
    </xf>
    <xf numFmtId="2" fontId="0" fillId="8" borderId="9" xfId="0" applyNumberForma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vertical="top" wrapText="1" readingOrder="1"/>
    </xf>
    <xf numFmtId="49" fontId="2" fillId="0" borderId="41" xfId="0" applyNumberFormat="1" applyFont="1" applyBorder="1" applyAlignment="1">
      <alignment horizontal="center" vertical="center" wrapText="1" readingOrder="1"/>
    </xf>
    <xf numFmtId="0" fontId="2" fillId="0" borderId="41" xfId="0" applyNumberFormat="1" applyFont="1" applyBorder="1" applyAlignment="1">
      <alignment horizontal="center" vertical="center" wrapText="1" readingOrder="1"/>
    </xf>
    <xf numFmtId="2" fontId="3" fillId="0" borderId="42" xfId="0" applyNumberFormat="1" applyFont="1" applyBorder="1" applyAlignment="1">
      <alignment horizontal="center" vertical="center" wrapText="1" readingOrder="1"/>
    </xf>
    <xf numFmtId="0" fontId="2" fillId="0" borderId="34" xfId="0" applyNumberFormat="1" applyFont="1" applyBorder="1" applyAlignment="1">
      <alignment vertical="top" wrapText="1" readingOrder="1"/>
    </xf>
    <xf numFmtId="0" fontId="2" fillId="0" borderId="34" xfId="0" applyNumberFormat="1" applyFont="1" applyBorder="1" applyAlignment="1">
      <alignment horizontal="center" vertical="center" wrapText="1" readingOrder="1"/>
    </xf>
    <xf numFmtId="49" fontId="2" fillId="0" borderId="34" xfId="0" applyNumberFormat="1" applyFont="1" applyBorder="1" applyAlignment="1">
      <alignment horizontal="center" vertical="center" wrapText="1" readingOrder="1"/>
    </xf>
    <xf numFmtId="2" fontId="3" fillId="0" borderId="35" xfId="0" applyNumberFormat="1" applyFont="1" applyBorder="1" applyAlignment="1">
      <alignment horizontal="center" vertical="center" wrapText="1" readingOrder="1"/>
    </xf>
    <xf numFmtId="49" fontId="2" fillId="0" borderId="17" xfId="0" applyNumberFormat="1" applyFont="1" applyBorder="1" applyAlignment="1">
      <alignment vertical="top" wrapText="1" readingOrder="1"/>
    </xf>
    <xf numFmtId="2" fontId="3" fillId="0" borderId="12" xfId="0" applyNumberFormat="1" applyFont="1" applyBorder="1" applyAlignment="1">
      <alignment horizontal="center" vertical="center" wrapText="1" readingOrder="1"/>
    </xf>
    <xf numFmtId="2" fontId="3" fillId="9" borderId="12" xfId="0" applyNumberFormat="1" applyFont="1" applyFill="1" applyBorder="1" applyAlignment="1">
      <alignment horizontal="center" vertical="center" wrapText="1" readingOrder="1"/>
    </xf>
    <xf numFmtId="164" fontId="3" fillId="0" borderId="17" xfId="0" applyNumberFormat="1" applyFont="1" applyBorder="1" applyAlignment="1">
      <alignment vertical="top" wrapText="1" readingOrder="1"/>
    </xf>
    <xf numFmtId="0" fontId="2" fillId="0" borderId="45" xfId="0" applyNumberFormat="1" applyFont="1" applyBorder="1" applyAlignment="1">
      <alignment horizontal="center" vertical="center" wrapText="1" readingOrder="1"/>
    </xf>
    <xf numFmtId="49" fontId="2" fillId="0" borderId="45" xfId="0" applyNumberFormat="1" applyFont="1" applyBorder="1" applyAlignment="1">
      <alignment horizontal="center" vertical="center" wrapText="1" readingOrder="1"/>
    </xf>
    <xf numFmtId="2" fontId="3" fillId="0" borderId="45" xfId="0" applyNumberFormat="1" applyFont="1" applyBorder="1" applyAlignment="1">
      <alignment horizontal="center" vertical="center" wrapText="1" readingOrder="1"/>
    </xf>
    <xf numFmtId="166" fontId="3" fillId="9" borderId="45" xfId="0" applyNumberFormat="1" applyFont="1" applyFill="1" applyBorder="1" applyAlignment="1">
      <alignment horizontal="center" vertical="center" wrapText="1" readingOrder="1"/>
    </xf>
    <xf numFmtId="2" fontId="3" fillId="9" borderId="45" xfId="0" applyNumberFormat="1" applyFont="1" applyFill="1" applyBorder="1" applyAlignment="1">
      <alignment horizontal="center" vertical="center" wrapText="1" readingOrder="1"/>
    </xf>
    <xf numFmtId="0" fontId="12" fillId="0" borderId="45" xfId="0" applyFont="1" applyBorder="1"/>
    <xf numFmtId="2" fontId="10" fillId="0" borderId="45" xfId="0" applyNumberFormat="1" applyFont="1" applyBorder="1" applyAlignment="1">
      <alignment horizontal="center" vertical="center" wrapText="1" readingOrder="1"/>
    </xf>
    <xf numFmtId="2" fontId="12" fillId="0" borderId="45" xfId="0" applyNumberFormat="1" applyFont="1" applyBorder="1" applyAlignment="1">
      <alignment horizontal="center"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50" xfId="0" applyBorder="1"/>
    <xf numFmtId="0" fontId="2" fillId="0" borderId="53" xfId="0" applyNumberFormat="1" applyFont="1" applyBorder="1" applyAlignment="1">
      <alignment vertical="top" wrapText="1" readingOrder="1"/>
    </xf>
    <xf numFmtId="2" fontId="13" fillId="10" borderId="53" xfId="0" applyNumberFormat="1" applyFont="1" applyFill="1" applyBorder="1" applyAlignment="1">
      <alignment horizontal="center" vertical="center" wrapText="1"/>
    </xf>
    <xf numFmtId="2" fontId="13" fillId="10" borderId="54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top" wrapText="1" readingOrder="1"/>
    </xf>
    <xf numFmtId="2" fontId="3" fillId="0" borderId="9" xfId="0" applyNumberFormat="1" applyFont="1" applyBorder="1" applyAlignment="1">
      <alignment horizontal="center" vertical="center" wrapText="1"/>
    </xf>
    <xf numFmtId="0" fontId="0" fillId="11" borderId="9" xfId="0" applyFill="1" applyBorder="1"/>
    <xf numFmtId="0" fontId="2" fillId="0" borderId="11" xfId="0" applyFont="1" applyBorder="1" applyAlignment="1">
      <alignment vertical="top" wrapText="1" readingOrder="1"/>
    </xf>
    <xf numFmtId="2" fontId="3" fillId="0" borderId="11" xfId="0" applyNumberFormat="1" applyFont="1" applyBorder="1" applyAlignment="1">
      <alignment horizontal="center" vertical="center" wrapText="1"/>
    </xf>
    <xf numFmtId="0" fontId="0" fillId="13" borderId="11" xfId="0" applyFill="1" applyBorder="1"/>
    <xf numFmtId="0" fontId="2" fillId="0" borderId="41" xfId="0" applyFont="1" applyBorder="1" applyAlignment="1">
      <alignment vertical="top" wrapText="1" readingOrder="1"/>
    </xf>
    <xf numFmtId="2" fontId="3" fillId="0" borderId="4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top" wrapText="1" readingOrder="1"/>
    </xf>
    <xf numFmtId="49" fontId="2" fillId="0" borderId="6" xfId="0" applyNumberFormat="1" applyFont="1" applyBorder="1" applyAlignment="1">
      <alignment horizontal="left" vertical="top" wrapText="1" readingOrder="1"/>
    </xf>
    <xf numFmtId="0" fontId="2" fillId="0" borderId="2" xfId="0" applyNumberFormat="1" applyFont="1" applyBorder="1" applyAlignment="1">
      <alignment horizontal="left" vertical="top" wrapText="1" readingOrder="1"/>
    </xf>
    <xf numFmtId="49" fontId="2" fillId="0" borderId="4" xfId="0" applyNumberFormat="1" applyFont="1" applyBorder="1" applyAlignment="1">
      <alignment horizontal="left" vertical="top" wrapText="1" readingOrder="1"/>
    </xf>
    <xf numFmtId="49" fontId="2" fillId="0" borderId="41" xfId="0" applyNumberFormat="1" applyFont="1" applyBorder="1" applyAlignment="1">
      <alignment horizontal="left" vertical="top" wrapText="1" readingOrder="1"/>
    </xf>
    <xf numFmtId="0" fontId="2" fillId="0" borderId="34" xfId="0" applyNumberFormat="1" applyFont="1" applyBorder="1" applyAlignment="1">
      <alignment horizontal="left" vertical="top" wrapText="1" readingOrder="1"/>
    </xf>
    <xf numFmtId="166" fontId="2" fillId="0" borderId="6" xfId="0" applyNumberFormat="1" applyFont="1" applyBorder="1" applyAlignment="1">
      <alignment horizontal="left" vertical="top" wrapText="1" readingOrder="1"/>
    </xf>
    <xf numFmtId="167" fontId="2" fillId="0" borderId="8" xfId="0" applyNumberFormat="1" applyFont="1" applyBorder="1" applyAlignment="1">
      <alignment horizontal="left" vertical="top" wrapText="1" readingOrder="1"/>
    </xf>
    <xf numFmtId="164" fontId="2" fillId="0" borderId="6" xfId="0" applyNumberFormat="1" applyFont="1" applyBorder="1" applyAlignment="1">
      <alignment horizontal="left" vertical="top" wrapText="1" readingOrder="1"/>
    </xf>
    <xf numFmtId="49" fontId="2" fillId="0" borderId="2" xfId="0" applyNumberFormat="1" applyFont="1" applyBorder="1" applyAlignment="1">
      <alignment horizontal="left" vertical="top" wrapText="1" readingOrder="1"/>
    </xf>
    <xf numFmtId="49" fontId="2" fillId="0" borderId="34" xfId="0" applyNumberFormat="1" applyFont="1" applyBorder="1" applyAlignment="1">
      <alignment horizontal="left" vertical="top" wrapText="1" readingOrder="1"/>
    </xf>
    <xf numFmtId="49" fontId="11" fillId="0" borderId="12" xfId="0" applyNumberFormat="1" applyFont="1" applyBorder="1" applyAlignment="1">
      <alignment horizontal="right" vertical="center" wrapText="1" readingOrder="1"/>
    </xf>
    <xf numFmtId="49" fontId="11" fillId="0" borderId="45" xfId="0" applyNumberFormat="1" applyFont="1" applyBorder="1" applyAlignment="1">
      <alignment horizontal="right" vertical="center" wrapText="1" readingOrder="1"/>
    </xf>
    <xf numFmtId="164" fontId="2" fillId="0" borderId="8" xfId="0" applyNumberFormat="1" applyFont="1" applyBorder="1" applyAlignment="1">
      <alignment horizontal="left" vertical="top" wrapText="1" readingOrder="1"/>
    </xf>
    <xf numFmtId="49" fontId="11" fillId="0" borderId="24" xfId="0" applyNumberFormat="1" applyFont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34" xfId="0" applyFont="1" applyBorder="1" applyAlignment="1">
      <alignment horizontal="left" vertical="top" wrapText="1" readingOrder="1"/>
    </xf>
    <xf numFmtId="0" fontId="0" fillId="11" borderId="12" xfId="0" applyFill="1" applyBorder="1" applyProtection="1">
      <protection locked="0"/>
    </xf>
    <xf numFmtId="0" fontId="0" fillId="11" borderId="9" xfId="0" applyFill="1" applyBorder="1" applyProtection="1">
      <protection locked="0"/>
    </xf>
    <xf numFmtId="0" fontId="3" fillId="0" borderId="11" xfId="0" applyNumberFormat="1" applyFont="1" applyBorder="1" applyAlignment="1" applyProtection="1">
      <alignment vertical="top" wrapText="1" readingOrder="1"/>
      <protection locked="0"/>
    </xf>
    <xf numFmtId="49" fontId="3" fillId="0" borderId="12" xfId="0" applyNumberFormat="1" applyFont="1" applyBorder="1" applyAlignment="1" applyProtection="1">
      <alignment vertical="top" wrapText="1" readingOrder="1"/>
      <protection locked="0"/>
    </xf>
    <xf numFmtId="165" fontId="3" fillId="8" borderId="12" xfId="0" applyNumberFormat="1" applyFont="1" applyFill="1" applyBorder="1" applyAlignment="1" applyProtection="1">
      <alignment vertical="top" wrapText="1" readingOrder="1"/>
      <protection locked="0"/>
    </xf>
    <xf numFmtId="0" fontId="3" fillId="0" borderId="12" xfId="0" applyNumberFormat="1" applyFont="1" applyBorder="1" applyAlignment="1" applyProtection="1">
      <alignment vertical="top" wrapText="1" readingOrder="1"/>
      <protection locked="0"/>
    </xf>
    <xf numFmtId="165" fontId="3" fillId="8" borderId="9" xfId="0" applyNumberFormat="1" applyFont="1" applyFill="1" applyBorder="1" applyAlignment="1" applyProtection="1">
      <alignment vertical="top" wrapText="1" readingOrder="1"/>
      <protection locked="0"/>
    </xf>
    <xf numFmtId="0" fontId="0" fillId="0" borderId="12" xfId="0" applyBorder="1" applyProtection="1">
      <protection locked="0"/>
    </xf>
    <xf numFmtId="0" fontId="0" fillId="0" borderId="11" xfId="0" applyBorder="1" applyProtection="1">
      <protection locked="0"/>
    </xf>
    <xf numFmtId="0" fontId="2" fillId="0" borderId="12" xfId="0" applyNumberFormat="1" applyFont="1" applyBorder="1" applyAlignment="1">
      <alignment horizontal="center" vertical="center" wrapText="1" readingOrder="1"/>
    </xf>
    <xf numFmtId="0" fontId="2" fillId="0" borderId="9" xfId="0" applyNumberFormat="1" applyFont="1" applyBorder="1" applyAlignment="1">
      <alignment horizontal="center" vertical="center" wrapText="1" readingOrder="1"/>
    </xf>
    <xf numFmtId="0" fontId="2" fillId="0" borderId="10" xfId="0" applyNumberFormat="1" applyFont="1" applyBorder="1" applyAlignment="1">
      <alignment horizontal="center" vertical="center" wrapText="1" readingOrder="1"/>
    </xf>
    <xf numFmtId="0" fontId="2" fillId="0" borderId="11" xfId="0" applyNumberFormat="1" applyFont="1" applyBorder="1" applyAlignment="1">
      <alignment horizontal="center" vertical="center" wrapText="1" readingOrder="1"/>
    </xf>
    <xf numFmtId="0" fontId="0" fillId="0" borderId="12" xfId="0" applyNumberFormat="1" applyBorder="1" applyAlignment="1">
      <alignment horizontal="center" vertical="center" wrapText="1"/>
    </xf>
    <xf numFmtId="0" fontId="6" fillId="3" borderId="31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top" wrapText="1" readingOrder="1"/>
    </xf>
    <xf numFmtId="0" fontId="2" fillId="0" borderId="56" xfId="0" applyNumberFormat="1" applyFont="1" applyBorder="1" applyAlignment="1">
      <alignment horizontal="center" vertical="top" wrapText="1" readingOrder="1"/>
    </xf>
    <xf numFmtId="0" fontId="2" fillId="0" borderId="55" xfId="0" applyNumberFormat="1" applyFont="1" applyBorder="1" applyAlignment="1">
      <alignment horizontal="center" vertical="center" wrapText="1" readingOrder="1"/>
    </xf>
    <xf numFmtId="0" fontId="2" fillId="0" borderId="56" xfId="0" applyNumberFormat="1" applyFont="1" applyBorder="1" applyAlignment="1">
      <alignment horizontal="center" vertical="center" wrapText="1" readingOrder="1"/>
    </xf>
    <xf numFmtId="0" fontId="2" fillId="0" borderId="31" xfId="0" applyNumberFormat="1" applyFont="1" applyBorder="1" applyAlignment="1">
      <alignment horizontal="center" vertical="center" wrapText="1" readingOrder="1"/>
    </xf>
    <xf numFmtId="16" fontId="2" fillId="0" borderId="6" xfId="0" quotePrefix="1" applyNumberFormat="1" applyFont="1" applyBorder="1" applyAlignment="1">
      <alignment horizontal="center" vertical="top" wrapText="1" readingOrder="1"/>
    </xf>
    <xf numFmtId="16" fontId="2" fillId="0" borderId="10" xfId="0" quotePrefix="1" applyNumberFormat="1" applyFont="1" applyBorder="1" applyAlignment="1">
      <alignment horizontal="center" vertical="top" wrapText="1" readingOrder="1"/>
    </xf>
    <xf numFmtId="16" fontId="2" fillId="0" borderId="9" xfId="0" quotePrefix="1" applyNumberFormat="1" applyFont="1" applyBorder="1" applyAlignment="1">
      <alignment horizontal="center" vertical="top" wrapText="1" readingOrder="1"/>
    </xf>
    <xf numFmtId="0" fontId="2" fillId="0" borderId="10" xfId="0" applyNumberFormat="1" applyFont="1" applyBorder="1" applyAlignment="1">
      <alignment horizontal="center" vertical="top" wrapText="1" readingOrder="1"/>
    </xf>
    <xf numFmtId="0" fontId="2" fillId="0" borderId="11" xfId="0" applyNumberFormat="1" applyFont="1" applyBorder="1" applyAlignment="1">
      <alignment horizontal="center" vertical="top" wrapText="1" readingOrder="1"/>
    </xf>
    <xf numFmtId="14" fontId="2" fillId="0" borderId="6" xfId="0" quotePrefix="1" applyNumberFormat="1" applyFont="1" applyBorder="1" applyAlignment="1">
      <alignment horizontal="center" vertical="center" wrapText="1" readingOrder="1"/>
    </xf>
    <xf numFmtId="14" fontId="2" fillId="0" borderId="9" xfId="0" quotePrefix="1" applyNumberFormat="1" applyFont="1" applyBorder="1" applyAlignment="1">
      <alignment horizontal="center" vertical="center" wrapText="1" readingOrder="1"/>
    </xf>
    <xf numFmtId="16" fontId="2" fillId="0" borderId="55" xfId="0" quotePrefix="1" applyNumberFormat="1" applyFont="1" applyBorder="1" applyAlignment="1">
      <alignment horizontal="center" vertical="center" wrapText="1" readingOrder="1"/>
    </xf>
    <xf numFmtId="16" fontId="2" fillId="0" borderId="10" xfId="0" quotePrefix="1" applyNumberFormat="1" applyFont="1" applyBorder="1" applyAlignment="1">
      <alignment horizontal="center" vertical="center" wrapText="1" readingOrder="1"/>
    </xf>
    <xf numFmtId="49" fontId="2" fillId="0" borderId="66" xfId="0" applyNumberFormat="1" applyFont="1" applyBorder="1" applyAlignment="1">
      <alignment vertical="top" wrapText="1" readingOrder="1"/>
    </xf>
    <xf numFmtId="49" fontId="2" fillId="0" borderId="67" xfId="0" applyNumberFormat="1" applyFont="1" applyBorder="1" applyAlignment="1">
      <alignment vertical="top" wrapText="1" readingOrder="1"/>
    </xf>
    <xf numFmtId="0" fontId="2" fillId="0" borderId="55" xfId="0" quotePrefix="1" applyNumberFormat="1" applyFont="1" applyBorder="1" applyAlignment="1">
      <alignment horizontal="center" vertical="center" wrapText="1" readingOrder="1"/>
    </xf>
    <xf numFmtId="14" fontId="2" fillId="0" borderId="2" xfId="0" quotePrefix="1" applyNumberFormat="1" applyFont="1" applyBorder="1" applyAlignment="1">
      <alignment horizontal="center" vertical="center" wrapText="1" readingOrder="1"/>
    </xf>
    <xf numFmtId="0" fontId="2" fillId="0" borderId="2" xfId="0" quotePrefix="1" applyNumberFormat="1" applyFont="1" applyBorder="1" applyAlignment="1">
      <alignment horizontal="center" vertical="center" wrapText="1" readingOrder="1"/>
    </xf>
    <xf numFmtId="0" fontId="3" fillId="0" borderId="6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" fontId="1" fillId="5" borderId="24" xfId="0" applyNumberFormat="1" applyFont="1" applyFill="1" applyBorder="1" applyAlignment="1">
      <alignment horizontal="center" vertical="center" wrapText="1" readingOrder="1"/>
    </xf>
    <xf numFmtId="1" fontId="0" fillId="5" borderId="25" xfId="0" applyNumberFormat="1" applyFill="1" applyBorder="1" applyAlignment="1">
      <alignment horizontal="center" vertical="center" wrapText="1"/>
    </xf>
    <xf numFmtId="1" fontId="15" fillId="5" borderId="25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16" fontId="2" fillId="0" borderId="55" xfId="0" quotePrefix="1" applyNumberFormat="1" applyFont="1" applyBorder="1" applyAlignment="1">
      <alignment horizontal="center" vertical="top" wrapText="1" readingOrder="1"/>
    </xf>
    <xf numFmtId="16" fontId="2" fillId="0" borderId="9" xfId="0" quotePrefix="1" applyNumberFormat="1" applyFont="1" applyBorder="1" applyAlignment="1">
      <alignment horizontal="center" vertical="center" wrapText="1" readingOrder="1"/>
    </xf>
    <xf numFmtId="14" fontId="2" fillId="0" borderId="55" xfId="0" quotePrefix="1" applyNumberFormat="1" applyFont="1" applyBorder="1" applyAlignment="1">
      <alignment horizontal="center" vertical="center" wrapText="1" readingOrder="1"/>
    </xf>
    <xf numFmtId="0" fontId="2" fillId="0" borderId="6" xfId="0" quotePrefix="1" applyNumberFormat="1" applyFont="1" applyBorder="1" applyAlignment="1">
      <alignment horizontal="center" vertical="center" wrapText="1" readingOrder="1"/>
    </xf>
    <xf numFmtId="49" fontId="11" fillId="0" borderId="12" xfId="0" applyNumberFormat="1" applyFont="1" applyBorder="1" applyAlignment="1">
      <alignment horizontal="center" vertical="center" wrapText="1" readingOrder="1"/>
    </xf>
    <xf numFmtId="0" fontId="0" fillId="0" borderId="11" xfId="0" applyBorder="1"/>
    <xf numFmtId="0" fontId="0" fillId="0" borderId="12" xfId="0" applyNumberFormat="1" applyBorder="1" applyAlignment="1">
      <alignment vertical="center" wrapText="1"/>
    </xf>
    <xf numFmtId="165" fontId="2" fillId="0" borderId="0" xfId="0" applyNumberFormat="1" applyFont="1" applyBorder="1" applyAlignment="1">
      <alignment horizontal="center" vertical="center" wrapText="1" readingOrder="1"/>
    </xf>
    <xf numFmtId="2" fontId="3" fillId="0" borderId="27" xfId="0" applyNumberFormat="1" applyFont="1" applyBorder="1" applyAlignment="1">
      <alignment horizontal="center" vertical="center" wrapText="1" readingOrder="1"/>
    </xf>
    <xf numFmtId="2" fontId="3" fillId="0" borderId="28" xfId="0" applyNumberFormat="1" applyFont="1" applyBorder="1" applyAlignment="1">
      <alignment horizontal="center" vertical="center" wrapText="1" readingOrder="1"/>
    </xf>
    <xf numFmtId="166" fontId="2" fillId="0" borderId="10" xfId="0" applyNumberFormat="1" applyFont="1" applyBorder="1" applyAlignment="1">
      <alignment horizontal="left" vertical="top" wrapText="1" readingOrder="1"/>
    </xf>
    <xf numFmtId="49" fontId="19" fillId="0" borderId="4" xfId="0" applyNumberFormat="1" applyFont="1" applyBorder="1" applyAlignment="1">
      <alignment vertical="top" wrapText="1" readingOrder="1"/>
    </xf>
    <xf numFmtId="49" fontId="19" fillId="0" borderId="41" xfId="0" applyNumberFormat="1" applyFont="1" applyBorder="1" applyAlignment="1">
      <alignment vertical="top" wrapText="1" readingOrder="1"/>
    </xf>
    <xf numFmtId="49" fontId="20" fillId="0" borderId="4" xfId="0" applyNumberFormat="1" applyFont="1" applyBorder="1" applyAlignment="1">
      <alignment horizontal="left" vertical="top" wrapText="1" readingOrder="1"/>
    </xf>
    <xf numFmtId="49" fontId="20" fillId="0" borderId="8" xfId="0" applyNumberFormat="1" applyFont="1" applyBorder="1" applyAlignment="1">
      <alignment horizontal="left" vertical="top" wrapText="1" readingOrder="1"/>
    </xf>
    <xf numFmtId="0" fontId="2" fillId="0" borderId="0" xfId="0" applyNumberFormat="1" applyFont="1" applyBorder="1" applyAlignment="1">
      <alignment horizontal="center" vertical="center" wrapText="1" readingOrder="1"/>
    </xf>
    <xf numFmtId="49" fontId="2" fillId="0" borderId="0" xfId="0" applyNumberFormat="1" applyFont="1" applyBorder="1" applyAlignment="1">
      <alignment horizontal="center" vertical="center" wrapText="1" readingOrder="1"/>
    </xf>
    <xf numFmtId="168" fontId="2" fillId="0" borderId="6" xfId="0" applyNumberFormat="1" applyFont="1" applyBorder="1" applyAlignment="1">
      <alignment horizontal="center" vertical="center" wrapText="1" readingOrder="1"/>
    </xf>
    <xf numFmtId="1" fontId="3" fillId="0" borderId="35" xfId="0" applyNumberFormat="1" applyFont="1" applyBorder="1" applyAlignment="1">
      <alignment horizontal="center" vertical="center" wrapText="1" readingOrder="1"/>
    </xf>
    <xf numFmtId="1" fontId="3" fillId="0" borderId="18" xfId="0" applyNumberFormat="1" applyFont="1" applyBorder="1" applyAlignment="1">
      <alignment horizontal="center" vertical="center" wrapText="1" readingOrder="1"/>
    </xf>
    <xf numFmtId="49" fontId="2" fillId="0" borderId="12" xfId="0" applyNumberFormat="1" applyFont="1" applyBorder="1" applyAlignment="1">
      <alignment horizontal="left" vertical="top" wrapText="1" readingOrder="1"/>
    </xf>
    <xf numFmtId="168" fontId="2" fillId="0" borderId="12" xfId="0" applyNumberFormat="1" applyFont="1" applyBorder="1" applyAlignment="1">
      <alignment horizontal="center" vertical="center" wrapText="1" readingOrder="1"/>
    </xf>
    <xf numFmtId="0" fontId="2" fillId="0" borderId="12" xfId="0" applyNumberFormat="1" applyFont="1" applyBorder="1" applyAlignment="1">
      <alignment horizontal="left" vertical="top" wrapText="1" readingOrder="1"/>
    </xf>
    <xf numFmtId="1" fontId="3" fillId="0" borderId="12" xfId="0" applyNumberFormat="1" applyFont="1" applyBorder="1" applyAlignment="1">
      <alignment horizontal="center" vertical="center" wrapText="1" readingOrder="1"/>
    </xf>
    <xf numFmtId="0" fontId="2" fillId="0" borderId="0" xfId="0" applyNumberFormat="1" applyFont="1" applyBorder="1" applyAlignment="1">
      <alignment horizontal="left" vertical="top" wrapText="1" readingOrder="1"/>
    </xf>
    <xf numFmtId="1" fontId="3" fillId="0" borderId="0" xfId="0" applyNumberFormat="1" applyFont="1" applyBorder="1" applyAlignment="1">
      <alignment horizontal="center" vertical="center" wrapText="1" readingOrder="1"/>
    </xf>
    <xf numFmtId="168" fontId="2" fillId="0" borderId="12" xfId="0" applyNumberFormat="1" applyFont="1" applyBorder="1" applyAlignment="1">
      <alignment horizontal="left" vertical="top" wrapText="1" readingOrder="1"/>
    </xf>
    <xf numFmtId="165" fontId="3" fillId="8" borderId="11" xfId="0" applyNumberFormat="1" applyFont="1" applyFill="1" applyBorder="1" applyAlignment="1" applyProtection="1">
      <alignment vertical="top" wrapText="1" readingOrder="1"/>
      <protection locked="0"/>
    </xf>
    <xf numFmtId="2" fontId="0" fillId="8" borderId="11" xfId="0" applyNumberFormat="1" applyFill="1" applyBorder="1" applyAlignment="1">
      <alignment horizontal="center" vertical="center" wrapText="1"/>
    </xf>
    <xf numFmtId="165" fontId="3" fillId="13" borderId="0" xfId="0" applyNumberFormat="1" applyFont="1" applyFill="1" applyBorder="1" applyAlignment="1" applyProtection="1">
      <alignment vertical="top" wrapText="1" readingOrder="1"/>
      <protection locked="0"/>
    </xf>
    <xf numFmtId="2" fontId="0" fillId="13" borderId="0" xfId="0" applyNumberFormat="1" applyFill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 readingOrder="1"/>
    </xf>
    <xf numFmtId="166" fontId="3" fillId="9" borderId="23" xfId="0" applyNumberFormat="1" applyFont="1" applyFill="1" applyBorder="1" applyAlignment="1">
      <alignment horizontal="center" vertical="center" wrapText="1" readingOrder="1"/>
    </xf>
    <xf numFmtId="165" fontId="3" fillId="13" borderId="12" xfId="0" applyNumberFormat="1" applyFont="1" applyFill="1" applyBorder="1" applyAlignment="1" applyProtection="1">
      <alignment vertical="top" wrapText="1" readingOrder="1"/>
      <protection locked="0"/>
    </xf>
    <xf numFmtId="2" fontId="0" fillId="13" borderId="12" xfId="0" applyNumberFormat="1" applyFill="1" applyBorder="1" applyAlignment="1">
      <alignment horizontal="center" vertical="center" wrapText="1"/>
    </xf>
    <xf numFmtId="2" fontId="1" fillId="5" borderId="24" xfId="0" applyNumberFormat="1" applyFont="1" applyFill="1" applyBorder="1" applyAlignment="1">
      <alignment horizontal="center" vertical="center" wrapText="1" readingOrder="1"/>
    </xf>
    <xf numFmtId="2" fontId="3" fillId="0" borderId="9" xfId="0" applyNumberFormat="1" applyFont="1" applyBorder="1" applyAlignment="1">
      <alignment horizontal="center" vertical="center" wrapText="1" readingOrder="1"/>
    </xf>
    <xf numFmtId="49" fontId="2" fillId="0" borderId="18" xfId="0" applyNumberFormat="1" applyFont="1" applyBorder="1" applyAlignment="1">
      <alignment horizontal="center" vertical="top" wrapText="1" readingOrder="1"/>
    </xf>
    <xf numFmtId="49" fontId="2" fillId="0" borderId="0" xfId="0" applyNumberFormat="1" applyFont="1" applyBorder="1" applyAlignment="1">
      <alignment horizontal="center" vertical="top" wrapText="1" readingOrder="1"/>
    </xf>
    <xf numFmtId="0" fontId="2" fillId="0" borderId="16" xfId="0" applyFont="1" applyBorder="1" applyAlignment="1">
      <alignment horizontal="center" vertical="top" wrapText="1" readingOrder="1"/>
    </xf>
    <xf numFmtId="49" fontId="2" fillId="0" borderId="42" xfId="0" applyNumberFormat="1" applyFont="1" applyBorder="1" applyAlignment="1">
      <alignment horizontal="center" vertical="top" wrapText="1" readingOrder="1"/>
    </xf>
    <xf numFmtId="0" fontId="2" fillId="0" borderId="35" xfId="0" applyFont="1" applyBorder="1" applyAlignment="1">
      <alignment horizontal="center" vertical="top" wrapText="1" readingOrder="1"/>
    </xf>
    <xf numFmtId="49" fontId="2" fillId="0" borderId="19" xfId="0" applyNumberFormat="1" applyFont="1" applyBorder="1" applyAlignment="1">
      <alignment horizontal="center" vertical="top" wrapText="1" readingOrder="1"/>
    </xf>
    <xf numFmtId="0" fontId="0" fillId="0" borderId="0" xfId="0" applyBorder="1" applyAlignment="1">
      <alignment horizontal="center"/>
    </xf>
    <xf numFmtId="0" fontId="2" fillId="0" borderId="2" xfId="0" applyFont="1" applyBorder="1" applyAlignment="1">
      <alignment horizontal="center" vertical="center" wrapText="1" readingOrder="1"/>
    </xf>
    <xf numFmtId="49" fontId="3" fillId="0" borderId="2" xfId="0" applyNumberFormat="1" applyFont="1" applyBorder="1" applyAlignment="1">
      <alignment horizontal="center" vertical="top" wrapText="1" readingOrder="1"/>
    </xf>
    <xf numFmtId="49" fontId="2" fillId="0" borderId="4" xfId="0" applyNumberFormat="1" applyFont="1" applyBorder="1" applyAlignment="1">
      <alignment horizontal="center" vertical="top" wrapText="1" readingOrder="1"/>
    </xf>
    <xf numFmtId="49" fontId="2" fillId="0" borderId="6" xfId="0" applyNumberFormat="1" applyFont="1" applyBorder="1" applyAlignment="1">
      <alignment horizontal="center" vertical="top" wrapText="1" readingOrder="1"/>
    </xf>
    <xf numFmtId="0" fontId="2" fillId="0" borderId="2" xfId="0" applyFont="1" applyBorder="1" applyAlignment="1">
      <alignment horizontal="center" vertical="top" wrapText="1" readingOrder="1"/>
    </xf>
    <xf numFmtId="49" fontId="2" fillId="0" borderId="41" xfId="0" applyNumberFormat="1" applyFont="1" applyBorder="1" applyAlignment="1">
      <alignment horizontal="center" vertical="top" wrapText="1" readingOrder="1"/>
    </xf>
    <xf numFmtId="0" fontId="2" fillId="0" borderId="34" xfId="0" applyFont="1" applyBorder="1" applyAlignment="1">
      <alignment horizontal="center" vertical="top" wrapText="1" readingOrder="1"/>
    </xf>
    <xf numFmtId="49" fontId="2" fillId="0" borderId="8" xfId="0" applyNumberFormat="1" applyFont="1" applyBorder="1" applyAlignment="1">
      <alignment horizontal="center" vertical="top" wrapText="1" readingOrder="1"/>
    </xf>
    <xf numFmtId="49" fontId="2" fillId="0" borderId="2" xfId="0" applyNumberFormat="1" applyFont="1" applyBorder="1" applyAlignment="1">
      <alignment horizontal="center" vertical="top" wrapText="1" readingOrder="1"/>
    </xf>
    <xf numFmtId="49" fontId="2" fillId="0" borderId="34" xfId="0" applyNumberFormat="1" applyFont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21" fillId="0" borderId="68" xfId="0" applyFont="1" applyBorder="1" applyAlignment="1">
      <alignment horizontal="justify" vertical="center" wrapText="1"/>
    </xf>
    <xf numFmtId="0" fontId="21" fillId="0" borderId="69" xfId="0" applyFont="1" applyBorder="1" applyAlignment="1">
      <alignment horizontal="justify" vertical="center" wrapText="1"/>
    </xf>
    <xf numFmtId="0" fontId="21" fillId="0" borderId="70" xfId="0" applyFont="1" applyBorder="1" applyAlignment="1">
      <alignment horizontal="justify" vertical="center" wrapText="1"/>
    </xf>
    <xf numFmtId="0" fontId="22" fillId="0" borderId="71" xfId="0" applyFont="1" applyBorder="1" applyAlignment="1">
      <alignment horizontal="justify" vertical="center" wrapText="1"/>
    </xf>
    <xf numFmtId="0" fontId="21" fillId="0" borderId="71" xfId="0" applyFont="1" applyBorder="1" applyAlignment="1">
      <alignment horizontal="justify" vertical="center" wrapText="1"/>
    </xf>
    <xf numFmtId="0" fontId="2" fillId="0" borderId="1" xfId="0" applyNumberFormat="1" applyFont="1" applyBorder="1" applyAlignment="1">
      <alignment horizontal="center" vertical="center" wrapText="1" readingOrder="1"/>
    </xf>
    <xf numFmtId="0" fontId="2" fillId="0" borderId="5" xfId="0" applyNumberFormat="1" applyFont="1" applyBorder="1" applyAlignment="1">
      <alignment horizontal="center" vertical="center" wrapText="1" readingOrder="1"/>
    </xf>
    <xf numFmtId="0" fontId="2" fillId="0" borderId="7" xfId="0" applyNumberFormat="1" applyFont="1" applyBorder="1" applyAlignment="1">
      <alignment horizontal="center" vertical="center" wrapText="1" readingOrder="1"/>
    </xf>
    <xf numFmtId="0" fontId="2" fillId="0" borderId="58" xfId="0" applyNumberFormat="1" applyFont="1" applyBorder="1" applyAlignment="1">
      <alignment horizontal="center" vertical="center" wrapText="1" readingOrder="1"/>
    </xf>
    <xf numFmtId="0" fontId="2" fillId="0" borderId="59" xfId="0" applyNumberFormat="1" applyFont="1" applyBorder="1" applyAlignment="1">
      <alignment horizontal="center" vertical="center" wrapText="1" readingOrder="1"/>
    </xf>
    <xf numFmtId="16" fontId="2" fillId="0" borderId="5" xfId="0" quotePrefix="1" applyNumberFormat="1" applyFont="1" applyBorder="1" applyAlignment="1">
      <alignment horizontal="center" vertical="center" wrapText="1" readingOrder="1"/>
    </xf>
    <xf numFmtId="16" fontId="2" fillId="0" borderId="5" xfId="0" applyNumberFormat="1" applyFont="1" applyBorder="1" applyAlignment="1">
      <alignment horizontal="center" vertical="center" wrapText="1" readingOrder="1"/>
    </xf>
    <xf numFmtId="16" fontId="2" fillId="0" borderId="59" xfId="0" applyNumberFormat="1" applyFont="1" applyBorder="1" applyAlignment="1">
      <alignment horizontal="center" vertical="center" wrapText="1" readingOrder="1"/>
    </xf>
    <xf numFmtId="16" fontId="2" fillId="0" borderId="33" xfId="0" quotePrefix="1" applyNumberFormat="1" applyFont="1" applyBorder="1" applyAlignment="1">
      <alignment horizontal="center" vertical="center" wrapText="1" readingOrder="1"/>
    </xf>
    <xf numFmtId="16" fontId="2" fillId="0" borderId="29" xfId="0" quotePrefix="1" applyNumberFormat="1" applyFont="1" applyBorder="1" applyAlignment="1">
      <alignment horizontal="center" vertical="center" wrapText="1" readingOrder="1"/>
    </xf>
    <xf numFmtId="16" fontId="2" fillId="0" borderId="37" xfId="0" quotePrefix="1" applyNumberFormat="1" applyFont="1" applyBorder="1" applyAlignment="1">
      <alignment horizontal="center" vertical="center" wrapText="1" readingOrder="1"/>
    </xf>
    <xf numFmtId="16" fontId="2" fillId="0" borderId="58" xfId="0" quotePrefix="1" applyNumberFormat="1" applyFont="1" applyBorder="1" applyAlignment="1">
      <alignment horizontal="center" vertical="center" wrapText="1" readingOrder="1"/>
    </xf>
    <xf numFmtId="0" fontId="2" fillId="0" borderId="17" xfId="0" applyNumberFormat="1" applyFont="1" applyBorder="1" applyAlignment="1">
      <alignment horizontal="center" vertical="top" wrapText="1" readingOrder="1"/>
    </xf>
    <xf numFmtId="0" fontId="2" fillId="0" borderId="20" xfId="0" applyNumberFormat="1" applyFont="1" applyBorder="1" applyAlignment="1">
      <alignment horizontal="center" vertical="top" wrapText="1" readingOrder="1"/>
    </xf>
    <xf numFmtId="0" fontId="2" fillId="0" borderId="62" xfId="0" applyNumberFormat="1" applyFont="1" applyBorder="1" applyAlignment="1">
      <alignment horizontal="center" vertical="top" wrapText="1" readingOrder="1"/>
    </xf>
    <xf numFmtId="0" fontId="2" fillId="0" borderId="60" xfId="0" applyNumberFormat="1" applyFont="1" applyBorder="1" applyAlignment="1">
      <alignment horizontal="center" vertical="top" wrapText="1" readingOrder="1"/>
    </xf>
    <xf numFmtId="0" fontId="2" fillId="0" borderId="61" xfId="0" applyNumberFormat="1" applyFont="1" applyBorder="1" applyAlignment="1">
      <alignment horizontal="center" vertical="top" wrapText="1" readingOrder="1"/>
    </xf>
    <xf numFmtId="0" fontId="2" fillId="0" borderId="58" xfId="0" applyNumberFormat="1" applyFont="1" applyBorder="1" applyAlignment="1">
      <alignment horizontal="center" vertical="top" wrapText="1" readingOrder="1"/>
    </xf>
    <xf numFmtId="0" fontId="2" fillId="0" borderId="5" xfId="0" applyNumberFormat="1" applyFont="1" applyBorder="1" applyAlignment="1">
      <alignment horizontal="center" vertical="top" wrapText="1" readingOrder="1"/>
    </xf>
    <xf numFmtId="0" fontId="2" fillId="0" borderId="59" xfId="0" applyNumberFormat="1" applyFont="1" applyBorder="1" applyAlignment="1">
      <alignment horizontal="center" vertical="top" wrapText="1" readingOrder="1"/>
    </xf>
    <xf numFmtId="0" fontId="2" fillId="0" borderId="1" xfId="0" applyNumberFormat="1" applyFont="1" applyBorder="1" applyAlignment="1">
      <alignment horizontal="center" vertical="top" wrapText="1" readingOrder="1"/>
    </xf>
    <xf numFmtId="0" fontId="2" fillId="0" borderId="7" xfId="0" applyNumberFormat="1" applyFont="1" applyBorder="1" applyAlignment="1">
      <alignment horizontal="center" vertical="top" wrapText="1" readingOrder="1"/>
    </xf>
    <xf numFmtId="0" fontId="2" fillId="0" borderId="40" xfId="0" applyNumberFormat="1" applyFont="1" applyBorder="1" applyAlignment="1">
      <alignment horizontal="center" vertical="top" wrapText="1" readingOrder="1"/>
    </xf>
    <xf numFmtId="0" fontId="2" fillId="0" borderId="32" xfId="0" applyNumberFormat="1" applyFont="1" applyBorder="1" applyAlignment="1">
      <alignment horizontal="center" vertical="top" wrapText="1" readingOrder="1"/>
    </xf>
    <xf numFmtId="0" fontId="2" fillId="0" borderId="43" xfId="0" applyNumberFormat="1" applyFont="1" applyBorder="1" applyAlignment="1">
      <alignment horizontal="center" vertical="top" wrapText="1" readingOrder="1"/>
    </xf>
    <xf numFmtId="14" fontId="2" fillId="0" borderId="9" xfId="0" quotePrefix="1" applyNumberFormat="1" applyFont="1" applyBorder="1" applyAlignment="1">
      <alignment horizontal="center" vertical="center" wrapText="1" readingOrder="1"/>
    </xf>
    <xf numFmtId="14" fontId="2" fillId="0" borderId="10" xfId="0" quotePrefix="1" applyNumberFormat="1" applyFont="1" applyBorder="1" applyAlignment="1">
      <alignment horizontal="center" vertical="center" wrapText="1" readingOrder="1"/>
    </xf>
    <xf numFmtId="14" fontId="2" fillId="0" borderId="11" xfId="0" quotePrefix="1" applyNumberFormat="1" applyFont="1" applyBorder="1" applyAlignment="1">
      <alignment horizontal="center" vertical="center" wrapText="1" readingOrder="1"/>
    </xf>
    <xf numFmtId="0" fontId="2" fillId="0" borderId="9" xfId="0" applyNumberFormat="1" applyFont="1" applyBorder="1" applyAlignment="1">
      <alignment horizontal="center" vertical="center" wrapText="1" readingOrder="1"/>
    </xf>
    <xf numFmtId="0" fontId="2" fillId="0" borderId="10" xfId="0" applyNumberFormat="1" applyFont="1" applyBorder="1" applyAlignment="1">
      <alignment horizontal="center" vertical="center" wrapText="1" readingOrder="1"/>
    </xf>
    <xf numFmtId="0" fontId="2" fillId="0" borderId="11" xfId="0" applyNumberFormat="1" applyFont="1" applyBorder="1" applyAlignment="1">
      <alignment horizontal="center" vertical="center" wrapText="1" readingOrder="1"/>
    </xf>
    <xf numFmtId="0" fontId="2" fillId="0" borderId="17" xfId="0" applyNumberFormat="1" applyFont="1" applyBorder="1" applyAlignment="1">
      <alignment horizontal="center" vertical="center" wrapText="1" readingOrder="1"/>
    </xf>
    <xf numFmtId="0" fontId="2" fillId="0" borderId="20" xfId="0" applyNumberFormat="1" applyFont="1" applyBorder="1" applyAlignment="1">
      <alignment horizontal="center" vertical="center" wrapText="1" readingOrder="1"/>
    </xf>
    <xf numFmtId="0" fontId="2" fillId="0" borderId="62" xfId="0" applyNumberFormat="1" applyFont="1" applyBorder="1" applyAlignment="1">
      <alignment horizontal="center" vertical="center" wrapText="1" readingOrder="1"/>
    </xf>
    <xf numFmtId="0" fontId="2" fillId="0" borderId="63" xfId="0" applyNumberFormat="1" applyFont="1" applyBorder="1" applyAlignment="1">
      <alignment horizontal="center" vertical="center" wrapText="1" readingOrder="1"/>
    </xf>
    <xf numFmtId="0" fontId="2" fillId="0" borderId="64" xfId="0" applyNumberFormat="1" applyFont="1" applyBorder="1" applyAlignment="1">
      <alignment horizontal="center" vertical="center" wrapText="1" readingOrder="1"/>
    </xf>
    <xf numFmtId="0" fontId="2" fillId="0" borderId="65" xfId="0" applyNumberFormat="1" applyFont="1" applyBorder="1" applyAlignment="1">
      <alignment horizontal="center" vertical="center" wrapText="1" readingOrder="1"/>
    </xf>
    <xf numFmtId="49" fontId="10" fillId="7" borderId="12" xfId="0" applyNumberFormat="1" applyFont="1" applyFill="1" applyBorder="1" applyAlignment="1">
      <alignment horizontal="center" vertical="center" wrapText="1" readingOrder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49" fontId="10" fillId="7" borderId="13" xfId="0" applyNumberFormat="1" applyFont="1" applyFill="1" applyBorder="1" applyAlignment="1">
      <alignment horizontal="center" vertical="center" wrapText="1" readingOrder="1"/>
    </xf>
    <xf numFmtId="49" fontId="10" fillId="7" borderId="14" xfId="0" applyNumberFormat="1" applyFont="1" applyFill="1" applyBorder="1" applyAlignment="1">
      <alignment horizontal="center" vertical="center" wrapText="1" readingOrder="1"/>
    </xf>
    <xf numFmtId="49" fontId="10" fillId="7" borderId="15" xfId="0" applyNumberFormat="1" applyFont="1" applyFill="1" applyBorder="1" applyAlignment="1">
      <alignment horizontal="center" vertical="center" wrapText="1" readingOrder="1"/>
    </xf>
    <xf numFmtId="16" fontId="2" fillId="0" borderId="58" xfId="0" quotePrefix="1" applyNumberFormat="1" applyFont="1" applyBorder="1" applyAlignment="1">
      <alignment horizontal="center" vertical="top" wrapText="1" readingOrder="1"/>
    </xf>
    <xf numFmtId="16" fontId="2" fillId="0" borderId="5" xfId="0" quotePrefix="1" applyNumberFormat="1" applyFont="1" applyBorder="1" applyAlignment="1">
      <alignment horizontal="center" vertical="top" wrapText="1" readingOrder="1"/>
    </xf>
    <xf numFmtId="16" fontId="2" fillId="0" borderId="9" xfId="0" quotePrefix="1" applyNumberFormat="1" applyFont="1" applyBorder="1" applyAlignment="1">
      <alignment horizontal="center" vertical="top" wrapText="1" readingOrder="1"/>
    </xf>
    <xf numFmtId="16" fontId="2" fillId="0" borderId="10" xfId="0" quotePrefix="1" applyNumberFormat="1" applyFont="1" applyBorder="1" applyAlignment="1">
      <alignment horizontal="center" vertical="top" wrapText="1" readingOrder="1"/>
    </xf>
    <xf numFmtId="16" fontId="2" fillId="0" borderId="11" xfId="0" quotePrefix="1" applyNumberFormat="1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57" xfId="0" applyNumberFormat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 readingOrder="1"/>
    </xf>
    <xf numFmtId="0" fontId="2" fillId="0" borderId="40" xfId="0" applyNumberFormat="1" applyFont="1" applyBorder="1" applyAlignment="1">
      <alignment horizontal="center" vertical="center" wrapText="1" readingOrder="1"/>
    </xf>
    <xf numFmtId="0" fontId="2" fillId="0" borderId="32" xfId="0" applyNumberFormat="1" applyFont="1" applyBorder="1" applyAlignment="1">
      <alignment horizontal="center" vertical="center" wrapText="1" readingOrder="1"/>
    </xf>
    <xf numFmtId="0" fontId="2" fillId="0" borderId="43" xfId="0" applyNumberFormat="1" applyFont="1" applyBorder="1" applyAlignment="1">
      <alignment horizontal="center" vertical="center" wrapText="1" readingOrder="1"/>
    </xf>
    <xf numFmtId="0" fontId="2" fillId="0" borderId="44" xfId="0" applyNumberFormat="1" applyFont="1" applyBorder="1" applyAlignment="1">
      <alignment horizontal="center" vertical="center" wrapText="1" readingOrder="1"/>
    </xf>
    <xf numFmtId="49" fontId="10" fillId="7" borderId="33" xfId="0" applyNumberFormat="1" applyFont="1" applyFill="1" applyBorder="1" applyAlignment="1">
      <alignment horizontal="center" vertical="center" wrapText="1" readingOrder="1"/>
    </xf>
    <xf numFmtId="49" fontId="10" fillId="7" borderId="27" xfId="0" applyNumberFormat="1" applyFont="1" applyFill="1" applyBorder="1" applyAlignment="1">
      <alignment horizontal="center" vertical="center" wrapText="1" readingOrder="1"/>
    </xf>
    <xf numFmtId="49" fontId="10" fillId="7" borderId="36" xfId="0" applyNumberFormat="1" applyFont="1" applyFill="1" applyBorder="1" applyAlignment="1">
      <alignment horizontal="center" vertical="center" wrapText="1" readingOrder="1"/>
    </xf>
    <xf numFmtId="0" fontId="2" fillId="0" borderId="46" xfId="0" applyNumberFormat="1" applyFont="1" applyBorder="1" applyAlignment="1">
      <alignment horizontal="center" vertical="center" wrapText="1" readingOrder="1"/>
    </xf>
    <xf numFmtId="0" fontId="16" fillId="0" borderId="47" xfId="0" applyNumberFormat="1" applyFont="1" applyBorder="1" applyAlignment="1">
      <alignment horizontal="center" vertical="center" wrapText="1" readingOrder="1"/>
    </xf>
    <xf numFmtId="0" fontId="16" fillId="0" borderId="26" xfId="0" applyNumberFormat="1" applyFont="1" applyBorder="1" applyAlignment="1">
      <alignment horizontal="center" vertical="center" wrapText="1" readingOrder="1"/>
    </xf>
    <xf numFmtId="0" fontId="16" fillId="0" borderId="49" xfId="0" applyNumberFormat="1" applyFont="1" applyBorder="1" applyAlignment="1">
      <alignment horizontal="center" vertical="center" wrapText="1" readingOrder="1"/>
    </xf>
    <xf numFmtId="0" fontId="16" fillId="0" borderId="0" xfId="0" applyNumberFormat="1" applyFont="1" applyBorder="1" applyAlignment="1">
      <alignment horizontal="center" vertical="center" wrapText="1" readingOrder="1"/>
    </xf>
    <xf numFmtId="0" fontId="16" fillId="0" borderId="51" xfId="0" applyNumberFormat="1" applyFont="1" applyBorder="1" applyAlignment="1">
      <alignment horizontal="center" vertical="center" wrapText="1" readingOrder="1"/>
    </xf>
    <xf numFmtId="0" fontId="16" fillId="0" borderId="52" xfId="0" applyNumberFormat="1" applyFont="1" applyBorder="1" applyAlignment="1">
      <alignment horizontal="center" vertical="center" wrapText="1" readingOrder="1"/>
    </xf>
    <xf numFmtId="0" fontId="2" fillId="0" borderId="9" xfId="0" quotePrefix="1" applyNumberFormat="1" applyFont="1" applyBorder="1" applyAlignment="1">
      <alignment horizontal="center" vertical="center" wrapText="1" readingOrder="1"/>
    </xf>
    <xf numFmtId="0" fontId="2" fillId="0" borderId="10" xfId="0" quotePrefix="1" applyNumberFormat="1" applyFont="1" applyBorder="1" applyAlignment="1">
      <alignment horizontal="center" vertical="center" wrapText="1" readingOrder="1"/>
    </xf>
    <xf numFmtId="0" fontId="2" fillId="0" borderId="11" xfId="0" quotePrefix="1" applyNumberFormat="1" applyFont="1" applyBorder="1" applyAlignment="1">
      <alignment horizontal="center" vertical="center" wrapText="1" readingOrder="1"/>
    </xf>
    <xf numFmtId="0" fontId="2" fillId="0" borderId="57" xfId="0" quotePrefix="1" applyNumberFormat="1" applyFont="1" applyBorder="1" applyAlignment="1">
      <alignment horizontal="center" vertical="center" wrapText="1" readingOrder="1"/>
    </xf>
    <xf numFmtId="49" fontId="3" fillId="0" borderId="9" xfId="0" applyNumberFormat="1" applyFont="1" applyBorder="1" applyAlignment="1" applyProtection="1">
      <alignment horizontal="center" vertical="top" wrapText="1" readingOrder="1"/>
      <protection locked="0"/>
    </xf>
    <xf numFmtId="49" fontId="3" fillId="0" borderId="10" xfId="0" applyNumberFormat="1" applyFont="1" applyBorder="1" applyAlignment="1" applyProtection="1">
      <alignment horizontal="center" vertical="top" wrapText="1" readingOrder="1"/>
      <protection locked="0"/>
    </xf>
    <xf numFmtId="49" fontId="3" fillId="0" borderId="11" xfId="0" applyNumberFormat="1" applyFont="1" applyBorder="1" applyAlignment="1" applyProtection="1">
      <alignment horizontal="center" vertical="top" wrapText="1" readingOrder="1"/>
      <protection locked="0"/>
    </xf>
    <xf numFmtId="2" fontId="0" fillId="0" borderId="9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 readingOrder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quotePrefix="1" applyNumberFormat="1" applyBorder="1" applyAlignment="1">
      <alignment horizontal="center" vertical="center" wrapText="1"/>
    </xf>
    <xf numFmtId="17" fontId="0" fillId="0" borderId="12" xfId="0" quotePrefix="1" applyNumberFormat="1" applyBorder="1" applyAlignment="1">
      <alignment horizontal="center" vertical="center" wrapText="1"/>
    </xf>
    <xf numFmtId="16" fontId="0" fillId="0" borderId="12" xfId="0" quotePrefix="1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1" xfId="0" quotePrefix="1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7" fontId="0" fillId="0" borderId="11" xfId="0" quotePrefix="1" applyNumberFormat="1" applyBorder="1" applyAlignment="1">
      <alignment horizontal="center" vertical="center" wrapText="1"/>
    </xf>
    <xf numFmtId="16" fontId="0" fillId="0" borderId="11" xfId="0" quotePrefix="1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16" fillId="0" borderId="33" xfId="0" applyNumberFormat="1" applyFont="1" applyBorder="1" applyAlignment="1">
      <alignment horizontal="center" vertical="center" wrapText="1" readingOrder="1"/>
    </xf>
    <xf numFmtId="0" fontId="16" fillId="0" borderId="27" xfId="0" applyNumberFormat="1" applyFont="1" applyBorder="1" applyAlignment="1">
      <alignment horizontal="center" vertical="center" wrapText="1" readingOrder="1"/>
    </xf>
    <xf numFmtId="0" fontId="16" fillId="0" borderId="36" xfId="0" applyNumberFormat="1" applyFont="1" applyBorder="1" applyAlignment="1">
      <alignment horizontal="center" vertical="center" wrapText="1" readingOrder="1"/>
    </xf>
    <xf numFmtId="0" fontId="16" fillId="0" borderId="37" xfId="0" applyNumberFormat="1" applyFont="1" applyBorder="1" applyAlignment="1">
      <alignment horizontal="center" vertical="center" wrapText="1" readingOrder="1"/>
    </xf>
    <xf numFmtId="0" fontId="16" fillId="0" borderId="28" xfId="0" applyNumberFormat="1" applyFont="1" applyBorder="1" applyAlignment="1">
      <alignment horizontal="center" vertical="center" wrapText="1" readingOrder="1"/>
    </xf>
    <xf numFmtId="0" fontId="16" fillId="0" borderId="38" xfId="0" applyNumberFormat="1" applyFont="1" applyBorder="1" applyAlignment="1">
      <alignment horizontal="center" vertical="center" wrapText="1" readingOrder="1"/>
    </xf>
    <xf numFmtId="0" fontId="14" fillId="0" borderId="33" xfId="0" applyNumberFormat="1" applyFont="1" applyBorder="1" applyAlignment="1">
      <alignment horizontal="center" vertical="center" wrapText="1" readingOrder="1"/>
    </xf>
    <xf numFmtId="0" fontId="14" fillId="0" borderId="27" xfId="0" applyNumberFormat="1" applyFont="1" applyBorder="1" applyAlignment="1">
      <alignment horizontal="center" vertical="center" wrapText="1" readingOrder="1"/>
    </xf>
    <xf numFmtId="0" fontId="14" fillId="0" borderId="36" xfId="0" applyNumberFormat="1" applyFont="1" applyBorder="1" applyAlignment="1">
      <alignment horizontal="center" vertical="center" wrapText="1" readingOrder="1"/>
    </xf>
    <xf numFmtId="0" fontId="14" fillId="0" borderId="37" xfId="0" applyNumberFormat="1" applyFont="1" applyBorder="1" applyAlignment="1">
      <alignment horizontal="center" vertical="center" wrapText="1" readingOrder="1"/>
    </xf>
    <xf numFmtId="0" fontId="14" fillId="0" borderId="28" xfId="0" applyNumberFormat="1" applyFont="1" applyBorder="1" applyAlignment="1">
      <alignment horizontal="center" vertical="center" wrapText="1" readingOrder="1"/>
    </xf>
    <xf numFmtId="0" fontId="14" fillId="0" borderId="38" xfId="0" applyNumberFormat="1" applyFont="1" applyBorder="1" applyAlignment="1">
      <alignment horizontal="center" vertical="center" wrapText="1" readingOrder="1"/>
    </xf>
    <xf numFmtId="49" fontId="10" fillId="7" borderId="13" xfId="0" applyNumberFormat="1" applyFont="1" applyFill="1" applyBorder="1" applyAlignment="1">
      <alignment horizontal="center" vertical="top" wrapText="1" readingOrder="1"/>
    </xf>
    <xf numFmtId="49" fontId="10" fillId="7" borderId="14" xfId="0" applyNumberFormat="1" applyFont="1" applyFill="1" applyBorder="1" applyAlignment="1">
      <alignment horizontal="center" vertical="top" wrapText="1" readingOrder="1"/>
    </xf>
    <xf numFmtId="49" fontId="10" fillId="7" borderId="15" xfId="0" applyNumberFormat="1" applyFont="1" applyFill="1" applyBorder="1" applyAlignment="1">
      <alignment horizontal="center" vertical="top" wrapText="1" readingOrder="1"/>
    </xf>
    <xf numFmtId="0" fontId="5" fillId="6" borderId="30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3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O350"/>
  <sheetViews>
    <sheetView showGridLines="0" view="pageBreakPreview" zoomScale="75" zoomScaleNormal="75" zoomScaleSheetLayoutView="75" workbookViewId="0">
      <selection activeCell="M3" sqref="M3"/>
    </sheetView>
  </sheetViews>
  <sheetFormatPr defaultRowHeight="15" x14ac:dyDescent="0.25"/>
  <cols>
    <col min="1" max="2" width="0.140625" customWidth="1"/>
    <col min="3" max="4" width="12.140625" style="20" customWidth="1"/>
    <col min="5" max="5" width="14.28515625" style="20" customWidth="1"/>
    <col min="6" max="6" width="63.85546875" customWidth="1"/>
    <col min="7" max="7" width="14.7109375" style="24" customWidth="1"/>
    <col min="8" max="8" width="10.42578125" style="24" customWidth="1"/>
    <col min="9" max="9" width="11.42578125" style="49" customWidth="1"/>
    <col min="10" max="10" width="13.85546875" customWidth="1"/>
    <col min="11" max="11" width="16.28515625" style="49" customWidth="1"/>
    <col min="12" max="12" width="16.85546875" customWidth="1"/>
    <col min="13" max="13" width="18.85546875" customWidth="1"/>
    <col min="14" max="14" width="16" customWidth="1"/>
  </cols>
  <sheetData>
    <row r="1" spans="1:13" ht="30.75" customHeight="1" thickBot="1" x14ac:dyDescent="0.3">
      <c r="C1" s="300" t="s">
        <v>249</v>
      </c>
      <c r="D1" s="300"/>
      <c r="E1" s="300"/>
      <c r="F1" s="300"/>
      <c r="G1" s="300"/>
      <c r="H1" s="300"/>
      <c r="I1" s="300"/>
      <c r="J1" s="300"/>
      <c r="K1" s="300"/>
      <c r="L1" s="246" t="s">
        <v>590</v>
      </c>
      <c r="M1" s="247" t="s">
        <v>591</v>
      </c>
    </row>
    <row r="2" spans="1:13" ht="30.75" customHeight="1" thickBot="1" x14ac:dyDescent="0.3">
      <c r="C2" s="301"/>
      <c r="D2" s="301"/>
      <c r="E2" s="301"/>
      <c r="F2" s="301"/>
      <c r="G2" s="301"/>
      <c r="L2" s="248" t="s">
        <v>592</v>
      </c>
      <c r="M2" s="249" t="s">
        <v>594</v>
      </c>
    </row>
    <row r="3" spans="1:13" ht="30.75" customHeight="1" thickBot="1" x14ac:dyDescent="0.3">
      <c r="L3" s="248" t="s">
        <v>593</v>
      </c>
      <c r="M3" s="250" t="s">
        <v>595</v>
      </c>
    </row>
    <row r="4" spans="1:13" ht="14.45" customHeight="1" x14ac:dyDescent="0.25">
      <c r="C4" s="302" t="s">
        <v>228</v>
      </c>
      <c r="D4" s="302" t="s">
        <v>509</v>
      </c>
      <c r="E4" s="302" t="s">
        <v>510</v>
      </c>
      <c r="F4" s="305" t="s">
        <v>229</v>
      </c>
      <c r="G4" s="307" t="s">
        <v>1</v>
      </c>
      <c r="H4" s="307" t="s">
        <v>230</v>
      </c>
      <c r="I4" s="310" t="s">
        <v>2</v>
      </c>
      <c r="J4" s="307" t="s">
        <v>231</v>
      </c>
      <c r="K4" s="310" t="s">
        <v>232</v>
      </c>
    </row>
    <row r="5" spans="1:13" x14ac:dyDescent="0.25">
      <c r="C5" s="303"/>
      <c r="D5" s="303"/>
      <c r="E5" s="303"/>
      <c r="F5" s="306"/>
      <c r="G5" s="308"/>
      <c r="H5" s="308"/>
      <c r="I5" s="311"/>
      <c r="J5" s="308"/>
      <c r="K5" s="311"/>
    </row>
    <row r="6" spans="1:13" ht="15.75" thickBot="1" x14ac:dyDescent="0.3">
      <c r="C6" s="303"/>
      <c r="D6" s="304"/>
      <c r="E6" s="304"/>
      <c r="F6" s="306"/>
      <c r="G6" s="308"/>
      <c r="H6" s="308"/>
      <c r="I6" s="311"/>
      <c r="J6" s="308"/>
      <c r="K6" s="311"/>
    </row>
    <row r="7" spans="1:13" ht="15" customHeight="1" thickBot="1" x14ac:dyDescent="0.3">
      <c r="C7" s="44">
        <v>1</v>
      </c>
      <c r="D7" s="162">
        <v>2</v>
      </c>
      <c r="E7" s="162">
        <v>3</v>
      </c>
      <c r="F7" s="45">
        <v>4</v>
      </c>
      <c r="G7" s="46">
        <v>5</v>
      </c>
      <c r="H7" s="47">
        <v>6</v>
      </c>
      <c r="I7" s="184">
        <v>7</v>
      </c>
      <c r="J7" s="48">
        <v>8</v>
      </c>
      <c r="K7" s="185">
        <v>9</v>
      </c>
    </row>
    <row r="8" spans="1:13" ht="0.75" customHeight="1" x14ac:dyDescent="0.25">
      <c r="C8" s="309" t="s">
        <v>233</v>
      </c>
      <c r="D8" s="309"/>
      <c r="E8" s="309"/>
      <c r="F8" s="309"/>
      <c r="G8" s="309"/>
    </row>
    <row r="9" spans="1:13" ht="27.6" customHeight="1" x14ac:dyDescent="0.25">
      <c r="A9" s="8" t="s">
        <v>0</v>
      </c>
      <c r="B9" s="8"/>
      <c r="C9" s="289" t="s">
        <v>508</v>
      </c>
      <c r="D9" s="290"/>
      <c r="E9" s="290"/>
      <c r="F9" s="290"/>
      <c r="G9" s="290"/>
      <c r="H9" s="290"/>
      <c r="I9" s="290"/>
      <c r="J9" s="290"/>
      <c r="K9" s="291"/>
    </row>
    <row r="10" spans="1:13" ht="12" customHeight="1" x14ac:dyDescent="0.25">
      <c r="A10" s="13" t="s">
        <v>3</v>
      </c>
      <c r="B10" s="13"/>
      <c r="C10" s="21"/>
      <c r="D10" s="21"/>
      <c r="E10" s="21"/>
      <c r="F10" s="13"/>
      <c r="G10" s="25"/>
      <c r="H10" s="25"/>
      <c r="I10" s="82"/>
      <c r="J10" s="23"/>
      <c r="K10" s="89"/>
    </row>
    <row r="11" spans="1:13" ht="19.899999999999999" customHeight="1" x14ac:dyDescent="0.25">
      <c r="A11" s="14">
        <v>1</v>
      </c>
      <c r="B11" s="14"/>
      <c r="C11" s="288" t="s">
        <v>234</v>
      </c>
      <c r="D11" s="288"/>
      <c r="E11" s="288"/>
      <c r="F11" s="288"/>
      <c r="G11" s="288"/>
      <c r="H11" s="288"/>
      <c r="I11" s="288"/>
      <c r="J11" s="288"/>
      <c r="K11" s="288"/>
    </row>
    <row r="12" spans="1:13" ht="25.15" customHeight="1" x14ac:dyDescent="0.25">
      <c r="A12" s="9" t="s">
        <v>4</v>
      </c>
      <c r="B12" s="9"/>
      <c r="C12" s="269" t="s">
        <v>235</v>
      </c>
      <c r="D12" s="268" t="s">
        <v>511</v>
      </c>
      <c r="E12" s="295" t="s">
        <v>513</v>
      </c>
      <c r="F12" s="131" t="s">
        <v>5</v>
      </c>
      <c r="G12" s="32"/>
      <c r="H12" s="26"/>
      <c r="I12" s="83"/>
      <c r="J12" s="150"/>
      <c r="K12" s="90"/>
    </row>
    <row r="13" spans="1:13" ht="24.6" customHeight="1" x14ac:dyDescent="0.25">
      <c r="A13" s="10"/>
      <c r="B13" s="10"/>
      <c r="C13" s="269"/>
      <c r="D13" s="269"/>
      <c r="E13" s="296"/>
      <c r="F13" s="132" t="s">
        <v>7</v>
      </c>
      <c r="G13" s="33" t="s">
        <v>6</v>
      </c>
      <c r="H13" s="27">
        <v>93.68</v>
      </c>
      <c r="I13" s="84"/>
      <c r="J13" s="151"/>
      <c r="K13" s="71"/>
    </row>
    <row r="14" spans="1:13" ht="30" customHeight="1" x14ac:dyDescent="0.25">
      <c r="A14" s="12"/>
      <c r="B14" s="12"/>
      <c r="C14" s="272"/>
      <c r="D14" s="272"/>
      <c r="E14" s="296"/>
      <c r="F14" s="133"/>
      <c r="G14" s="1"/>
      <c r="H14" s="28" t="s">
        <v>8</v>
      </c>
      <c r="I14" s="85">
        <v>93.68</v>
      </c>
      <c r="J14" s="152"/>
      <c r="K14" s="91">
        <f>I14*J14</f>
        <v>0</v>
      </c>
    </row>
    <row r="15" spans="1:13" ht="30" customHeight="1" x14ac:dyDescent="0.25">
      <c r="A15" s="9" t="s">
        <v>9</v>
      </c>
      <c r="B15" s="9"/>
      <c r="C15" s="271" t="s">
        <v>236</v>
      </c>
      <c r="D15" s="266" t="s">
        <v>512</v>
      </c>
      <c r="E15" s="297" t="s">
        <v>513</v>
      </c>
      <c r="F15" s="134" t="s">
        <v>10</v>
      </c>
      <c r="G15" s="34"/>
      <c r="H15" s="29"/>
      <c r="I15" s="86"/>
      <c r="J15" s="153"/>
      <c r="K15" s="71"/>
    </row>
    <row r="16" spans="1:13" ht="25.9" customHeight="1" x14ac:dyDescent="0.25">
      <c r="A16" s="10"/>
      <c r="B16" s="10"/>
      <c r="C16" s="269"/>
      <c r="D16" s="264"/>
      <c r="E16" s="298"/>
      <c r="F16" s="132" t="s">
        <v>11</v>
      </c>
      <c r="G16" s="33" t="s">
        <v>6</v>
      </c>
      <c r="H16" s="27">
        <v>46.84</v>
      </c>
      <c r="I16" s="84"/>
      <c r="J16" s="151"/>
      <c r="K16" s="71"/>
    </row>
    <row r="17" spans="1:11" ht="23.45" customHeight="1" x14ac:dyDescent="0.25">
      <c r="A17" s="12"/>
      <c r="B17" s="12"/>
      <c r="C17" s="272"/>
      <c r="D17" s="267"/>
      <c r="E17" s="299"/>
      <c r="F17" s="133"/>
      <c r="G17" s="1"/>
      <c r="H17" s="28" t="s">
        <v>8</v>
      </c>
      <c r="I17" s="85">
        <v>46.84</v>
      </c>
      <c r="J17" s="152"/>
      <c r="K17" s="91">
        <f>I17*J17</f>
        <v>0</v>
      </c>
    </row>
    <row r="18" spans="1:11" ht="30" customHeight="1" x14ac:dyDescent="0.25">
      <c r="A18" s="9" t="s">
        <v>12</v>
      </c>
      <c r="B18" s="9"/>
      <c r="C18" s="271" t="s">
        <v>237</v>
      </c>
      <c r="D18" s="266" t="s">
        <v>511</v>
      </c>
      <c r="E18" s="170" t="s">
        <v>513</v>
      </c>
      <c r="F18" s="134" t="s">
        <v>13</v>
      </c>
      <c r="G18" s="34"/>
      <c r="H18" s="29"/>
      <c r="I18" s="86"/>
      <c r="J18" s="153"/>
      <c r="K18" s="71"/>
    </row>
    <row r="19" spans="1:11" ht="30" customHeight="1" x14ac:dyDescent="0.25">
      <c r="A19" s="10"/>
      <c r="B19" s="10"/>
      <c r="C19" s="269"/>
      <c r="D19" s="264"/>
      <c r="E19" s="171"/>
      <c r="F19" s="132" t="s">
        <v>11</v>
      </c>
      <c r="G19" s="33" t="s">
        <v>6</v>
      </c>
      <c r="H19" s="27">
        <v>46.84</v>
      </c>
      <c r="I19" s="84"/>
      <c r="J19" s="151"/>
      <c r="K19" s="71"/>
    </row>
    <row r="20" spans="1:11" ht="30" customHeight="1" x14ac:dyDescent="0.25">
      <c r="A20" s="12"/>
      <c r="B20" s="12"/>
      <c r="C20" s="272"/>
      <c r="D20" s="267"/>
      <c r="E20" s="172"/>
      <c r="F20" s="133"/>
      <c r="G20" s="1"/>
      <c r="H20" s="28" t="s">
        <v>8</v>
      </c>
      <c r="I20" s="85">
        <v>46.84</v>
      </c>
      <c r="J20" s="152"/>
      <c r="K20" s="91">
        <f>I20*J20</f>
        <v>0</v>
      </c>
    </row>
    <row r="21" spans="1:11" ht="30" customHeight="1" x14ac:dyDescent="0.25">
      <c r="A21" s="9" t="s">
        <v>14</v>
      </c>
      <c r="B21" s="9"/>
      <c r="C21" s="271" t="s">
        <v>238</v>
      </c>
      <c r="D21" s="263" t="s">
        <v>511</v>
      </c>
      <c r="E21" s="170" t="s">
        <v>513</v>
      </c>
      <c r="F21" s="134" t="s">
        <v>15</v>
      </c>
      <c r="G21" s="34"/>
      <c r="H21" s="29"/>
      <c r="I21" s="86"/>
      <c r="J21" s="153"/>
      <c r="K21" s="71"/>
    </row>
    <row r="22" spans="1:11" ht="16.149999999999999" customHeight="1" x14ac:dyDescent="0.25">
      <c r="A22" s="10"/>
      <c r="B22" s="10"/>
      <c r="C22" s="269"/>
      <c r="D22" s="264"/>
      <c r="E22" s="171"/>
      <c r="F22" s="132" t="s">
        <v>16</v>
      </c>
      <c r="G22" s="33" t="s">
        <v>6</v>
      </c>
      <c r="H22" s="27">
        <v>84.27</v>
      </c>
      <c r="I22" s="84"/>
      <c r="J22" s="151"/>
      <c r="K22" s="71"/>
    </row>
    <row r="23" spans="1:11" ht="30" customHeight="1" x14ac:dyDescent="0.25">
      <c r="A23" s="12"/>
      <c r="B23" s="12"/>
      <c r="C23" s="272"/>
      <c r="D23" s="267"/>
      <c r="E23" s="172"/>
      <c r="F23" s="133"/>
      <c r="G23" s="1"/>
      <c r="H23" s="28" t="s">
        <v>8</v>
      </c>
      <c r="I23" s="85">
        <v>84.27</v>
      </c>
      <c r="J23" s="152"/>
      <c r="K23" s="91">
        <f>I23*J23</f>
        <v>0</v>
      </c>
    </row>
    <row r="24" spans="1:11" ht="30" customHeight="1" x14ac:dyDescent="0.25">
      <c r="A24" s="9" t="s">
        <v>17</v>
      </c>
      <c r="B24" s="9"/>
      <c r="C24" s="271" t="s">
        <v>239</v>
      </c>
      <c r="D24" s="263" t="s">
        <v>511</v>
      </c>
      <c r="E24" s="170" t="s">
        <v>513</v>
      </c>
      <c r="F24" s="134" t="s">
        <v>18</v>
      </c>
      <c r="G24" s="34"/>
      <c r="H24" s="29"/>
      <c r="I24" s="86"/>
      <c r="J24" s="153"/>
      <c r="K24" s="71"/>
    </row>
    <row r="25" spans="1:11" ht="15.6" customHeight="1" x14ac:dyDescent="0.25">
      <c r="A25" s="10"/>
      <c r="B25" s="10"/>
      <c r="C25" s="269"/>
      <c r="D25" s="264"/>
      <c r="E25" s="171"/>
      <c r="F25" s="132" t="s">
        <v>16</v>
      </c>
      <c r="G25" s="33" t="s">
        <v>6</v>
      </c>
      <c r="H25" s="27">
        <v>84.27</v>
      </c>
      <c r="I25" s="84"/>
      <c r="J25" s="151"/>
      <c r="K25" s="71"/>
    </row>
    <row r="26" spans="1:11" ht="30" customHeight="1" x14ac:dyDescent="0.25">
      <c r="A26" s="12"/>
      <c r="B26" s="12"/>
      <c r="C26" s="269"/>
      <c r="D26" s="267"/>
      <c r="E26" s="172"/>
      <c r="F26" s="133"/>
      <c r="G26" s="1"/>
      <c r="H26" s="28" t="s">
        <v>8</v>
      </c>
      <c r="I26" s="85">
        <v>84.27</v>
      </c>
      <c r="J26" s="154"/>
      <c r="K26" s="96">
        <f>I26*J26</f>
        <v>0</v>
      </c>
    </row>
    <row r="27" spans="1:11" ht="30" customHeight="1" x14ac:dyDescent="0.25">
      <c r="A27" s="9" t="s">
        <v>19</v>
      </c>
      <c r="B27" s="93"/>
      <c r="C27" s="273" t="s">
        <v>240</v>
      </c>
      <c r="D27" s="271" t="s">
        <v>511</v>
      </c>
      <c r="E27" s="168" t="s">
        <v>513</v>
      </c>
      <c r="F27" s="135" t="s">
        <v>20</v>
      </c>
      <c r="G27" s="98"/>
      <c r="H27" s="99"/>
      <c r="I27" s="100"/>
      <c r="J27" s="153"/>
      <c r="K27" s="71"/>
    </row>
    <row r="28" spans="1:11" ht="15.6" customHeight="1" x14ac:dyDescent="0.25">
      <c r="A28" s="10"/>
      <c r="B28" s="94"/>
      <c r="C28" s="274"/>
      <c r="D28" s="269"/>
      <c r="E28" s="163"/>
      <c r="F28" s="132" t="s">
        <v>21</v>
      </c>
      <c r="G28" s="33" t="s">
        <v>6</v>
      </c>
      <c r="H28" s="27">
        <v>10.7</v>
      </c>
      <c r="I28" s="84"/>
      <c r="J28" s="151"/>
      <c r="K28" s="71"/>
    </row>
    <row r="29" spans="1:11" ht="30" customHeight="1" x14ac:dyDescent="0.25">
      <c r="A29" s="12"/>
      <c r="B29" s="95"/>
      <c r="C29" s="274"/>
      <c r="D29" s="269"/>
      <c r="E29" s="163"/>
      <c r="F29" s="133"/>
      <c r="G29" s="1"/>
      <c r="H29" s="28" t="s">
        <v>8</v>
      </c>
      <c r="I29" s="85">
        <v>10.7</v>
      </c>
      <c r="J29" s="154"/>
      <c r="K29" s="96">
        <f>I29*J29</f>
        <v>0</v>
      </c>
    </row>
    <row r="30" spans="1:11" ht="30" customHeight="1" x14ac:dyDescent="0.25">
      <c r="A30" s="9" t="s">
        <v>22</v>
      </c>
      <c r="B30" s="93"/>
      <c r="C30" s="273" t="s">
        <v>241</v>
      </c>
      <c r="D30" s="268" t="s">
        <v>511</v>
      </c>
      <c r="E30" s="191" t="s">
        <v>513</v>
      </c>
      <c r="F30" s="135" t="s">
        <v>23</v>
      </c>
      <c r="G30" s="98"/>
      <c r="H30" s="99"/>
      <c r="I30" s="100"/>
      <c r="J30" s="153"/>
      <c r="K30" s="71"/>
    </row>
    <row r="31" spans="1:11" ht="22.9" customHeight="1" x14ac:dyDescent="0.25">
      <c r="A31" s="10"/>
      <c r="B31" s="94"/>
      <c r="C31" s="274"/>
      <c r="D31" s="269"/>
      <c r="E31" s="163"/>
      <c r="F31" s="132" t="s">
        <v>21</v>
      </c>
      <c r="G31" s="33" t="s">
        <v>6</v>
      </c>
      <c r="H31" s="27">
        <v>10.7</v>
      </c>
      <c r="I31" s="84"/>
      <c r="J31" s="151"/>
      <c r="K31" s="71"/>
    </row>
    <row r="32" spans="1:11" ht="30" customHeight="1" x14ac:dyDescent="0.25">
      <c r="A32" s="12"/>
      <c r="B32" s="95"/>
      <c r="C32" s="275"/>
      <c r="D32" s="270"/>
      <c r="E32" s="164"/>
      <c r="F32" s="136"/>
      <c r="G32" s="102"/>
      <c r="H32" s="103" t="s">
        <v>8</v>
      </c>
      <c r="I32" s="104">
        <v>10.7</v>
      </c>
      <c r="J32" s="152"/>
      <c r="K32" s="91">
        <f>I32*J32</f>
        <v>0</v>
      </c>
    </row>
    <row r="33" spans="1:11" ht="30" customHeight="1" x14ac:dyDescent="0.25">
      <c r="A33" s="9" t="s">
        <v>24</v>
      </c>
      <c r="B33" s="93"/>
      <c r="C33" s="273" t="s">
        <v>242</v>
      </c>
      <c r="D33" s="266" t="s">
        <v>511</v>
      </c>
      <c r="E33" s="170" t="s">
        <v>513</v>
      </c>
      <c r="F33" s="135" t="s">
        <v>5</v>
      </c>
      <c r="G33" s="98"/>
      <c r="H33" s="99"/>
      <c r="I33" s="100"/>
      <c r="J33" s="153"/>
      <c r="K33" s="71"/>
    </row>
    <row r="34" spans="1:11" ht="13.9" customHeight="1" x14ac:dyDescent="0.25">
      <c r="A34" s="10"/>
      <c r="B34" s="94"/>
      <c r="C34" s="274"/>
      <c r="D34" s="264"/>
      <c r="E34" s="171"/>
      <c r="F34" s="137">
        <v>24.58</v>
      </c>
      <c r="G34" s="33" t="s">
        <v>6</v>
      </c>
      <c r="H34" s="27">
        <v>24.58</v>
      </c>
      <c r="I34" s="84"/>
      <c r="J34" s="151"/>
      <c r="K34" s="71"/>
    </row>
    <row r="35" spans="1:11" ht="30" customHeight="1" x14ac:dyDescent="0.25">
      <c r="A35" s="12"/>
      <c r="B35" s="95"/>
      <c r="C35" s="275"/>
      <c r="D35" s="265"/>
      <c r="E35" s="172"/>
      <c r="F35" s="136"/>
      <c r="G35" s="102"/>
      <c r="H35" s="103" t="s">
        <v>8</v>
      </c>
      <c r="I35" s="104">
        <v>24.58</v>
      </c>
      <c r="J35" s="152"/>
      <c r="K35" s="91">
        <f>I35*J35</f>
        <v>0</v>
      </c>
    </row>
    <row r="36" spans="1:11" ht="30" customHeight="1" x14ac:dyDescent="0.25">
      <c r="A36" s="9" t="s">
        <v>25</v>
      </c>
      <c r="B36" s="9"/>
      <c r="C36" s="269" t="s">
        <v>243</v>
      </c>
      <c r="D36" s="264" t="s">
        <v>575</v>
      </c>
      <c r="E36" s="169" t="s">
        <v>513</v>
      </c>
      <c r="F36" s="131" t="s">
        <v>26</v>
      </c>
      <c r="G36" s="32"/>
      <c r="H36" s="26"/>
      <c r="I36" s="83"/>
      <c r="J36" s="150"/>
      <c r="K36" s="90"/>
    </row>
    <row r="37" spans="1:11" ht="17.45" customHeight="1" x14ac:dyDescent="0.25">
      <c r="A37" s="15"/>
      <c r="B37" s="15"/>
      <c r="C37" s="269"/>
      <c r="D37" s="264"/>
      <c r="E37" s="171"/>
      <c r="F37" s="138">
        <v>0.8</v>
      </c>
      <c r="G37" s="32" t="s">
        <v>27</v>
      </c>
      <c r="H37" s="30">
        <v>0.8</v>
      </c>
      <c r="I37" s="83"/>
      <c r="J37" s="151"/>
      <c r="K37" s="71"/>
    </row>
    <row r="38" spans="1:11" ht="30" customHeight="1" x14ac:dyDescent="0.25">
      <c r="A38" s="12"/>
      <c r="B38" s="12"/>
      <c r="C38" s="272"/>
      <c r="D38" s="265"/>
      <c r="E38" s="172"/>
      <c r="F38" s="133"/>
      <c r="G38" s="1"/>
      <c r="H38" s="28" t="s">
        <v>8</v>
      </c>
      <c r="I38" s="85">
        <v>0.8</v>
      </c>
      <c r="J38" s="152"/>
      <c r="K38" s="91">
        <f>I38*J38</f>
        <v>0</v>
      </c>
    </row>
    <row r="39" spans="1:11" ht="30" customHeight="1" x14ac:dyDescent="0.25">
      <c r="A39" s="9" t="s">
        <v>28</v>
      </c>
      <c r="B39" s="9"/>
      <c r="C39" s="271" t="s">
        <v>244</v>
      </c>
      <c r="D39" s="263" t="s">
        <v>511</v>
      </c>
      <c r="E39" s="170" t="s">
        <v>513</v>
      </c>
      <c r="F39" s="134" t="s">
        <v>29</v>
      </c>
      <c r="G39" s="34"/>
      <c r="H39" s="29"/>
      <c r="I39" s="86"/>
      <c r="J39" s="153"/>
      <c r="K39" s="71"/>
    </row>
    <row r="40" spans="1:11" ht="15.6" customHeight="1" x14ac:dyDescent="0.25">
      <c r="A40" s="10"/>
      <c r="B40" s="10"/>
      <c r="C40" s="269"/>
      <c r="D40" s="264"/>
      <c r="E40" s="171"/>
      <c r="F40" s="139">
        <v>1</v>
      </c>
      <c r="G40" s="33" t="s">
        <v>30</v>
      </c>
      <c r="H40" s="27">
        <v>1</v>
      </c>
      <c r="I40" s="84"/>
      <c r="J40" s="151"/>
      <c r="K40" s="71"/>
    </row>
    <row r="41" spans="1:11" ht="30" customHeight="1" x14ac:dyDescent="0.25">
      <c r="A41" s="12"/>
      <c r="B41" s="12"/>
      <c r="C41" s="272"/>
      <c r="D41" s="265"/>
      <c r="E41" s="172"/>
      <c r="F41" s="133"/>
      <c r="G41" s="1"/>
      <c r="H41" s="28" t="s">
        <v>8</v>
      </c>
      <c r="I41" s="85">
        <v>1</v>
      </c>
      <c r="J41" s="152"/>
      <c r="K41" s="91">
        <f>I41*J41</f>
        <v>0</v>
      </c>
    </row>
    <row r="42" spans="1:11" ht="30" customHeight="1" x14ac:dyDescent="0.25">
      <c r="A42" s="9" t="s">
        <v>31</v>
      </c>
      <c r="B42" s="9"/>
      <c r="C42" s="271" t="s">
        <v>245</v>
      </c>
      <c r="D42" s="266" t="s">
        <v>511</v>
      </c>
      <c r="E42" s="170" t="s">
        <v>513</v>
      </c>
      <c r="F42" s="134" t="s">
        <v>32</v>
      </c>
      <c r="G42" s="34"/>
      <c r="H42" s="29"/>
      <c r="I42" s="86"/>
      <c r="J42" s="153"/>
      <c r="K42" s="71"/>
    </row>
    <row r="43" spans="1:11" ht="16.149999999999999" customHeight="1" x14ac:dyDescent="0.25">
      <c r="A43" s="10"/>
      <c r="B43" s="10"/>
      <c r="C43" s="269"/>
      <c r="D43" s="264"/>
      <c r="E43" s="171"/>
      <c r="F43" s="139">
        <v>80</v>
      </c>
      <c r="G43" s="33" t="s">
        <v>33</v>
      </c>
      <c r="H43" s="27">
        <v>80</v>
      </c>
      <c r="I43" s="84"/>
      <c r="J43" s="151"/>
      <c r="K43" s="71"/>
    </row>
    <row r="44" spans="1:11" ht="30" customHeight="1" x14ac:dyDescent="0.25">
      <c r="A44" s="12"/>
      <c r="B44" s="12"/>
      <c r="C44" s="272"/>
      <c r="D44" s="267"/>
      <c r="E44" s="172"/>
      <c r="F44" s="133"/>
      <c r="G44" s="1"/>
      <c r="H44" s="28" t="s">
        <v>8</v>
      </c>
      <c r="I44" s="85">
        <v>80</v>
      </c>
      <c r="J44" s="152"/>
      <c r="K44" s="91">
        <f>I44*J44</f>
        <v>0</v>
      </c>
    </row>
    <row r="45" spans="1:11" ht="30" customHeight="1" x14ac:dyDescent="0.25">
      <c r="A45" s="9" t="s">
        <v>34</v>
      </c>
      <c r="B45" s="9"/>
      <c r="C45" s="271" t="s">
        <v>246</v>
      </c>
      <c r="D45" s="263" t="s">
        <v>511</v>
      </c>
      <c r="E45" s="170" t="s">
        <v>513</v>
      </c>
      <c r="F45" s="134" t="s">
        <v>35</v>
      </c>
      <c r="G45" s="34"/>
      <c r="H45" s="29"/>
      <c r="I45" s="86"/>
      <c r="J45" s="153"/>
      <c r="K45" s="71"/>
    </row>
    <row r="46" spans="1:11" ht="12.6" customHeight="1" x14ac:dyDescent="0.25">
      <c r="A46" s="10"/>
      <c r="B46" s="10"/>
      <c r="C46" s="269"/>
      <c r="D46" s="264"/>
      <c r="E46" s="171"/>
      <c r="F46" s="139">
        <v>50</v>
      </c>
      <c r="G46" s="33" t="s">
        <v>33</v>
      </c>
      <c r="H46" s="27">
        <v>50</v>
      </c>
      <c r="I46" s="84"/>
      <c r="J46" s="151"/>
      <c r="K46" s="71"/>
    </row>
    <row r="47" spans="1:11" ht="30" customHeight="1" x14ac:dyDescent="0.25">
      <c r="A47" s="12"/>
      <c r="B47" s="12"/>
      <c r="C47" s="269"/>
      <c r="D47" s="265"/>
      <c r="E47" s="172"/>
      <c r="F47" s="133"/>
      <c r="G47" s="1"/>
      <c r="H47" s="28" t="s">
        <v>8</v>
      </c>
      <c r="I47" s="85">
        <v>50</v>
      </c>
      <c r="J47" s="154"/>
      <c r="K47" s="96">
        <f>I47*J47</f>
        <v>0</v>
      </c>
    </row>
    <row r="48" spans="1:11" ht="30" customHeight="1" x14ac:dyDescent="0.25">
      <c r="A48" s="9" t="s">
        <v>36</v>
      </c>
      <c r="B48" s="93"/>
      <c r="C48" s="273" t="s">
        <v>247</v>
      </c>
      <c r="D48" s="268" t="s">
        <v>575</v>
      </c>
      <c r="E48" s="168" t="s">
        <v>513</v>
      </c>
      <c r="F48" s="135" t="s">
        <v>37</v>
      </c>
      <c r="G48" s="98"/>
      <c r="H48" s="99"/>
      <c r="I48" s="199"/>
      <c r="J48" s="153"/>
      <c r="K48" s="71"/>
    </row>
    <row r="49" spans="1:11" ht="18" customHeight="1" x14ac:dyDescent="0.25">
      <c r="A49" s="10"/>
      <c r="B49" s="94"/>
      <c r="C49" s="274"/>
      <c r="D49" s="269"/>
      <c r="E49" s="163"/>
      <c r="F49" s="132" t="s">
        <v>38</v>
      </c>
      <c r="G49" s="33" t="s">
        <v>33</v>
      </c>
      <c r="H49" s="198">
        <v>136.33000000000001</v>
      </c>
      <c r="I49" s="106"/>
      <c r="J49" s="151"/>
      <c r="K49" s="71"/>
    </row>
    <row r="50" spans="1:11" ht="18" customHeight="1" x14ac:dyDescent="0.25">
      <c r="A50" s="10"/>
      <c r="B50" s="94"/>
      <c r="C50" s="274"/>
      <c r="D50" s="269"/>
      <c r="E50" s="163"/>
      <c r="F50" s="139">
        <v>18</v>
      </c>
      <c r="G50" s="33" t="s">
        <v>33</v>
      </c>
      <c r="H50" s="198">
        <v>18</v>
      </c>
      <c r="I50" s="106"/>
      <c r="J50" s="151"/>
      <c r="K50" s="71"/>
    </row>
    <row r="51" spans="1:11" ht="13.15" customHeight="1" x14ac:dyDescent="0.25">
      <c r="A51" s="10"/>
      <c r="B51" s="94"/>
      <c r="C51" s="274"/>
      <c r="D51" s="269"/>
      <c r="E51" s="163"/>
      <c r="F51" s="132" t="s">
        <v>39</v>
      </c>
      <c r="G51" s="33" t="s">
        <v>33</v>
      </c>
      <c r="H51" s="198">
        <v>470</v>
      </c>
      <c r="I51" s="106"/>
      <c r="J51" s="151"/>
      <c r="K51" s="71"/>
    </row>
    <row r="52" spans="1:11" ht="30" customHeight="1" x14ac:dyDescent="0.25">
      <c r="A52" s="12"/>
      <c r="B52" s="95"/>
      <c r="C52" s="275"/>
      <c r="D52" s="270"/>
      <c r="E52" s="164"/>
      <c r="F52" s="136"/>
      <c r="G52" s="102"/>
      <c r="H52" s="103" t="s">
        <v>8</v>
      </c>
      <c r="I52" s="200">
        <v>624.33000000000004</v>
      </c>
      <c r="J52" s="152"/>
      <c r="K52" s="91">
        <f>I52*J52</f>
        <v>0</v>
      </c>
    </row>
    <row r="53" spans="1:11" ht="30" customHeight="1" x14ac:dyDescent="0.25">
      <c r="A53" s="9" t="s">
        <v>40</v>
      </c>
      <c r="B53" s="93"/>
      <c r="C53" s="273" t="s">
        <v>586</v>
      </c>
      <c r="D53" s="268" t="s">
        <v>514</v>
      </c>
      <c r="E53" s="191" t="s">
        <v>513</v>
      </c>
      <c r="F53" s="135" t="s">
        <v>41</v>
      </c>
      <c r="G53" s="98"/>
      <c r="H53" s="99"/>
      <c r="I53" s="199"/>
      <c r="J53" s="153"/>
      <c r="K53" s="71"/>
    </row>
    <row r="54" spans="1:11" ht="17.45" customHeight="1" x14ac:dyDescent="0.25">
      <c r="A54" s="10"/>
      <c r="B54" s="94"/>
      <c r="C54" s="274"/>
      <c r="D54" s="269"/>
      <c r="E54" s="163"/>
      <c r="F54" s="132" t="s">
        <v>42</v>
      </c>
      <c r="G54" s="33" t="s">
        <v>33</v>
      </c>
      <c r="H54" s="198">
        <v>116.33</v>
      </c>
      <c r="I54" s="106"/>
      <c r="J54" s="151"/>
      <c r="K54" s="71"/>
    </row>
    <row r="55" spans="1:11" ht="16.149999999999999" customHeight="1" x14ac:dyDescent="0.25">
      <c r="A55" s="10"/>
      <c r="B55" s="94"/>
      <c r="C55" s="274"/>
      <c r="D55" s="269"/>
      <c r="E55" s="163"/>
      <c r="F55" s="139">
        <v>18</v>
      </c>
      <c r="G55" s="33" t="s">
        <v>33</v>
      </c>
      <c r="H55" s="198">
        <v>18</v>
      </c>
      <c r="I55" s="106"/>
      <c r="J55" s="151"/>
      <c r="K55" s="71"/>
    </row>
    <row r="56" spans="1:11" ht="16.149999999999999" customHeight="1" x14ac:dyDescent="0.25">
      <c r="A56" s="10"/>
      <c r="B56" s="94"/>
      <c r="C56" s="274"/>
      <c r="D56" s="269"/>
      <c r="E56" s="163"/>
      <c r="F56" s="132" t="s">
        <v>39</v>
      </c>
      <c r="G56" s="33" t="s">
        <v>33</v>
      </c>
      <c r="H56" s="198">
        <v>470</v>
      </c>
      <c r="I56" s="106"/>
      <c r="J56" s="151"/>
      <c r="K56" s="71"/>
    </row>
    <row r="57" spans="1:11" ht="30" customHeight="1" x14ac:dyDescent="0.25">
      <c r="A57" s="12"/>
      <c r="B57" s="95"/>
      <c r="C57" s="275"/>
      <c r="D57" s="270"/>
      <c r="E57" s="164"/>
      <c r="F57" s="136"/>
      <c r="G57" s="102"/>
      <c r="H57" s="103" t="s">
        <v>8</v>
      </c>
      <c r="I57" s="200">
        <v>604.33000000000004</v>
      </c>
      <c r="J57" s="152"/>
      <c r="K57" s="91">
        <f>I57*J57</f>
        <v>0</v>
      </c>
    </row>
    <row r="58" spans="1:11" ht="30" customHeight="1" x14ac:dyDescent="0.25">
      <c r="A58" s="9" t="s">
        <v>43</v>
      </c>
      <c r="B58" s="93"/>
      <c r="C58" s="273" t="s">
        <v>587</v>
      </c>
      <c r="D58" s="268" t="s">
        <v>511</v>
      </c>
      <c r="E58" s="191" t="s">
        <v>513</v>
      </c>
      <c r="F58" s="135" t="s">
        <v>44</v>
      </c>
      <c r="G58" s="98"/>
      <c r="H58" s="99"/>
      <c r="I58" s="100"/>
      <c r="J58" s="153"/>
      <c r="K58" s="71"/>
    </row>
    <row r="59" spans="1:11" ht="16.149999999999999" customHeight="1" x14ac:dyDescent="0.25">
      <c r="A59" s="10"/>
      <c r="B59" s="94"/>
      <c r="C59" s="274"/>
      <c r="D59" s="269"/>
      <c r="E59" s="163"/>
      <c r="F59" s="139">
        <v>5</v>
      </c>
      <c r="G59" s="33" t="s">
        <v>27</v>
      </c>
      <c r="H59" s="27">
        <v>5</v>
      </c>
      <c r="I59" s="84"/>
      <c r="J59" s="151"/>
      <c r="K59" s="71"/>
    </row>
    <row r="60" spans="1:11" ht="30" customHeight="1" x14ac:dyDescent="0.25">
      <c r="A60" s="9"/>
      <c r="B60" s="93"/>
      <c r="C60" s="274"/>
      <c r="D60" s="270"/>
      <c r="E60" s="163"/>
      <c r="F60" s="140"/>
      <c r="G60" s="28"/>
      <c r="H60" s="1" t="s">
        <v>8</v>
      </c>
      <c r="I60" s="85">
        <v>5</v>
      </c>
      <c r="J60" s="154"/>
      <c r="K60" s="91">
        <f>I60*J60</f>
        <v>0</v>
      </c>
    </row>
    <row r="61" spans="1:11" ht="30" customHeight="1" x14ac:dyDescent="0.25">
      <c r="A61" s="35"/>
      <c r="B61" s="105"/>
      <c r="C61" s="157"/>
      <c r="D61" s="157"/>
      <c r="E61" s="157"/>
      <c r="F61" s="142" t="s">
        <v>331</v>
      </c>
      <c r="G61" s="79"/>
      <c r="H61" s="157"/>
      <c r="I61" s="106"/>
      <c r="J61" s="80"/>
      <c r="K61" s="107">
        <f>SUM(K12:K60)</f>
        <v>0</v>
      </c>
    </row>
    <row r="62" spans="1:11" ht="24" customHeight="1" x14ac:dyDescent="0.25">
      <c r="A62" s="14">
        <v>2</v>
      </c>
      <c r="B62" s="108"/>
      <c r="C62" s="292" t="s">
        <v>248</v>
      </c>
      <c r="D62" s="293"/>
      <c r="E62" s="293"/>
      <c r="F62" s="293"/>
      <c r="G62" s="293"/>
      <c r="H62" s="293"/>
      <c r="I62" s="293"/>
      <c r="J62" s="293"/>
      <c r="K62" s="294"/>
    </row>
    <row r="63" spans="1:11" ht="30" customHeight="1" x14ac:dyDescent="0.25">
      <c r="A63" s="9" t="s">
        <v>45</v>
      </c>
      <c r="B63" s="9"/>
      <c r="C63" s="283" t="s">
        <v>250</v>
      </c>
      <c r="D63" s="280" t="s">
        <v>514</v>
      </c>
      <c r="E63" s="173" t="s">
        <v>517</v>
      </c>
      <c r="F63" s="131" t="s">
        <v>46</v>
      </c>
      <c r="G63" s="32"/>
      <c r="H63" s="26"/>
      <c r="I63" s="83"/>
      <c r="J63" s="150"/>
      <c r="K63" s="90"/>
    </row>
    <row r="64" spans="1:11" ht="19.899999999999999" customHeight="1" x14ac:dyDescent="0.25">
      <c r="A64" s="10"/>
      <c r="B64" s="10"/>
      <c r="C64" s="283"/>
      <c r="D64" s="280"/>
      <c r="E64" s="31"/>
      <c r="F64" s="137">
        <v>24.58</v>
      </c>
      <c r="G64" s="33" t="s">
        <v>6</v>
      </c>
      <c r="H64" s="27">
        <v>24.58</v>
      </c>
      <c r="I64" s="84"/>
      <c r="J64" s="151"/>
      <c r="K64" s="71"/>
    </row>
    <row r="65" spans="1:11" ht="30" customHeight="1" x14ac:dyDescent="0.25">
      <c r="A65" s="12"/>
      <c r="B65" s="12"/>
      <c r="C65" s="312"/>
      <c r="D65" s="281"/>
      <c r="E65" s="31"/>
      <c r="F65" s="133"/>
      <c r="G65" s="1"/>
      <c r="H65" s="28" t="s">
        <v>8</v>
      </c>
      <c r="I65" s="85">
        <v>24.58</v>
      </c>
      <c r="J65" s="152"/>
      <c r="K65" s="91">
        <f>I65*J65</f>
        <v>0</v>
      </c>
    </row>
    <row r="66" spans="1:11" ht="30" customHeight="1" x14ac:dyDescent="0.25">
      <c r="A66" s="9" t="s">
        <v>47</v>
      </c>
      <c r="B66" s="9"/>
      <c r="C66" s="251" t="s">
        <v>251</v>
      </c>
      <c r="D66" s="283" t="s">
        <v>514</v>
      </c>
      <c r="E66" s="174" t="s">
        <v>517</v>
      </c>
      <c r="F66" s="134" t="s">
        <v>48</v>
      </c>
      <c r="G66" s="34"/>
      <c r="H66" s="29"/>
      <c r="I66" s="86"/>
      <c r="J66" s="153"/>
      <c r="K66" s="71"/>
    </row>
    <row r="67" spans="1:11" ht="18.600000000000001" customHeight="1" x14ac:dyDescent="0.25">
      <c r="A67" s="10"/>
      <c r="B67" s="10"/>
      <c r="C67" s="252"/>
      <c r="D67" s="283"/>
      <c r="E67" s="159"/>
      <c r="F67" s="137">
        <v>24.58</v>
      </c>
      <c r="G67" s="33" t="s">
        <v>6</v>
      </c>
      <c r="H67" s="27">
        <v>24.58</v>
      </c>
      <c r="I67" s="84"/>
      <c r="J67" s="151"/>
      <c r="K67" s="71"/>
    </row>
    <row r="68" spans="1:11" ht="30" customHeight="1" x14ac:dyDescent="0.25">
      <c r="A68" s="12"/>
      <c r="B68" s="12"/>
      <c r="C68" s="253"/>
      <c r="D68" s="312"/>
      <c r="E68" s="160"/>
      <c r="F68" s="133"/>
      <c r="G68" s="1"/>
      <c r="H68" s="28" t="s">
        <v>8</v>
      </c>
      <c r="I68" s="85">
        <v>24.58</v>
      </c>
      <c r="J68" s="152"/>
      <c r="K68" s="91">
        <f>I68*J68</f>
        <v>0</v>
      </c>
    </row>
    <row r="69" spans="1:11" ht="30" customHeight="1" x14ac:dyDescent="0.25">
      <c r="A69" s="9" t="s">
        <v>49</v>
      </c>
      <c r="B69" s="9"/>
      <c r="C69" s="251" t="s">
        <v>252</v>
      </c>
      <c r="D69" s="251" t="s">
        <v>516</v>
      </c>
      <c r="E69" s="173" t="s">
        <v>518</v>
      </c>
      <c r="F69" s="134" t="s">
        <v>50</v>
      </c>
      <c r="G69" s="34"/>
      <c r="H69" s="29"/>
      <c r="I69" s="86"/>
      <c r="J69" s="153"/>
      <c r="K69" s="71"/>
    </row>
    <row r="70" spans="1:11" ht="15" customHeight="1" x14ac:dyDescent="0.25">
      <c r="A70" s="10"/>
      <c r="B70" s="10"/>
      <c r="C70" s="252"/>
      <c r="D70" s="252"/>
      <c r="E70" s="31"/>
      <c r="F70" s="139">
        <v>25</v>
      </c>
      <c r="G70" s="33" t="s">
        <v>51</v>
      </c>
      <c r="H70" s="27">
        <v>25</v>
      </c>
      <c r="I70" s="84"/>
      <c r="J70" s="151"/>
      <c r="K70" s="71"/>
    </row>
    <row r="71" spans="1:11" ht="30" customHeight="1" x14ac:dyDescent="0.25">
      <c r="A71" s="12"/>
      <c r="B71" s="12"/>
      <c r="C71" s="252"/>
      <c r="D71" s="255"/>
      <c r="E71" s="31"/>
      <c r="F71" s="133"/>
      <c r="G71" s="1"/>
      <c r="H71" s="28" t="s">
        <v>8</v>
      </c>
      <c r="I71" s="85">
        <v>25</v>
      </c>
      <c r="J71" s="154"/>
      <c r="K71" s="96">
        <f>I71*J71</f>
        <v>0</v>
      </c>
    </row>
    <row r="72" spans="1:11" ht="44.25" customHeight="1" x14ac:dyDescent="0.25">
      <c r="A72" s="9" t="s">
        <v>52</v>
      </c>
      <c r="B72" s="93"/>
      <c r="C72" s="313" t="s">
        <v>253</v>
      </c>
      <c r="D72" s="254" t="s">
        <v>519</v>
      </c>
      <c r="E72" s="175" t="s">
        <v>520</v>
      </c>
      <c r="F72" s="135" t="s">
        <v>53</v>
      </c>
      <c r="G72" s="98"/>
      <c r="H72" s="99"/>
      <c r="I72" s="100"/>
      <c r="J72" s="153"/>
      <c r="K72" s="71"/>
    </row>
    <row r="73" spans="1:11" ht="17.45" customHeight="1" x14ac:dyDescent="0.25">
      <c r="A73" s="10"/>
      <c r="B73" s="94"/>
      <c r="C73" s="314"/>
      <c r="D73" s="252"/>
      <c r="E73" s="31"/>
      <c r="F73" s="132" t="s">
        <v>54</v>
      </c>
      <c r="G73" s="33" t="s">
        <v>6</v>
      </c>
      <c r="H73" s="27">
        <v>38.68</v>
      </c>
      <c r="I73" s="84"/>
      <c r="J73" s="151"/>
      <c r="K73" s="71"/>
    </row>
    <row r="74" spans="1:11" ht="30" customHeight="1" x14ac:dyDescent="0.25">
      <c r="A74" s="12"/>
      <c r="B74" s="95"/>
      <c r="C74" s="315"/>
      <c r="D74" s="255"/>
      <c r="E74" s="166"/>
      <c r="F74" s="136"/>
      <c r="G74" s="102"/>
      <c r="H74" s="103" t="s">
        <v>8</v>
      </c>
      <c r="I74" s="104">
        <v>38.68</v>
      </c>
      <c r="J74" s="152"/>
      <c r="K74" s="91">
        <f>I74*J74</f>
        <v>0</v>
      </c>
    </row>
    <row r="75" spans="1:11" ht="30" customHeight="1" x14ac:dyDescent="0.25">
      <c r="A75" s="9" t="s">
        <v>55</v>
      </c>
      <c r="B75" s="93"/>
      <c r="C75" s="313" t="s">
        <v>254</v>
      </c>
      <c r="D75" s="254" t="s">
        <v>519</v>
      </c>
      <c r="E75" s="175" t="s">
        <v>520</v>
      </c>
      <c r="F75" s="135" t="s">
        <v>56</v>
      </c>
      <c r="G75" s="98"/>
      <c r="H75" s="99"/>
      <c r="I75" s="100"/>
      <c r="J75" s="153"/>
      <c r="K75" s="71"/>
    </row>
    <row r="76" spans="1:11" ht="15.6" customHeight="1" x14ac:dyDescent="0.25">
      <c r="A76" s="10"/>
      <c r="B76" s="94"/>
      <c r="C76" s="314"/>
      <c r="D76" s="252"/>
      <c r="E76" s="31"/>
      <c r="F76" s="139">
        <v>2</v>
      </c>
      <c r="G76" s="33" t="s">
        <v>30</v>
      </c>
      <c r="H76" s="27">
        <v>2</v>
      </c>
      <c r="I76" s="84"/>
      <c r="J76" s="151"/>
      <c r="K76" s="71"/>
    </row>
    <row r="77" spans="1:11" ht="30" customHeight="1" x14ac:dyDescent="0.25">
      <c r="A77" s="12"/>
      <c r="B77" s="95"/>
      <c r="C77" s="315"/>
      <c r="D77" s="255"/>
      <c r="E77" s="166"/>
      <c r="F77" s="136"/>
      <c r="G77" s="102"/>
      <c r="H77" s="103" t="s">
        <v>8</v>
      </c>
      <c r="I77" s="104">
        <v>2</v>
      </c>
      <c r="J77" s="152"/>
      <c r="K77" s="91">
        <f>I77*J77</f>
        <v>0</v>
      </c>
    </row>
    <row r="78" spans="1:11" ht="48.75" customHeight="1" x14ac:dyDescent="0.25">
      <c r="A78" s="9" t="s">
        <v>57</v>
      </c>
      <c r="B78" s="9"/>
      <c r="C78" s="252" t="s">
        <v>255</v>
      </c>
      <c r="D78" s="254" t="s">
        <v>519</v>
      </c>
      <c r="E78" s="175" t="s">
        <v>520</v>
      </c>
      <c r="F78" s="131" t="s">
        <v>58</v>
      </c>
      <c r="G78" s="32"/>
      <c r="H78" s="26"/>
      <c r="I78" s="83"/>
      <c r="J78" s="150"/>
      <c r="K78" s="90"/>
    </row>
    <row r="79" spans="1:11" ht="18.600000000000001" customHeight="1" x14ac:dyDescent="0.25">
      <c r="A79" s="10"/>
      <c r="B79" s="10"/>
      <c r="C79" s="252"/>
      <c r="D79" s="252"/>
      <c r="E79" s="31"/>
      <c r="F79" s="132" t="s">
        <v>16</v>
      </c>
      <c r="G79" s="33" t="s">
        <v>6</v>
      </c>
      <c r="H79" s="27">
        <v>84.27</v>
      </c>
      <c r="I79" s="84"/>
      <c r="J79" s="151"/>
      <c r="K79" s="71"/>
    </row>
    <row r="80" spans="1:11" ht="30" customHeight="1" x14ac:dyDescent="0.25">
      <c r="A80" s="12"/>
      <c r="B80" s="12"/>
      <c r="C80" s="253"/>
      <c r="D80" s="255"/>
      <c r="E80" s="31"/>
      <c r="F80" s="133"/>
      <c r="G80" s="1"/>
      <c r="H80" s="28" t="s">
        <v>8</v>
      </c>
      <c r="I80" s="85">
        <v>84.27</v>
      </c>
      <c r="J80" s="152"/>
      <c r="K80" s="91">
        <f>I80*J80</f>
        <v>0</v>
      </c>
    </row>
    <row r="81" spans="1:11" ht="34.9" customHeight="1" x14ac:dyDescent="0.25">
      <c r="A81" s="9" t="s">
        <v>59</v>
      </c>
      <c r="B81" s="9"/>
      <c r="C81" s="251" t="s">
        <v>256</v>
      </c>
      <c r="D81" s="283" t="s">
        <v>515</v>
      </c>
      <c r="E81" s="174" t="s">
        <v>517</v>
      </c>
      <c r="F81" s="134" t="s">
        <v>60</v>
      </c>
      <c r="G81" s="34"/>
      <c r="H81" s="29"/>
      <c r="I81" s="86"/>
      <c r="J81" s="153"/>
      <c r="K81" s="71"/>
    </row>
    <row r="82" spans="1:11" ht="17.45" customHeight="1" x14ac:dyDescent="0.25">
      <c r="A82" s="10"/>
      <c r="B82" s="10"/>
      <c r="C82" s="252"/>
      <c r="D82" s="283"/>
      <c r="E82" s="159"/>
      <c r="F82" s="139">
        <v>26</v>
      </c>
      <c r="G82" s="33" t="s">
        <v>33</v>
      </c>
      <c r="H82" s="27">
        <v>26</v>
      </c>
      <c r="I82" s="84"/>
      <c r="J82" s="151"/>
      <c r="K82" s="71"/>
    </row>
    <row r="83" spans="1:11" ht="30" customHeight="1" x14ac:dyDescent="0.25">
      <c r="A83" s="12"/>
      <c r="B83" s="12"/>
      <c r="C83" s="253"/>
      <c r="D83" s="283"/>
      <c r="E83" s="159"/>
      <c r="F83" s="133"/>
      <c r="G83" s="1"/>
      <c r="H83" s="28" t="s">
        <v>8</v>
      </c>
      <c r="I83" s="85">
        <v>26</v>
      </c>
      <c r="J83" s="152"/>
      <c r="K83" s="91">
        <f>I83*J83</f>
        <v>0</v>
      </c>
    </row>
    <row r="84" spans="1:11" ht="30" customHeight="1" x14ac:dyDescent="0.25">
      <c r="A84" s="9" t="s">
        <v>61</v>
      </c>
      <c r="B84" s="9"/>
      <c r="C84" s="282" t="s">
        <v>257</v>
      </c>
      <c r="D84" s="279" t="s">
        <v>515</v>
      </c>
      <c r="E84" s="276" t="s">
        <v>517</v>
      </c>
      <c r="F84" s="134" t="s">
        <v>62</v>
      </c>
      <c r="G84" s="34"/>
      <c r="H84" s="29"/>
      <c r="I84" s="86"/>
      <c r="J84" s="153"/>
      <c r="K84" s="71"/>
    </row>
    <row r="85" spans="1:11" ht="21" customHeight="1" x14ac:dyDescent="0.25">
      <c r="A85" s="10"/>
      <c r="B85" s="10"/>
      <c r="C85" s="283"/>
      <c r="D85" s="280"/>
      <c r="E85" s="277"/>
      <c r="F85" s="132" t="s">
        <v>63</v>
      </c>
      <c r="G85" s="33" t="s">
        <v>6</v>
      </c>
      <c r="H85" s="27">
        <v>229.22</v>
      </c>
      <c r="I85" s="84"/>
      <c r="J85" s="151"/>
      <c r="K85" s="71"/>
    </row>
    <row r="86" spans="1:11" ht="18" customHeight="1" x14ac:dyDescent="0.25">
      <c r="A86" s="10"/>
      <c r="B86" s="10"/>
      <c r="C86" s="283"/>
      <c r="D86" s="280"/>
      <c r="E86" s="277"/>
      <c r="F86" s="132" t="s">
        <v>64</v>
      </c>
      <c r="G86" s="33" t="s">
        <v>6</v>
      </c>
      <c r="H86" s="27">
        <v>88.27</v>
      </c>
      <c r="I86" s="84"/>
      <c r="J86" s="151"/>
      <c r="K86" s="71"/>
    </row>
    <row r="87" spans="1:11" ht="30" customHeight="1" x14ac:dyDescent="0.25">
      <c r="A87" s="12"/>
      <c r="B87" s="12"/>
      <c r="C87" s="284"/>
      <c r="D87" s="281"/>
      <c r="E87" s="278"/>
      <c r="F87" s="133"/>
      <c r="G87" s="1"/>
      <c r="H87" s="28" t="s">
        <v>8</v>
      </c>
      <c r="I87" s="85">
        <v>317.49</v>
      </c>
      <c r="J87" s="152"/>
      <c r="K87" s="91">
        <f>I87*J87</f>
        <v>0</v>
      </c>
    </row>
    <row r="88" spans="1:11" ht="34.9" customHeight="1" x14ac:dyDescent="0.25">
      <c r="A88" s="9" t="s">
        <v>65</v>
      </c>
      <c r="B88" s="9"/>
      <c r="C88" s="285" t="s">
        <v>258</v>
      </c>
      <c r="D88" s="279" t="s">
        <v>522</v>
      </c>
      <c r="E88" s="176" t="s">
        <v>521</v>
      </c>
      <c r="F88" s="134" t="s">
        <v>66</v>
      </c>
      <c r="G88" s="34"/>
      <c r="H88" s="29"/>
      <c r="I88" s="86"/>
      <c r="J88" s="153"/>
      <c r="K88" s="71"/>
    </row>
    <row r="89" spans="1:11" ht="20.45" customHeight="1" x14ac:dyDescent="0.25">
      <c r="A89" s="10"/>
      <c r="B89" s="10"/>
      <c r="C89" s="286"/>
      <c r="D89" s="280"/>
      <c r="E89" s="159"/>
      <c r="F89" s="132" t="s">
        <v>67</v>
      </c>
      <c r="G89" s="33" t="s">
        <v>6</v>
      </c>
      <c r="H89" s="27">
        <v>79.78</v>
      </c>
      <c r="I89" s="84"/>
      <c r="J89" s="151"/>
      <c r="K89" s="71"/>
    </row>
    <row r="90" spans="1:11" ht="19.899999999999999" customHeight="1" x14ac:dyDescent="0.25">
      <c r="A90" s="10"/>
      <c r="B90" s="10"/>
      <c r="C90" s="286"/>
      <c r="D90" s="280"/>
      <c r="E90" s="159"/>
      <c r="F90" s="132" t="s">
        <v>64</v>
      </c>
      <c r="G90" s="33" t="s">
        <v>6</v>
      </c>
      <c r="H90" s="27">
        <v>88.27</v>
      </c>
      <c r="I90" s="84"/>
      <c r="J90" s="151"/>
      <c r="K90" s="71"/>
    </row>
    <row r="91" spans="1:11" ht="30" customHeight="1" x14ac:dyDescent="0.25">
      <c r="A91" s="12"/>
      <c r="B91" s="12"/>
      <c r="C91" s="287"/>
      <c r="D91" s="281"/>
      <c r="E91" s="160"/>
      <c r="F91" s="133"/>
      <c r="G91" s="1"/>
      <c r="H91" s="28" t="s">
        <v>8</v>
      </c>
      <c r="I91" s="85">
        <v>168.05</v>
      </c>
      <c r="J91" s="154"/>
      <c r="K91" s="96">
        <f>I91*J91</f>
        <v>0</v>
      </c>
    </row>
    <row r="92" spans="1:11" ht="35.450000000000003" customHeight="1" x14ac:dyDescent="0.25">
      <c r="A92" s="9" t="s">
        <v>68</v>
      </c>
      <c r="B92" s="93"/>
      <c r="C92" s="313" t="s">
        <v>259</v>
      </c>
      <c r="D92" s="254" t="s">
        <v>522</v>
      </c>
      <c r="E92" s="192" t="s">
        <v>521</v>
      </c>
      <c r="F92" s="135" t="s">
        <v>69</v>
      </c>
      <c r="G92" s="98"/>
      <c r="H92" s="99"/>
      <c r="I92" s="100"/>
      <c r="J92" s="153"/>
      <c r="K92" s="71"/>
    </row>
    <row r="93" spans="1:11" ht="30" customHeight="1" x14ac:dyDescent="0.25">
      <c r="A93" s="10"/>
      <c r="B93" s="94"/>
      <c r="C93" s="314"/>
      <c r="D93" s="252"/>
      <c r="E93" s="31"/>
      <c r="F93" s="132" t="s">
        <v>70</v>
      </c>
      <c r="G93" s="33" t="s">
        <v>6</v>
      </c>
      <c r="H93" s="27">
        <v>79.86</v>
      </c>
      <c r="I93" s="84"/>
      <c r="J93" s="151"/>
      <c r="K93" s="71"/>
    </row>
    <row r="94" spans="1:11" ht="30" customHeight="1" x14ac:dyDescent="0.25">
      <c r="A94" s="9"/>
      <c r="B94" s="93"/>
      <c r="C94" s="316"/>
      <c r="D94" s="255"/>
      <c r="E94" s="26"/>
      <c r="F94" s="134"/>
      <c r="G94" s="34"/>
      <c r="H94" s="29" t="s">
        <v>8</v>
      </c>
      <c r="I94" s="86">
        <v>79.86</v>
      </c>
      <c r="J94" s="152"/>
      <c r="K94" s="91">
        <f>I94*J94</f>
        <v>0</v>
      </c>
    </row>
    <row r="95" spans="1:11" ht="24" customHeight="1" x14ac:dyDescent="0.25">
      <c r="A95" s="35"/>
      <c r="B95" s="105"/>
      <c r="C95" s="157"/>
      <c r="D95" s="157"/>
      <c r="E95" s="157"/>
      <c r="F95" s="142" t="s">
        <v>332</v>
      </c>
      <c r="G95" s="79"/>
      <c r="H95" s="157"/>
      <c r="I95" s="106"/>
      <c r="J95" s="80"/>
      <c r="K95" s="107">
        <f>SUM(K63:K94)</f>
        <v>0</v>
      </c>
    </row>
    <row r="96" spans="1:11" ht="30" customHeight="1" x14ac:dyDescent="0.25">
      <c r="A96" s="14">
        <v>3</v>
      </c>
      <c r="B96" s="108"/>
      <c r="C96" s="292" t="s">
        <v>260</v>
      </c>
      <c r="D96" s="293"/>
      <c r="E96" s="293"/>
      <c r="F96" s="293"/>
      <c r="G96" s="293"/>
      <c r="H96" s="293"/>
      <c r="I96" s="293"/>
      <c r="J96" s="293"/>
      <c r="K96" s="294"/>
    </row>
    <row r="97" spans="1:11" ht="30" customHeight="1" x14ac:dyDescent="0.25">
      <c r="A97" s="9" t="s">
        <v>71</v>
      </c>
      <c r="B97" s="93"/>
      <c r="C97" s="314" t="s">
        <v>261</v>
      </c>
      <c r="D97" s="252" t="s">
        <v>523</v>
      </c>
      <c r="E97" s="262" t="s">
        <v>524</v>
      </c>
      <c r="F97" s="16" t="s">
        <v>72</v>
      </c>
      <c r="G97" s="32"/>
      <c r="H97" s="26"/>
      <c r="I97" s="83"/>
      <c r="J97" s="150"/>
      <c r="K97" s="90"/>
    </row>
    <row r="98" spans="1:11" ht="16.149999999999999" customHeight="1" x14ac:dyDescent="0.25">
      <c r="A98" s="10"/>
      <c r="B98" s="94"/>
      <c r="C98" s="314"/>
      <c r="D98" s="252"/>
      <c r="E98" s="257"/>
      <c r="F98" s="3" t="s">
        <v>73</v>
      </c>
      <c r="G98" s="33" t="s">
        <v>33</v>
      </c>
      <c r="H98" s="27">
        <v>19.84</v>
      </c>
      <c r="I98" s="84"/>
      <c r="J98" s="151"/>
      <c r="K98" s="71"/>
    </row>
    <row r="99" spans="1:11" ht="30" customHeight="1" x14ac:dyDescent="0.25">
      <c r="A99" s="12"/>
      <c r="B99" s="95"/>
      <c r="C99" s="315"/>
      <c r="D99" s="252"/>
      <c r="E99" s="258"/>
      <c r="F99" s="101"/>
      <c r="G99" s="102"/>
      <c r="H99" s="103" t="s">
        <v>8</v>
      </c>
      <c r="I99" s="104">
        <v>19.84</v>
      </c>
      <c r="J99" s="152"/>
      <c r="K99" s="91">
        <f>I99*J99</f>
        <v>0</v>
      </c>
    </row>
    <row r="100" spans="1:11" ht="30" customHeight="1" x14ac:dyDescent="0.25">
      <c r="A100" s="9" t="s">
        <v>74</v>
      </c>
      <c r="B100" s="9"/>
      <c r="C100" s="314" t="s">
        <v>262</v>
      </c>
      <c r="D100" s="279" t="s">
        <v>523</v>
      </c>
      <c r="E100" s="262" t="s">
        <v>524</v>
      </c>
      <c r="F100" s="16" t="s">
        <v>75</v>
      </c>
      <c r="G100" s="32"/>
      <c r="H100" s="26"/>
      <c r="I100" s="83"/>
      <c r="J100" s="150"/>
      <c r="K100" s="90"/>
    </row>
    <row r="101" spans="1:11" ht="15.6" customHeight="1" x14ac:dyDescent="0.25">
      <c r="A101" s="10"/>
      <c r="B101" s="10"/>
      <c r="C101" s="314"/>
      <c r="D101" s="280"/>
      <c r="E101" s="257"/>
      <c r="F101" s="3" t="s">
        <v>73</v>
      </c>
      <c r="G101" s="33" t="s">
        <v>33</v>
      </c>
      <c r="H101" s="27">
        <v>19.84</v>
      </c>
      <c r="I101" s="84"/>
      <c r="J101" s="151"/>
      <c r="K101" s="71"/>
    </row>
    <row r="102" spans="1:11" ht="30" customHeight="1" x14ac:dyDescent="0.25">
      <c r="A102" s="12"/>
      <c r="B102" s="12"/>
      <c r="C102" s="315"/>
      <c r="D102" s="281"/>
      <c r="E102" s="258"/>
      <c r="F102" s="4"/>
      <c r="G102" s="1"/>
      <c r="H102" s="28" t="s">
        <v>8</v>
      </c>
      <c r="I102" s="85">
        <v>19.84</v>
      </c>
      <c r="J102" s="152"/>
      <c r="K102" s="91">
        <f>I102*J102</f>
        <v>0</v>
      </c>
    </row>
    <row r="103" spans="1:11" ht="30" customHeight="1" x14ac:dyDescent="0.25">
      <c r="A103" s="9" t="s">
        <v>76</v>
      </c>
      <c r="B103" s="9"/>
      <c r="C103" s="314" t="s">
        <v>263</v>
      </c>
      <c r="D103" s="279" t="s">
        <v>523</v>
      </c>
      <c r="E103" s="262" t="s">
        <v>524</v>
      </c>
      <c r="F103" s="2" t="s">
        <v>77</v>
      </c>
      <c r="G103" s="34"/>
      <c r="H103" s="29"/>
      <c r="I103" s="86"/>
      <c r="J103" s="153"/>
      <c r="K103" s="71"/>
    </row>
    <row r="104" spans="1:11" ht="19.149999999999999" customHeight="1" x14ac:dyDescent="0.25">
      <c r="A104" s="15"/>
      <c r="B104" s="15"/>
      <c r="C104" s="314"/>
      <c r="D104" s="280"/>
      <c r="E104" s="257"/>
      <c r="F104" s="16" t="s">
        <v>78</v>
      </c>
      <c r="G104" s="32" t="s">
        <v>6</v>
      </c>
      <c r="H104" s="30">
        <v>131.09</v>
      </c>
      <c r="I104" s="83"/>
      <c r="J104" s="151"/>
      <c r="K104" s="71"/>
    </row>
    <row r="105" spans="1:11" ht="30" customHeight="1" x14ac:dyDescent="0.25">
      <c r="A105" s="12"/>
      <c r="B105" s="12"/>
      <c r="C105" s="315"/>
      <c r="D105" s="281"/>
      <c r="E105" s="258"/>
      <c r="F105" s="4"/>
      <c r="G105" s="1"/>
      <c r="H105" s="28" t="s">
        <v>8</v>
      </c>
      <c r="I105" s="85">
        <v>131.09</v>
      </c>
      <c r="J105" s="152"/>
      <c r="K105" s="91">
        <f>I105*J105</f>
        <v>0</v>
      </c>
    </row>
    <row r="106" spans="1:11" ht="30" customHeight="1" x14ac:dyDescent="0.25">
      <c r="A106" s="9" t="s">
        <v>79</v>
      </c>
      <c r="B106" s="9"/>
      <c r="C106" s="314" t="s">
        <v>264</v>
      </c>
      <c r="D106" s="279" t="s">
        <v>523</v>
      </c>
      <c r="E106" s="262" t="s">
        <v>524</v>
      </c>
      <c r="F106" s="2" t="s">
        <v>80</v>
      </c>
      <c r="G106" s="34"/>
      <c r="H106" s="29"/>
      <c r="I106" s="86"/>
      <c r="J106" s="153"/>
      <c r="K106" s="71"/>
    </row>
    <row r="107" spans="1:11" ht="18.600000000000001" customHeight="1" x14ac:dyDescent="0.25">
      <c r="A107" s="10"/>
      <c r="B107" s="10"/>
      <c r="C107" s="314"/>
      <c r="D107" s="280"/>
      <c r="E107" s="257"/>
      <c r="F107" s="137">
        <v>9.92</v>
      </c>
      <c r="G107" s="33" t="s">
        <v>33</v>
      </c>
      <c r="H107" s="27">
        <v>9.92</v>
      </c>
      <c r="I107" s="84"/>
      <c r="J107" s="151"/>
      <c r="K107" s="71"/>
    </row>
    <row r="108" spans="1:11" ht="30" customHeight="1" x14ac:dyDescent="0.25">
      <c r="A108" s="12"/>
      <c r="B108" s="12"/>
      <c r="C108" s="315"/>
      <c r="D108" s="281"/>
      <c r="E108" s="258"/>
      <c r="F108" s="4"/>
      <c r="G108" s="1"/>
      <c r="H108" s="28" t="s">
        <v>8</v>
      </c>
      <c r="I108" s="85">
        <v>9.92</v>
      </c>
      <c r="J108" s="152"/>
      <c r="K108" s="91">
        <f>I108*J108</f>
        <v>0</v>
      </c>
    </row>
    <row r="109" spans="1:11" ht="30" customHeight="1" x14ac:dyDescent="0.25">
      <c r="A109" s="9" t="s">
        <v>81</v>
      </c>
      <c r="B109" s="9"/>
      <c r="C109" s="314" t="s">
        <v>265</v>
      </c>
      <c r="D109" s="279" t="s">
        <v>523</v>
      </c>
      <c r="E109" s="262" t="s">
        <v>524</v>
      </c>
      <c r="F109" s="2" t="s">
        <v>82</v>
      </c>
      <c r="G109" s="34"/>
      <c r="H109" s="29"/>
      <c r="I109" s="86"/>
      <c r="J109" s="153"/>
      <c r="K109" s="71"/>
    </row>
    <row r="110" spans="1:11" ht="18" customHeight="1" x14ac:dyDescent="0.25">
      <c r="A110" s="10"/>
      <c r="B110" s="10"/>
      <c r="C110" s="314"/>
      <c r="D110" s="280"/>
      <c r="E110" s="257"/>
      <c r="F110" s="137">
        <v>5.05</v>
      </c>
      <c r="G110" s="33" t="s">
        <v>33</v>
      </c>
      <c r="H110" s="27">
        <v>5.05</v>
      </c>
      <c r="I110" s="84"/>
      <c r="J110" s="151"/>
      <c r="K110" s="71"/>
    </row>
    <row r="111" spans="1:11" ht="30" customHeight="1" x14ac:dyDescent="0.25">
      <c r="A111" s="12"/>
      <c r="B111" s="12"/>
      <c r="C111" s="315"/>
      <c r="D111" s="281"/>
      <c r="E111" s="258"/>
      <c r="F111" s="4"/>
      <c r="G111" s="1"/>
      <c r="H111" s="28" t="s">
        <v>8</v>
      </c>
      <c r="I111" s="85">
        <v>5.05</v>
      </c>
      <c r="J111" s="152"/>
      <c r="K111" s="91">
        <f>I111*J111</f>
        <v>0</v>
      </c>
    </row>
    <row r="112" spans="1:11" ht="30" customHeight="1" x14ac:dyDescent="0.25">
      <c r="A112" s="9" t="s">
        <v>83</v>
      </c>
      <c r="B112" s="9"/>
      <c r="C112" s="314" t="s">
        <v>266</v>
      </c>
      <c r="D112" s="279" t="s">
        <v>523</v>
      </c>
      <c r="E112" s="262" t="s">
        <v>524</v>
      </c>
      <c r="F112" s="2" t="s">
        <v>84</v>
      </c>
      <c r="G112" s="34"/>
      <c r="H112" s="29"/>
      <c r="I112" s="86"/>
      <c r="J112" s="153"/>
      <c r="K112" s="71"/>
    </row>
    <row r="113" spans="1:11" ht="20.45" customHeight="1" x14ac:dyDescent="0.25">
      <c r="A113" s="10"/>
      <c r="B113" s="10"/>
      <c r="C113" s="314"/>
      <c r="D113" s="280"/>
      <c r="E113" s="257"/>
      <c r="F113" s="139">
        <v>8</v>
      </c>
      <c r="G113" s="33" t="s">
        <v>30</v>
      </c>
      <c r="H113" s="27">
        <v>8</v>
      </c>
      <c r="I113" s="84"/>
      <c r="J113" s="151"/>
      <c r="K113" s="71"/>
    </row>
    <row r="114" spans="1:11" ht="30" customHeight="1" x14ac:dyDescent="0.25">
      <c r="A114" s="12"/>
      <c r="B114" s="12"/>
      <c r="C114" s="315"/>
      <c r="D114" s="281"/>
      <c r="E114" s="258"/>
      <c r="F114" s="4"/>
      <c r="G114" s="1"/>
      <c r="H114" s="28" t="s">
        <v>8</v>
      </c>
      <c r="I114" s="85">
        <v>8</v>
      </c>
      <c r="J114" s="154"/>
      <c r="K114" s="96">
        <f>I114*J114</f>
        <v>0</v>
      </c>
    </row>
    <row r="115" spans="1:11" ht="30" customHeight="1" x14ac:dyDescent="0.25">
      <c r="A115" s="9" t="s">
        <v>85</v>
      </c>
      <c r="B115" s="93"/>
      <c r="C115" s="314" t="s">
        <v>267</v>
      </c>
      <c r="D115" s="279" t="s">
        <v>523</v>
      </c>
      <c r="E115" s="262" t="s">
        <v>524</v>
      </c>
      <c r="F115" s="97" t="s">
        <v>86</v>
      </c>
      <c r="G115" s="98"/>
      <c r="H115" s="99"/>
      <c r="I115" s="100"/>
      <c r="J115" s="153"/>
      <c r="K115" s="71"/>
    </row>
    <row r="116" spans="1:11" ht="20.45" customHeight="1" x14ac:dyDescent="0.25">
      <c r="A116" s="10"/>
      <c r="B116" s="94"/>
      <c r="C116" s="314"/>
      <c r="D116" s="280"/>
      <c r="E116" s="257"/>
      <c r="F116" s="139">
        <v>12</v>
      </c>
      <c r="G116" s="33" t="s">
        <v>30</v>
      </c>
      <c r="H116" s="27">
        <v>12</v>
      </c>
      <c r="I116" s="84"/>
      <c r="J116" s="151"/>
      <c r="K116" s="71"/>
    </row>
    <row r="117" spans="1:11" ht="30" customHeight="1" x14ac:dyDescent="0.25">
      <c r="A117" s="12"/>
      <c r="B117" s="95"/>
      <c r="C117" s="315"/>
      <c r="D117" s="281"/>
      <c r="E117" s="258"/>
      <c r="F117" s="101"/>
      <c r="G117" s="102"/>
      <c r="H117" s="103" t="s">
        <v>8</v>
      </c>
      <c r="I117" s="104">
        <v>12</v>
      </c>
      <c r="J117" s="152"/>
      <c r="K117" s="91">
        <f>I117*J117</f>
        <v>0</v>
      </c>
    </row>
    <row r="118" spans="1:11" ht="30" customHeight="1" x14ac:dyDescent="0.25">
      <c r="A118" s="9" t="s">
        <v>87</v>
      </c>
      <c r="B118" s="93"/>
      <c r="C118" s="314" t="s">
        <v>268</v>
      </c>
      <c r="D118" s="279" t="s">
        <v>523</v>
      </c>
      <c r="E118" s="262" t="s">
        <v>524</v>
      </c>
      <c r="F118" s="97" t="s">
        <v>88</v>
      </c>
      <c r="G118" s="98"/>
      <c r="H118" s="99"/>
      <c r="I118" s="100"/>
      <c r="J118" s="153"/>
      <c r="K118" s="71"/>
    </row>
    <row r="119" spans="1:11" ht="17.45" customHeight="1" x14ac:dyDescent="0.25">
      <c r="A119" s="10"/>
      <c r="B119" s="94"/>
      <c r="C119" s="314"/>
      <c r="D119" s="280"/>
      <c r="E119" s="257"/>
      <c r="F119" s="3" t="s">
        <v>78</v>
      </c>
      <c r="G119" s="33" t="s">
        <v>6</v>
      </c>
      <c r="H119" s="27">
        <v>131.09</v>
      </c>
      <c r="I119" s="84"/>
      <c r="J119" s="151"/>
      <c r="K119" s="71"/>
    </row>
    <row r="120" spans="1:11" ht="30" customHeight="1" x14ac:dyDescent="0.25">
      <c r="A120" s="12"/>
      <c r="B120" s="95"/>
      <c r="C120" s="315"/>
      <c r="D120" s="281"/>
      <c r="E120" s="258"/>
      <c r="F120" s="101"/>
      <c r="G120" s="102"/>
      <c r="H120" s="103" t="s">
        <v>8</v>
      </c>
      <c r="I120" s="104">
        <v>131.09</v>
      </c>
      <c r="J120" s="152"/>
      <c r="K120" s="91">
        <f>I120*J120</f>
        <v>0</v>
      </c>
    </row>
    <row r="121" spans="1:11" ht="36" customHeight="1" x14ac:dyDescent="0.25">
      <c r="A121" s="9" t="s">
        <v>89</v>
      </c>
      <c r="B121" s="9"/>
      <c r="C121" s="314" t="s">
        <v>269</v>
      </c>
      <c r="D121" s="279" t="s">
        <v>523</v>
      </c>
      <c r="E121" s="256" t="s">
        <v>524</v>
      </c>
      <c r="F121" s="16" t="s">
        <v>90</v>
      </c>
      <c r="G121" s="32"/>
      <c r="H121" s="26"/>
      <c r="I121" s="83"/>
      <c r="J121" s="150"/>
      <c r="K121" s="90"/>
    </row>
    <row r="122" spans="1:11" ht="18" customHeight="1" x14ac:dyDescent="0.25">
      <c r="A122" s="10"/>
      <c r="B122" s="10"/>
      <c r="C122" s="314"/>
      <c r="D122" s="280"/>
      <c r="E122" s="257"/>
      <c r="F122" s="137">
        <v>24.64</v>
      </c>
      <c r="G122" s="33" t="s">
        <v>6</v>
      </c>
      <c r="H122" s="27">
        <v>24.64</v>
      </c>
      <c r="I122" s="84"/>
      <c r="J122" s="151"/>
      <c r="K122" s="71"/>
    </row>
    <row r="123" spans="1:11" ht="30" customHeight="1" x14ac:dyDescent="0.25">
      <c r="A123" s="12"/>
      <c r="B123" s="12"/>
      <c r="C123" s="315"/>
      <c r="D123" s="281"/>
      <c r="E123" s="258"/>
      <c r="F123" s="4"/>
      <c r="G123" s="1"/>
      <c r="H123" s="28" t="s">
        <v>8</v>
      </c>
      <c r="I123" s="85">
        <v>24.64</v>
      </c>
      <c r="J123" s="152"/>
      <c r="K123" s="91">
        <f>I123*J123</f>
        <v>0</v>
      </c>
    </row>
    <row r="124" spans="1:11" ht="30" customHeight="1" x14ac:dyDescent="0.25">
      <c r="A124" s="9" t="s">
        <v>91</v>
      </c>
      <c r="B124" s="9"/>
      <c r="C124" s="314" t="s">
        <v>270</v>
      </c>
      <c r="D124" s="279" t="s">
        <v>523</v>
      </c>
      <c r="E124" s="256" t="s">
        <v>524</v>
      </c>
      <c r="F124" s="2" t="s">
        <v>92</v>
      </c>
      <c r="G124" s="34"/>
      <c r="H124" s="29"/>
      <c r="I124" s="86"/>
      <c r="J124" s="153"/>
      <c r="K124" s="71"/>
    </row>
    <row r="125" spans="1:11" ht="18" customHeight="1" x14ac:dyDescent="0.25">
      <c r="A125" s="10"/>
      <c r="B125" s="10"/>
      <c r="C125" s="314"/>
      <c r="D125" s="280"/>
      <c r="E125" s="257"/>
      <c r="F125" s="137">
        <v>81.36</v>
      </c>
      <c r="G125" s="33" t="s">
        <v>6</v>
      </c>
      <c r="H125" s="27">
        <v>81.36</v>
      </c>
      <c r="I125" s="84"/>
      <c r="J125" s="151"/>
      <c r="K125" s="71"/>
    </row>
    <row r="126" spans="1:11" ht="30" customHeight="1" x14ac:dyDescent="0.25">
      <c r="A126" s="12"/>
      <c r="B126" s="12"/>
      <c r="C126" s="315"/>
      <c r="D126" s="281"/>
      <c r="E126" s="258"/>
      <c r="F126" s="4"/>
      <c r="G126" s="1"/>
      <c r="H126" s="28" t="s">
        <v>8</v>
      </c>
      <c r="I126" s="85">
        <v>81.36</v>
      </c>
      <c r="J126" s="152"/>
      <c r="K126" s="91">
        <f>I126*J126</f>
        <v>0</v>
      </c>
    </row>
    <row r="127" spans="1:11" ht="30" customHeight="1" x14ac:dyDescent="0.25">
      <c r="A127" s="9" t="s">
        <v>93</v>
      </c>
      <c r="B127" s="9"/>
      <c r="C127" s="314" t="s">
        <v>271</v>
      </c>
      <c r="D127" s="279" t="s">
        <v>523</v>
      </c>
      <c r="E127" s="256" t="s">
        <v>524</v>
      </c>
      <c r="F127" s="2" t="s">
        <v>94</v>
      </c>
      <c r="G127" s="34"/>
      <c r="H127" s="29"/>
      <c r="I127" s="86"/>
      <c r="J127" s="153"/>
      <c r="K127" s="71"/>
    </row>
    <row r="128" spans="1:11" ht="15.6" customHeight="1" x14ac:dyDescent="0.25">
      <c r="A128" s="10"/>
      <c r="B128" s="10"/>
      <c r="C128" s="314"/>
      <c r="D128" s="280"/>
      <c r="E128" s="257"/>
      <c r="F128" s="137">
        <v>81.36</v>
      </c>
      <c r="G128" s="33" t="s">
        <v>6</v>
      </c>
      <c r="H128" s="27">
        <v>81.36</v>
      </c>
      <c r="I128" s="84"/>
      <c r="J128" s="151"/>
      <c r="K128" s="71"/>
    </row>
    <row r="129" spans="1:11" ht="30" customHeight="1" x14ac:dyDescent="0.25">
      <c r="A129" s="12"/>
      <c r="B129" s="12"/>
      <c r="C129" s="315"/>
      <c r="D129" s="281"/>
      <c r="E129" s="258"/>
      <c r="F129" s="4"/>
      <c r="G129" s="1"/>
      <c r="H129" s="28" t="s">
        <v>8</v>
      </c>
      <c r="I129" s="85">
        <v>81.36</v>
      </c>
      <c r="J129" s="152"/>
      <c r="K129" s="91">
        <f>I129*J129</f>
        <v>0</v>
      </c>
    </row>
    <row r="130" spans="1:11" ht="34.9" customHeight="1" x14ac:dyDescent="0.25">
      <c r="A130" s="9" t="s">
        <v>95</v>
      </c>
      <c r="B130" s="9"/>
      <c r="C130" s="314" t="s">
        <v>272</v>
      </c>
      <c r="D130" s="279" t="s">
        <v>523</v>
      </c>
      <c r="E130" s="256" t="s">
        <v>524</v>
      </c>
      <c r="F130" s="2" t="s">
        <v>96</v>
      </c>
      <c r="G130" s="34"/>
      <c r="H130" s="29"/>
      <c r="I130" s="86"/>
      <c r="J130" s="153"/>
      <c r="K130" s="71"/>
    </row>
    <row r="131" spans="1:11" ht="15.6" customHeight="1" x14ac:dyDescent="0.25">
      <c r="A131" s="10"/>
      <c r="B131" s="10"/>
      <c r="C131" s="314"/>
      <c r="D131" s="280"/>
      <c r="E131" s="257"/>
      <c r="F131" s="137">
        <v>81.36</v>
      </c>
      <c r="G131" s="33" t="s">
        <v>6</v>
      </c>
      <c r="H131" s="27">
        <v>81.36</v>
      </c>
      <c r="I131" s="84"/>
      <c r="J131" s="151"/>
      <c r="K131" s="71"/>
    </row>
    <row r="132" spans="1:11" ht="30" customHeight="1" x14ac:dyDescent="0.25">
      <c r="A132" s="12"/>
      <c r="B132" s="12"/>
      <c r="C132" s="315"/>
      <c r="D132" s="281"/>
      <c r="E132" s="258"/>
      <c r="F132" s="4"/>
      <c r="G132" s="1"/>
      <c r="H132" s="28" t="s">
        <v>8</v>
      </c>
      <c r="I132" s="85">
        <v>81.36</v>
      </c>
      <c r="J132" s="152"/>
      <c r="K132" s="91">
        <f>I132*J132</f>
        <v>0</v>
      </c>
    </row>
    <row r="133" spans="1:11" ht="30" customHeight="1" x14ac:dyDescent="0.25">
      <c r="A133" s="9" t="s">
        <v>97</v>
      </c>
      <c r="B133" s="9"/>
      <c r="C133" s="314" t="s">
        <v>273</v>
      </c>
      <c r="D133" s="279" t="s">
        <v>523</v>
      </c>
      <c r="E133" s="256" t="s">
        <v>524</v>
      </c>
      <c r="F133" s="2" t="s">
        <v>98</v>
      </c>
      <c r="G133" s="34"/>
      <c r="H133" s="29"/>
      <c r="I133" s="86"/>
      <c r="J133" s="153"/>
      <c r="K133" s="71"/>
    </row>
    <row r="134" spans="1:11" ht="18" customHeight="1" x14ac:dyDescent="0.25">
      <c r="A134" s="10"/>
      <c r="B134" s="10"/>
      <c r="C134" s="314"/>
      <c r="D134" s="280"/>
      <c r="E134" s="257"/>
      <c r="F134" s="137">
        <v>81.36</v>
      </c>
      <c r="G134" s="33" t="s">
        <v>6</v>
      </c>
      <c r="H134" s="27">
        <v>81.36</v>
      </c>
      <c r="I134" s="84"/>
      <c r="J134" s="151"/>
      <c r="K134" s="71"/>
    </row>
    <row r="135" spans="1:11" ht="30" customHeight="1" x14ac:dyDescent="0.25">
      <c r="A135" s="12"/>
      <c r="B135" s="12"/>
      <c r="C135" s="315"/>
      <c r="D135" s="281"/>
      <c r="E135" s="258"/>
      <c r="F135" s="4"/>
      <c r="G135" s="1"/>
      <c r="H135" s="28" t="s">
        <v>8</v>
      </c>
      <c r="I135" s="85">
        <v>81.36</v>
      </c>
      <c r="J135" s="154"/>
      <c r="K135" s="96">
        <f>I135*J135</f>
        <v>0</v>
      </c>
    </row>
    <row r="136" spans="1:11" ht="30" customHeight="1" x14ac:dyDescent="0.25">
      <c r="A136" s="9" t="s">
        <v>99</v>
      </c>
      <c r="B136" s="93"/>
      <c r="C136" s="279" t="s">
        <v>274</v>
      </c>
      <c r="D136" s="279" t="s">
        <v>523</v>
      </c>
      <c r="E136" s="259" t="s">
        <v>524</v>
      </c>
      <c r="F136" s="177" t="s">
        <v>100</v>
      </c>
      <c r="G136" s="98"/>
      <c r="H136" s="99"/>
      <c r="I136" s="100"/>
      <c r="J136" s="153"/>
      <c r="K136" s="71"/>
    </row>
    <row r="137" spans="1:11" ht="15" customHeight="1" x14ac:dyDescent="0.25">
      <c r="A137" s="10"/>
      <c r="B137" s="94"/>
      <c r="C137" s="280"/>
      <c r="D137" s="280"/>
      <c r="E137" s="260"/>
      <c r="F137" s="201">
        <v>25.09</v>
      </c>
      <c r="G137" s="33" t="s">
        <v>6</v>
      </c>
      <c r="H137" s="27">
        <v>25.09</v>
      </c>
      <c r="I137" s="84"/>
      <c r="J137" s="151"/>
      <c r="K137" s="71"/>
    </row>
    <row r="138" spans="1:11" ht="18.600000000000001" customHeight="1" x14ac:dyDescent="0.25">
      <c r="A138" s="10"/>
      <c r="B138" s="94"/>
      <c r="C138" s="280"/>
      <c r="D138" s="280"/>
      <c r="E138" s="260"/>
      <c r="F138" s="201">
        <v>81.36</v>
      </c>
      <c r="G138" s="33" t="s">
        <v>6</v>
      </c>
      <c r="H138" s="27">
        <v>81.36</v>
      </c>
      <c r="I138" s="84"/>
      <c r="J138" s="151"/>
      <c r="K138" s="71"/>
    </row>
    <row r="139" spans="1:11" ht="17.45" customHeight="1" x14ac:dyDescent="0.25">
      <c r="A139" s="10"/>
      <c r="B139" s="94"/>
      <c r="C139" s="280"/>
      <c r="D139" s="280"/>
      <c r="E139" s="260"/>
      <c r="F139" s="201">
        <v>24.64</v>
      </c>
      <c r="G139" s="33" t="s">
        <v>6</v>
      </c>
      <c r="H139" s="27">
        <v>24.64</v>
      </c>
      <c r="I139" s="84"/>
      <c r="J139" s="151"/>
      <c r="K139" s="71"/>
    </row>
    <row r="140" spans="1:11" ht="30" customHeight="1" x14ac:dyDescent="0.25">
      <c r="A140" s="9"/>
      <c r="B140" s="93"/>
      <c r="C140" s="281"/>
      <c r="D140" s="281"/>
      <c r="E140" s="261"/>
      <c r="F140" s="178"/>
      <c r="G140" s="103"/>
      <c r="H140" s="102" t="s">
        <v>8</v>
      </c>
      <c r="I140" s="104">
        <v>131.09</v>
      </c>
      <c r="J140" s="152"/>
      <c r="K140" s="91">
        <f>I140*J140</f>
        <v>0</v>
      </c>
    </row>
    <row r="141" spans="1:11" ht="30" customHeight="1" x14ac:dyDescent="0.25">
      <c r="A141" s="9" t="s">
        <v>101</v>
      </c>
      <c r="B141" s="93"/>
      <c r="C141" s="313" t="s">
        <v>275</v>
      </c>
      <c r="D141" s="254" t="s">
        <v>523</v>
      </c>
      <c r="E141" s="179" t="s">
        <v>525</v>
      </c>
      <c r="F141" s="97" t="s">
        <v>72</v>
      </c>
      <c r="G141" s="98"/>
      <c r="H141" s="99"/>
      <c r="I141" s="100"/>
      <c r="J141" s="153"/>
      <c r="K141" s="71"/>
    </row>
    <row r="142" spans="1:11" ht="22.15" customHeight="1" x14ac:dyDescent="0.25">
      <c r="A142" s="10"/>
      <c r="B142" s="94"/>
      <c r="C142" s="314"/>
      <c r="D142" s="252"/>
      <c r="E142" s="31"/>
      <c r="F142" s="137">
        <v>9.92</v>
      </c>
      <c r="G142" s="33" t="s">
        <v>33</v>
      </c>
      <c r="H142" s="27">
        <v>9.92</v>
      </c>
      <c r="I142" s="84"/>
      <c r="J142" s="151"/>
      <c r="K142" s="71"/>
    </row>
    <row r="143" spans="1:11" ht="30" customHeight="1" x14ac:dyDescent="0.25">
      <c r="A143" s="12"/>
      <c r="B143" s="95"/>
      <c r="C143" s="315"/>
      <c r="D143" s="255"/>
      <c r="E143" s="166"/>
      <c r="F143" s="101"/>
      <c r="G143" s="102"/>
      <c r="H143" s="103" t="s">
        <v>8</v>
      </c>
      <c r="I143" s="104">
        <v>9.92</v>
      </c>
      <c r="J143" s="152"/>
      <c r="K143" s="91">
        <f>I143*J143</f>
        <v>0</v>
      </c>
    </row>
    <row r="144" spans="1:11" ht="30" customHeight="1" x14ac:dyDescent="0.25">
      <c r="A144" s="9" t="s">
        <v>102</v>
      </c>
      <c r="B144" s="9"/>
      <c r="C144" s="252" t="s">
        <v>276</v>
      </c>
      <c r="D144" s="254" t="s">
        <v>523</v>
      </c>
      <c r="E144" s="179" t="s">
        <v>525</v>
      </c>
      <c r="F144" s="16" t="s">
        <v>103</v>
      </c>
      <c r="G144" s="32"/>
      <c r="H144" s="26"/>
      <c r="I144" s="83"/>
      <c r="J144" s="150"/>
      <c r="K144" s="90"/>
    </row>
    <row r="145" spans="1:11" ht="18" customHeight="1" x14ac:dyDescent="0.25">
      <c r="A145" s="10"/>
      <c r="B145" s="10"/>
      <c r="C145" s="252"/>
      <c r="D145" s="252"/>
      <c r="E145" s="31"/>
      <c r="F145" s="3" t="s">
        <v>104</v>
      </c>
      <c r="G145" s="33" t="s">
        <v>33</v>
      </c>
      <c r="H145" s="27">
        <v>23.15</v>
      </c>
      <c r="I145" s="84"/>
      <c r="J145" s="151"/>
      <c r="K145" s="71"/>
    </row>
    <row r="146" spans="1:11" ht="30" customHeight="1" x14ac:dyDescent="0.25">
      <c r="A146" s="12"/>
      <c r="B146" s="12"/>
      <c r="C146" s="252"/>
      <c r="D146" s="255"/>
      <c r="E146" s="31"/>
      <c r="F146" s="4"/>
      <c r="G146" s="1"/>
      <c r="H146" s="28" t="s">
        <v>8</v>
      </c>
      <c r="I146" s="85">
        <v>23.15</v>
      </c>
      <c r="J146" s="152"/>
      <c r="K146" s="91">
        <f>I146*J146</f>
        <v>0</v>
      </c>
    </row>
    <row r="147" spans="1:11" ht="36" customHeight="1" x14ac:dyDescent="0.25">
      <c r="A147" s="9" t="s">
        <v>105</v>
      </c>
      <c r="B147" s="9"/>
      <c r="C147" s="251" t="s">
        <v>277</v>
      </c>
      <c r="D147" s="254" t="s">
        <v>523</v>
      </c>
      <c r="E147" s="179" t="s">
        <v>525</v>
      </c>
      <c r="F147" s="2" t="s">
        <v>106</v>
      </c>
      <c r="G147" s="34"/>
      <c r="H147" s="29"/>
      <c r="I147" s="86"/>
      <c r="J147" s="153"/>
      <c r="K147" s="71"/>
    </row>
    <row r="148" spans="1:11" ht="22.15" customHeight="1" x14ac:dyDescent="0.25">
      <c r="A148" s="10"/>
      <c r="B148" s="10"/>
      <c r="C148" s="252"/>
      <c r="D148" s="252"/>
      <c r="E148" s="31"/>
      <c r="F148" s="3" t="s">
        <v>107</v>
      </c>
      <c r="G148" s="33" t="s">
        <v>6</v>
      </c>
      <c r="H148" s="27">
        <v>25.09</v>
      </c>
      <c r="I148" s="84"/>
      <c r="J148" s="151"/>
      <c r="K148" s="71"/>
    </row>
    <row r="149" spans="1:11" ht="30" customHeight="1" x14ac:dyDescent="0.25">
      <c r="A149" s="12"/>
      <c r="B149" s="12"/>
      <c r="C149" s="252"/>
      <c r="D149" s="255"/>
      <c r="E149" s="31"/>
      <c r="F149" s="4"/>
      <c r="G149" s="1"/>
      <c r="H149" s="28" t="s">
        <v>8</v>
      </c>
      <c r="I149" s="85">
        <v>25.09</v>
      </c>
      <c r="J149" s="152"/>
      <c r="K149" s="91">
        <f>I149*J149</f>
        <v>0</v>
      </c>
    </row>
    <row r="150" spans="1:11" ht="30" customHeight="1" x14ac:dyDescent="0.25">
      <c r="A150" s="12"/>
      <c r="B150" s="12"/>
      <c r="C150" s="251" t="s">
        <v>278</v>
      </c>
      <c r="D150" s="254" t="s">
        <v>576</v>
      </c>
      <c r="E150" s="179" t="s">
        <v>525</v>
      </c>
      <c r="F150" s="2" t="s">
        <v>570</v>
      </c>
      <c r="G150" s="34"/>
      <c r="H150" s="29"/>
      <c r="I150" s="86"/>
      <c r="J150" s="153"/>
      <c r="K150" s="71"/>
    </row>
    <row r="151" spans="1:11" ht="16.149999999999999" customHeight="1" x14ac:dyDescent="0.25">
      <c r="A151" s="12"/>
      <c r="B151" s="12"/>
      <c r="C151" s="252"/>
      <c r="D151" s="252"/>
      <c r="E151" s="31"/>
      <c r="F151" s="3" t="s">
        <v>571</v>
      </c>
      <c r="G151" s="33" t="s">
        <v>6</v>
      </c>
      <c r="H151" s="27">
        <v>1.44</v>
      </c>
      <c r="I151" s="84"/>
      <c r="J151" s="151"/>
      <c r="K151" s="71"/>
    </row>
    <row r="152" spans="1:11" ht="30" customHeight="1" x14ac:dyDescent="0.25">
      <c r="A152" s="12"/>
      <c r="B152" s="12"/>
      <c r="C152" s="252"/>
      <c r="D152" s="255"/>
      <c r="E152" s="31"/>
      <c r="F152" s="4"/>
      <c r="G152" s="1"/>
      <c r="H152" s="28" t="s">
        <v>8</v>
      </c>
      <c r="I152" s="85">
        <v>1.44</v>
      </c>
      <c r="J152" s="152"/>
      <c r="K152" s="91">
        <f>I152*J152</f>
        <v>0</v>
      </c>
    </row>
    <row r="153" spans="1:11" ht="36" customHeight="1" x14ac:dyDescent="0.25">
      <c r="A153" s="9" t="s">
        <v>108</v>
      </c>
      <c r="B153" s="9"/>
      <c r="C153" s="251" t="s">
        <v>279</v>
      </c>
      <c r="D153" s="254" t="s">
        <v>523</v>
      </c>
      <c r="E153" s="179" t="s">
        <v>525</v>
      </c>
      <c r="F153" s="2" t="s">
        <v>109</v>
      </c>
      <c r="G153" s="34"/>
      <c r="H153" s="29"/>
      <c r="I153" s="86"/>
      <c r="J153" s="153"/>
      <c r="K153" s="71"/>
    </row>
    <row r="154" spans="1:11" ht="18" customHeight="1" x14ac:dyDescent="0.25">
      <c r="A154" s="10"/>
      <c r="B154" s="10"/>
      <c r="C154" s="252"/>
      <c r="D154" s="252"/>
      <c r="E154" s="31"/>
      <c r="F154" s="137">
        <v>97.84</v>
      </c>
      <c r="G154" s="33" t="s">
        <v>33</v>
      </c>
      <c r="H154" s="27">
        <v>97.84</v>
      </c>
      <c r="I154" s="84"/>
      <c r="J154" s="151"/>
      <c r="K154" s="71"/>
    </row>
    <row r="155" spans="1:11" ht="30" customHeight="1" x14ac:dyDescent="0.25">
      <c r="A155" s="12"/>
      <c r="B155" s="12"/>
      <c r="C155" s="252"/>
      <c r="D155" s="255"/>
      <c r="E155" s="31"/>
      <c r="F155" s="4"/>
      <c r="G155" s="1"/>
      <c r="H155" s="28" t="s">
        <v>8</v>
      </c>
      <c r="I155" s="85">
        <v>97.84</v>
      </c>
      <c r="J155" s="152"/>
      <c r="K155" s="91">
        <f>I155*J155</f>
        <v>0</v>
      </c>
    </row>
    <row r="156" spans="1:11" ht="36" customHeight="1" x14ac:dyDescent="0.25">
      <c r="A156" s="9" t="s">
        <v>110</v>
      </c>
      <c r="B156" s="9"/>
      <c r="C156" s="251" t="s">
        <v>280</v>
      </c>
      <c r="D156" s="254" t="s">
        <v>523</v>
      </c>
      <c r="E156" s="179" t="s">
        <v>525</v>
      </c>
      <c r="F156" s="2" t="s">
        <v>111</v>
      </c>
      <c r="G156" s="34"/>
      <c r="H156" s="29"/>
      <c r="I156" s="86"/>
      <c r="J156" s="153"/>
      <c r="K156" s="71"/>
    </row>
    <row r="157" spans="1:11" ht="18" customHeight="1" x14ac:dyDescent="0.25">
      <c r="A157" s="10"/>
      <c r="B157" s="10"/>
      <c r="C157" s="252"/>
      <c r="D157" s="252"/>
      <c r="E157" s="31"/>
      <c r="F157" s="137">
        <v>97.84</v>
      </c>
      <c r="G157" s="33" t="s">
        <v>33</v>
      </c>
      <c r="H157" s="27">
        <v>97.84</v>
      </c>
      <c r="I157" s="84"/>
      <c r="J157" s="151"/>
      <c r="K157" s="71"/>
    </row>
    <row r="158" spans="1:11" ht="30" customHeight="1" x14ac:dyDescent="0.25">
      <c r="A158" s="12"/>
      <c r="B158" s="12"/>
      <c r="C158" s="252"/>
      <c r="D158" s="255"/>
      <c r="E158" s="31"/>
      <c r="F158" s="4"/>
      <c r="G158" s="1"/>
      <c r="H158" s="28" t="s">
        <v>8</v>
      </c>
      <c r="I158" s="85">
        <v>97.84</v>
      </c>
      <c r="J158" s="152"/>
      <c r="K158" s="91">
        <f>I158*J158</f>
        <v>0</v>
      </c>
    </row>
    <row r="159" spans="1:11" ht="30" customHeight="1" x14ac:dyDescent="0.25">
      <c r="A159" s="9" t="s">
        <v>112</v>
      </c>
      <c r="B159" s="9"/>
      <c r="C159" s="251" t="s">
        <v>281</v>
      </c>
      <c r="D159" s="251" t="s">
        <v>577</v>
      </c>
      <c r="E159" s="180" t="s">
        <v>526</v>
      </c>
      <c r="F159" s="2" t="s">
        <v>113</v>
      </c>
      <c r="G159" s="34"/>
      <c r="H159" s="29"/>
      <c r="I159" s="86"/>
      <c r="J159" s="153"/>
      <c r="K159" s="71"/>
    </row>
    <row r="160" spans="1:11" ht="16.899999999999999" customHeight="1" x14ac:dyDescent="0.25">
      <c r="A160" s="10"/>
      <c r="B160" s="10"/>
      <c r="C160" s="252"/>
      <c r="D160" s="252"/>
      <c r="E160" s="31"/>
      <c r="F160" s="137">
        <v>4.28</v>
      </c>
      <c r="G160" s="33" t="s">
        <v>6</v>
      </c>
      <c r="H160" s="27">
        <v>4.28</v>
      </c>
      <c r="I160" s="84"/>
      <c r="J160" s="151"/>
      <c r="K160" s="71"/>
    </row>
    <row r="161" spans="1:11" ht="30" customHeight="1" x14ac:dyDescent="0.25">
      <c r="A161" s="12"/>
      <c r="B161" s="12"/>
      <c r="C161" s="252"/>
      <c r="D161" s="252"/>
      <c r="E161" s="31"/>
      <c r="F161" s="4"/>
      <c r="G161" s="1"/>
      <c r="H161" s="28" t="s">
        <v>8</v>
      </c>
      <c r="I161" s="85">
        <v>4.28</v>
      </c>
      <c r="J161" s="154"/>
      <c r="K161" s="96">
        <f>I161*J161</f>
        <v>0</v>
      </c>
    </row>
    <row r="162" spans="1:11" ht="30" customHeight="1" x14ac:dyDescent="0.25">
      <c r="A162" s="9" t="s">
        <v>114</v>
      </c>
      <c r="B162" s="93"/>
      <c r="C162" s="251" t="s">
        <v>572</v>
      </c>
      <c r="D162" s="251" t="s">
        <v>577</v>
      </c>
      <c r="E162" s="193" t="s">
        <v>526</v>
      </c>
      <c r="F162" s="97" t="s">
        <v>115</v>
      </c>
      <c r="G162" s="98"/>
      <c r="H162" s="99"/>
      <c r="I162" s="100"/>
      <c r="J162" s="153"/>
      <c r="K162" s="71"/>
    </row>
    <row r="163" spans="1:11" ht="23.45" customHeight="1" x14ac:dyDescent="0.25">
      <c r="A163" s="10"/>
      <c r="B163" s="94"/>
      <c r="C163" s="252"/>
      <c r="D163" s="252"/>
      <c r="E163" s="31"/>
      <c r="F163" s="137">
        <v>4.03</v>
      </c>
      <c r="G163" s="33" t="s">
        <v>6</v>
      </c>
      <c r="H163" s="27">
        <v>4.03</v>
      </c>
      <c r="I163" s="84"/>
      <c r="J163" s="151"/>
      <c r="K163" s="71"/>
    </row>
    <row r="164" spans="1:11" ht="30" customHeight="1" thickBot="1" x14ac:dyDescent="0.3">
      <c r="A164" s="9"/>
      <c r="B164" s="93"/>
      <c r="C164" s="252"/>
      <c r="D164" s="252"/>
      <c r="E164" s="31"/>
      <c r="F164" s="6"/>
      <c r="G164" s="28"/>
      <c r="H164" s="1" t="s">
        <v>8</v>
      </c>
      <c r="I164" s="85">
        <v>4.03</v>
      </c>
      <c r="J164" s="154"/>
      <c r="K164" s="91">
        <f>I164*J164</f>
        <v>0</v>
      </c>
    </row>
    <row r="165" spans="1:11" ht="30" customHeight="1" x14ac:dyDescent="0.25">
      <c r="A165" s="35"/>
      <c r="B165" s="105"/>
      <c r="C165" s="109"/>
      <c r="D165" s="109"/>
      <c r="E165" s="109"/>
      <c r="F165" s="143" t="s">
        <v>333</v>
      </c>
      <c r="G165" s="110"/>
      <c r="H165" s="109"/>
      <c r="I165" s="111"/>
      <c r="J165" s="112"/>
      <c r="K165" s="113">
        <f>SUM(K97:K164)</f>
        <v>0</v>
      </c>
    </row>
    <row r="166" spans="1:11" ht="30" customHeight="1" x14ac:dyDescent="0.25">
      <c r="A166" s="14">
        <v>4</v>
      </c>
      <c r="B166" s="108"/>
      <c r="C166" s="292" t="s">
        <v>282</v>
      </c>
      <c r="D166" s="293"/>
      <c r="E166" s="293"/>
      <c r="F166" s="293"/>
      <c r="G166" s="293"/>
      <c r="H166" s="293"/>
      <c r="I166" s="293"/>
      <c r="J166" s="293"/>
      <c r="K166" s="294"/>
    </row>
    <row r="167" spans="1:11" ht="30" customHeight="1" x14ac:dyDescent="0.25">
      <c r="A167" s="9" t="s">
        <v>116</v>
      </c>
      <c r="B167" s="93"/>
      <c r="C167" s="314" t="s">
        <v>283</v>
      </c>
      <c r="D167" s="252" t="s">
        <v>527</v>
      </c>
      <c r="E167" s="194" t="s">
        <v>528</v>
      </c>
      <c r="F167" s="205" t="s">
        <v>557</v>
      </c>
      <c r="G167" s="32"/>
      <c r="H167" s="26"/>
      <c r="I167" s="83"/>
      <c r="J167" s="150"/>
      <c r="K167" s="90"/>
    </row>
    <row r="168" spans="1:11" ht="15.6" customHeight="1" x14ac:dyDescent="0.25">
      <c r="A168" s="10"/>
      <c r="B168" s="94"/>
      <c r="C168" s="314"/>
      <c r="D168" s="252"/>
      <c r="E168" s="31"/>
      <c r="F168" s="139">
        <v>2</v>
      </c>
      <c r="G168" s="33" t="s">
        <v>30</v>
      </c>
      <c r="H168" s="27">
        <v>2</v>
      </c>
      <c r="I168" s="84"/>
      <c r="J168" s="151"/>
      <c r="K168" s="71"/>
    </row>
    <row r="169" spans="1:11" ht="30" customHeight="1" x14ac:dyDescent="0.25">
      <c r="A169" s="12"/>
      <c r="B169" s="95"/>
      <c r="C169" s="315"/>
      <c r="D169" s="255"/>
      <c r="E169" s="166"/>
      <c r="F169" s="136"/>
      <c r="G169" s="102"/>
      <c r="H169" s="103" t="s">
        <v>8</v>
      </c>
      <c r="I169" s="104">
        <v>2</v>
      </c>
      <c r="J169" s="152"/>
      <c r="K169" s="91">
        <f>I169*J169</f>
        <v>0</v>
      </c>
    </row>
    <row r="170" spans="1:11" ht="30" customHeight="1" x14ac:dyDescent="0.25">
      <c r="A170" s="9" t="s">
        <v>117</v>
      </c>
      <c r="B170" s="9"/>
      <c r="C170" s="252" t="s">
        <v>284</v>
      </c>
      <c r="D170" s="251" t="s">
        <v>527</v>
      </c>
      <c r="E170" s="181" t="s">
        <v>528</v>
      </c>
      <c r="F170" s="131" t="s">
        <v>118</v>
      </c>
      <c r="G170" s="32"/>
      <c r="H170" s="26"/>
      <c r="I170" s="83"/>
      <c r="J170" s="150"/>
      <c r="K170" s="90"/>
    </row>
    <row r="171" spans="1:11" ht="15" customHeight="1" x14ac:dyDescent="0.25">
      <c r="A171" s="10"/>
      <c r="B171" s="10"/>
      <c r="C171" s="252"/>
      <c r="D171" s="252"/>
      <c r="E171" s="31"/>
      <c r="F171" s="139">
        <v>4</v>
      </c>
      <c r="G171" s="33" t="s">
        <v>30</v>
      </c>
      <c r="H171" s="27">
        <v>4</v>
      </c>
      <c r="I171" s="84"/>
      <c r="J171" s="151"/>
      <c r="K171" s="71"/>
    </row>
    <row r="172" spans="1:11" ht="30" customHeight="1" x14ac:dyDescent="0.25">
      <c r="A172" s="12"/>
      <c r="B172" s="12"/>
      <c r="C172" s="253"/>
      <c r="D172" s="255"/>
      <c r="E172" s="31"/>
      <c r="F172" s="133"/>
      <c r="G172" s="1"/>
      <c r="H172" s="28" t="s">
        <v>8</v>
      </c>
      <c r="I172" s="85">
        <v>4</v>
      </c>
      <c r="J172" s="152"/>
      <c r="K172" s="91">
        <f>I172*J172</f>
        <v>0</v>
      </c>
    </row>
    <row r="173" spans="1:11" ht="37.15" customHeight="1" x14ac:dyDescent="0.25">
      <c r="A173" s="9" t="s">
        <v>119</v>
      </c>
      <c r="B173" s="9"/>
      <c r="C173" s="251" t="s">
        <v>285</v>
      </c>
      <c r="D173" s="251" t="s">
        <v>527</v>
      </c>
      <c r="E173" s="181" t="s">
        <v>528</v>
      </c>
      <c r="F173" s="134" t="s">
        <v>573</v>
      </c>
      <c r="G173" s="34"/>
      <c r="H173" s="29"/>
      <c r="I173" s="86"/>
      <c r="J173" s="153"/>
      <c r="K173" s="71"/>
    </row>
    <row r="174" spans="1:11" ht="15" customHeight="1" x14ac:dyDescent="0.25">
      <c r="A174" s="10"/>
      <c r="B174" s="10"/>
      <c r="C174" s="252"/>
      <c r="D174" s="252"/>
      <c r="E174" s="31"/>
      <c r="F174" s="139">
        <v>1</v>
      </c>
      <c r="G174" s="33" t="s">
        <v>120</v>
      </c>
      <c r="H174" s="27">
        <v>1</v>
      </c>
      <c r="I174" s="84"/>
      <c r="J174" s="151"/>
      <c r="K174" s="71"/>
    </row>
    <row r="175" spans="1:11" ht="30" customHeight="1" x14ac:dyDescent="0.25">
      <c r="A175" s="12"/>
      <c r="B175" s="12"/>
      <c r="C175" s="253"/>
      <c r="D175" s="255"/>
      <c r="E175" s="31"/>
      <c r="F175" s="133"/>
      <c r="G175" s="1"/>
      <c r="H175" s="28" t="s">
        <v>8</v>
      </c>
      <c r="I175" s="85">
        <v>1</v>
      </c>
      <c r="J175" s="152"/>
      <c r="K175" s="91">
        <f>I175*J175</f>
        <v>0</v>
      </c>
    </row>
    <row r="176" spans="1:11" ht="22.15" customHeight="1" x14ac:dyDescent="0.25">
      <c r="A176" s="9" t="s">
        <v>121</v>
      </c>
      <c r="B176" s="9"/>
      <c r="C176" s="251" t="s">
        <v>286</v>
      </c>
      <c r="D176" s="251" t="s">
        <v>527</v>
      </c>
      <c r="E176" s="181" t="s">
        <v>528</v>
      </c>
      <c r="F176" s="134" t="s">
        <v>556</v>
      </c>
      <c r="G176" s="34"/>
      <c r="H176" s="29"/>
      <c r="I176" s="86"/>
      <c r="J176" s="153"/>
      <c r="K176" s="71"/>
    </row>
    <row r="177" spans="1:11" ht="16.149999999999999" customHeight="1" x14ac:dyDescent="0.25">
      <c r="A177" s="10"/>
      <c r="B177" s="10"/>
      <c r="C177" s="252"/>
      <c r="D177" s="252"/>
      <c r="E177" s="31"/>
      <c r="F177" s="139">
        <v>1</v>
      </c>
      <c r="G177" s="33" t="s">
        <v>120</v>
      </c>
      <c r="H177" s="27">
        <v>1</v>
      </c>
      <c r="I177" s="84"/>
      <c r="J177" s="151"/>
      <c r="K177" s="71"/>
    </row>
    <row r="178" spans="1:11" ht="30" customHeight="1" x14ac:dyDescent="0.25">
      <c r="A178" s="9"/>
      <c r="B178" s="9"/>
      <c r="C178" s="253"/>
      <c r="D178" s="255"/>
      <c r="E178" s="26"/>
      <c r="F178" s="134"/>
      <c r="G178" s="34"/>
      <c r="H178" s="29" t="s">
        <v>8</v>
      </c>
      <c r="I178" s="86">
        <v>1</v>
      </c>
      <c r="J178" s="152"/>
      <c r="K178" s="91">
        <f>I178*J178</f>
        <v>0</v>
      </c>
    </row>
    <row r="179" spans="1:11" ht="30" customHeight="1" x14ac:dyDescent="0.25">
      <c r="A179" s="9" t="s">
        <v>122</v>
      </c>
      <c r="B179" s="9"/>
      <c r="C179" s="251" t="s">
        <v>287</v>
      </c>
      <c r="D179" s="251" t="s">
        <v>527</v>
      </c>
      <c r="E179" s="181" t="s">
        <v>528</v>
      </c>
      <c r="F179" s="134" t="s">
        <v>579</v>
      </c>
      <c r="G179" s="34"/>
      <c r="H179" s="29"/>
      <c r="I179" s="86"/>
      <c r="J179" s="153"/>
      <c r="K179" s="71"/>
    </row>
    <row r="180" spans="1:11" ht="18.600000000000001" customHeight="1" x14ac:dyDescent="0.25">
      <c r="A180" s="10"/>
      <c r="B180" s="10"/>
      <c r="C180" s="252"/>
      <c r="D180" s="252"/>
      <c r="E180" s="31"/>
      <c r="F180" s="139">
        <v>2</v>
      </c>
      <c r="G180" s="33" t="s">
        <v>30</v>
      </c>
      <c r="H180" s="27">
        <v>2</v>
      </c>
      <c r="I180" s="84"/>
      <c r="J180" s="151"/>
      <c r="K180" s="71"/>
    </row>
    <row r="181" spans="1:11" ht="30" customHeight="1" x14ac:dyDescent="0.25">
      <c r="A181" s="12"/>
      <c r="B181" s="12"/>
      <c r="C181" s="253"/>
      <c r="D181" s="255"/>
      <c r="E181" s="31"/>
      <c r="F181" s="133"/>
      <c r="G181" s="1"/>
      <c r="H181" s="28" t="s">
        <v>8</v>
      </c>
      <c r="I181" s="85">
        <v>2</v>
      </c>
      <c r="J181" s="152"/>
      <c r="K181" s="91">
        <f>I181*J181</f>
        <v>0</v>
      </c>
    </row>
    <row r="182" spans="1:11" ht="30" customHeight="1" x14ac:dyDescent="0.25">
      <c r="A182" s="9" t="s">
        <v>123</v>
      </c>
      <c r="B182" s="9"/>
      <c r="C182" s="251" t="s">
        <v>288</v>
      </c>
      <c r="D182" s="251" t="s">
        <v>578</v>
      </c>
      <c r="E182" s="181" t="s">
        <v>528</v>
      </c>
      <c r="F182" s="204" t="s">
        <v>558</v>
      </c>
      <c r="G182" s="34"/>
      <c r="H182" s="29"/>
      <c r="I182" s="86"/>
      <c r="J182" s="153"/>
      <c r="K182" s="71"/>
    </row>
    <row r="183" spans="1:11" ht="15" customHeight="1" x14ac:dyDescent="0.25">
      <c r="A183" s="10"/>
      <c r="B183" s="10"/>
      <c r="C183" s="252"/>
      <c r="D183" s="252"/>
      <c r="E183" s="31"/>
      <c r="F183" s="139">
        <v>1</v>
      </c>
      <c r="G183" s="33" t="s">
        <v>120</v>
      </c>
      <c r="H183" s="27">
        <v>1</v>
      </c>
      <c r="I183" s="84"/>
      <c r="J183" s="151"/>
      <c r="K183" s="71"/>
    </row>
    <row r="184" spans="1:11" ht="30" customHeight="1" x14ac:dyDescent="0.25">
      <c r="A184" s="12"/>
      <c r="B184" s="12"/>
      <c r="C184" s="252"/>
      <c r="D184" s="252"/>
      <c r="E184" s="31"/>
      <c r="F184" s="133"/>
      <c r="G184" s="1"/>
      <c r="H184" s="28" t="s">
        <v>8</v>
      </c>
      <c r="I184" s="85">
        <v>1</v>
      </c>
      <c r="J184" s="154"/>
      <c r="K184" s="96">
        <f>I184*J184</f>
        <v>0</v>
      </c>
    </row>
    <row r="185" spans="1:11" ht="30" customHeight="1" x14ac:dyDescent="0.25">
      <c r="A185" s="9" t="s">
        <v>124</v>
      </c>
      <c r="B185" s="93"/>
      <c r="C185" s="313" t="s">
        <v>289</v>
      </c>
      <c r="D185" s="254" t="s">
        <v>527</v>
      </c>
      <c r="E185" s="179" t="s">
        <v>528</v>
      </c>
      <c r="F185" s="135" t="s">
        <v>125</v>
      </c>
      <c r="G185" s="98"/>
      <c r="H185" s="99"/>
      <c r="I185" s="100"/>
      <c r="J185" s="153"/>
      <c r="K185" s="71"/>
    </row>
    <row r="186" spans="1:11" ht="15" customHeight="1" x14ac:dyDescent="0.25">
      <c r="A186" s="10"/>
      <c r="B186" s="94"/>
      <c r="C186" s="314"/>
      <c r="D186" s="252"/>
      <c r="E186" s="31"/>
      <c r="F186" s="139">
        <v>6</v>
      </c>
      <c r="G186" s="33" t="s">
        <v>30</v>
      </c>
      <c r="H186" s="27">
        <v>6</v>
      </c>
      <c r="I186" s="84"/>
      <c r="J186" s="151"/>
      <c r="K186" s="71"/>
    </row>
    <row r="187" spans="1:11" ht="30" customHeight="1" x14ac:dyDescent="0.25">
      <c r="A187" s="12"/>
      <c r="B187" s="95"/>
      <c r="C187" s="315"/>
      <c r="D187" s="255"/>
      <c r="E187" s="166"/>
      <c r="F187" s="136"/>
      <c r="G187" s="102"/>
      <c r="H187" s="103" t="s">
        <v>8</v>
      </c>
      <c r="I187" s="104">
        <v>6</v>
      </c>
      <c r="J187" s="152"/>
      <c r="K187" s="91">
        <f>I187*J187</f>
        <v>0</v>
      </c>
    </row>
    <row r="188" spans="1:11" ht="21" customHeight="1" x14ac:dyDescent="0.25">
      <c r="A188" s="9" t="s">
        <v>126</v>
      </c>
      <c r="B188" s="93"/>
      <c r="C188" s="313" t="s">
        <v>290</v>
      </c>
      <c r="D188" s="254" t="s">
        <v>527</v>
      </c>
      <c r="E188" s="179" t="s">
        <v>528</v>
      </c>
      <c r="F188" s="135" t="s">
        <v>127</v>
      </c>
      <c r="G188" s="98"/>
      <c r="H188" s="99"/>
      <c r="I188" s="100"/>
      <c r="J188" s="153"/>
      <c r="K188" s="71"/>
    </row>
    <row r="189" spans="1:11" ht="19.899999999999999" customHeight="1" x14ac:dyDescent="0.25">
      <c r="A189" s="10"/>
      <c r="B189" s="94"/>
      <c r="C189" s="314"/>
      <c r="D189" s="252"/>
      <c r="E189" s="31"/>
      <c r="F189" s="139">
        <v>1</v>
      </c>
      <c r="G189" s="33" t="s">
        <v>120</v>
      </c>
      <c r="H189" s="27">
        <v>1</v>
      </c>
      <c r="I189" s="84"/>
      <c r="J189" s="151"/>
      <c r="K189" s="71"/>
    </row>
    <row r="190" spans="1:11" ht="30" customHeight="1" x14ac:dyDescent="0.25">
      <c r="A190" s="12"/>
      <c r="B190" s="95"/>
      <c r="C190" s="315"/>
      <c r="D190" s="255"/>
      <c r="E190" s="166"/>
      <c r="F190" s="136"/>
      <c r="G190" s="102"/>
      <c r="H190" s="103" t="s">
        <v>8</v>
      </c>
      <c r="I190" s="104">
        <v>1</v>
      </c>
      <c r="J190" s="152"/>
      <c r="K190" s="91">
        <f>I190*J190</f>
        <v>0</v>
      </c>
    </row>
    <row r="191" spans="1:11" ht="29.45" customHeight="1" x14ac:dyDescent="0.25">
      <c r="A191" s="9" t="s">
        <v>128</v>
      </c>
      <c r="B191" s="9"/>
      <c r="C191" s="252" t="s">
        <v>291</v>
      </c>
      <c r="D191" s="252" t="s">
        <v>527</v>
      </c>
      <c r="E191" s="194" t="s">
        <v>528</v>
      </c>
      <c r="F191" s="131" t="s">
        <v>129</v>
      </c>
      <c r="G191" s="32"/>
      <c r="H191" s="26"/>
      <c r="I191" s="83"/>
      <c r="J191" s="150"/>
      <c r="K191" s="90"/>
    </row>
    <row r="192" spans="1:11" ht="13.9" customHeight="1" x14ac:dyDescent="0.25">
      <c r="A192" s="10"/>
      <c r="B192" s="10"/>
      <c r="C192" s="252"/>
      <c r="D192" s="252"/>
      <c r="E192" s="31"/>
      <c r="F192" s="139">
        <v>1</v>
      </c>
      <c r="G192" s="33" t="s">
        <v>120</v>
      </c>
      <c r="H192" s="27">
        <v>1</v>
      </c>
      <c r="I192" s="84"/>
      <c r="J192" s="151"/>
      <c r="K192" s="71"/>
    </row>
    <row r="193" spans="1:11" ht="30" customHeight="1" x14ac:dyDescent="0.25">
      <c r="A193" s="12"/>
      <c r="B193" s="12"/>
      <c r="C193" s="252"/>
      <c r="D193" s="255"/>
      <c r="E193" s="31"/>
      <c r="F193" s="133"/>
      <c r="G193" s="1"/>
      <c r="H193" s="28" t="s">
        <v>8</v>
      </c>
      <c r="I193" s="85">
        <v>1</v>
      </c>
      <c r="J193" s="154"/>
      <c r="K193" s="96">
        <f>I193*J193</f>
        <v>0</v>
      </c>
    </row>
    <row r="194" spans="1:11" ht="19.149999999999999" customHeight="1" x14ac:dyDescent="0.25">
      <c r="A194" s="9" t="s">
        <v>130</v>
      </c>
      <c r="B194" s="93"/>
      <c r="C194" s="313" t="s">
        <v>292</v>
      </c>
      <c r="D194" s="251" t="s">
        <v>527</v>
      </c>
      <c r="E194" s="181" t="s">
        <v>528</v>
      </c>
      <c r="F194" s="135" t="s">
        <v>131</v>
      </c>
      <c r="G194" s="98"/>
      <c r="H194" s="99"/>
      <c r="I194" s="100"/>
      <c r="J194" s="153"/>
      <c r="K194" s="71"/>
    </row>
    <row r="195" spans="1:11" ht="19.899999999999999" customHeight="1" x14ac:dyDescent="0.25">
      <c r="A195" s="10"/>
      <c r="B195" s="94"/>
      <c r="C195" s="314"/>
      <c r="D195" s="252"/>
      <c r="E195" s="31"/>
      <c r="F195" s="139">
        <v>1</v>
      </c>
      <c r="G195" s="33" t="s">
        <v>120</v>
      </c>
      <c r="H195" s="27">
        <v>1</v>
      </c>
      <c r="I195" s="84"/>
      <c r="J195" s="151"/>
      <c r="K195" s="71"/>
    </row>
    <row r="196" spans="1:11" ht="30" customHeight="1" thickBot="1" x14ac:dyDescent="0.3">
      <c r="A196" s="9"/>
      <c r="B196" s="93"/>
      <c r="C196" s="316"/>
      <c r="D196" s="255"/>
      <c r="E196" s="26"/>
      <c r="F196" s="134"/>
      <c r="G196" s="34"/>
      <c r="H196" s="29" t="s">
        <v>8</v>
      </c>
      <c r="I196" s="86">
        <v>1</v>
      </c>
      <c r="J196" s="152"/>
      <c r="K196" s="91">
        <f>I196*J196</f>
        <v>0</v>
      </c>
    </row>
    <row r="197" spans="1:11" ht="30" customHeight="1" x14ac:dyDescent="0.25">
      <c r="A197" s="35"/>
      <c r="B197" s="105"/>
      <c r="C197" s="109"/>
      <c r="D197" s="109"/>
      <c r="E197" s="109"/>
      <c r="F197" s="143" t="s">
        <v>334</v>
      </c>
      <c r="G197" s="110"/>
      <c r="H197" s="109"/>
      <c r="I197" s="111"/>
      <c r="J197" s="112"/>
      <c r="K197" s="113">
        <f>SUM(K167:K196)</f>
        <v>0</v>
      </c>
    </row>
    <row r="198" spans="1:11" ht="30" customHeight="1" x14ac:dyDescent="0.25">
      <c r="A198" s="14">
        <v>5</v>
      </c>
      <c r="B198" s="108"/>
      <c r="C198" s="317" t="s">
        <v>293</v>
      </c>
      <c r="D198" s="318"/>
      <c r="E198" s="318"/>
      <c r="F198" s="318"/>
      <c r="G198" s="318"/>
      <c r="H198" s="318"/>
      <c r="I198" s="318"/>
      <c r="J198" s="318"/>
      <c r="K198" s="319"/>
    </row>
    <row r="199" spans="1:11" ht="30" customHeight="1" x14ac:dyDescent="0.25">
      <c r="A199" s="9" t="s">
        <v>132</v>
      </c>
      <c r="B199" s="93"/>
      <c r="C199" s="320" t="s">
        <v>294</v>
      </c>
      <c r="D199" s="251" t="s">
        <v>527</v>
      </c>
      <c r="E199" s="181" t="s">
        <v>529</v>
      </c>
      <c r="F199" s="134" t="s">
        <v>133</v>
      </c>
      <c r="G199" s="34"/>
      <c r="H199" s="29"/>
      <c r="I199" s="86"/>
      <c r="J199" s="153"/>
      <c r="K199" s="71"/>
    </row>
    <row r="200" spans="1:11" ht="18.600000000000001" customHeight="1" x14ac:dyDescent="0.25">
      <c r="A200" s="10"/>
      <c r="B200" s="94"/>
      <c r="C200" s="314"/>
      <c r="D200" s="252"/>
      <c r="E200" s="31"/>
      <c r="F200" s="132" t="s">
        <v>134</v>
      </c>
      <c r="G200" s="33" t="s">
        <v>33</v>
      </c>
      <c r="H200" s="27">
        <v>7.21</v>
      </c>
      <c r="I200" s="84"/>
      <c r="J200" s="151"/>
      <c r="K200" s="71"/>
    </row>
    <row r="201" spans="1:11" ht="30" customHeight="1" x14ac:dyDescent="0.25">
      <c r="A201" s="12"/>
      <c r="B201" s="95"/>
      <c r="C201" s="315"/>
      <c r="D201" s="255"/>
      <c r="E201" s="166"/>
      <c r="F201" s="136"/>
      <c r="G201" s="102"/>
      <c r="H201" s="103" t="s">
        <v>8</v>
      </c>
      <c r="I201" s="104">
        <v>7.21</v>
      </c>
      <c r="J201" s="152"/>
      <c r="K201" s="91">
        <f>I201*J201</f>
        <v>0</v>
      </c>
    </row>
    <row r="202" spans="1:11" ht="30" customHeight="1" x14ac:dyDescent="0.25">
      <c r="A202" s="9" t="s">
        <v>135</v>
      </c>
      <c r="B202" s="9"/>
      <c r="C202" s="320" t="s">
        <v>295</v>
      </c>
      <c r="D202" s="251" t="s">
        <v>527</v>
      </c>
      <c r="E202" s="181" t="s">
        <v>529</v>
      </c>
      <c r="F202" s="131" t="s">
        <v>136</v>
      </c>
      <c r="G202" s="32"/>
      <c r="H202" s="26"/>
      <c r="I202" s="83"/>
      <c r="J202" s="150"/>
      <c r="K202" s="90"/>
    </row>
    <row r="203" spans="1:11" ht="16.899999999999999" customHeight="1" x14ac:dyDescent="0.25">
      <c r="A203" s="10"/>
      <c r="B203" s="10"/>
      <c r="C203" s="314"/>
      <c r="D203" s="252"/>
      <c r="E203" s="31"/>
      <c r="F203" s="137">
        <v>3.09</v>
      </c>
      <c r="G203" s="33" t="s">
        <v>33</v>
      </c>
      <c r="H203" s="27">
        <v>3.09</v>
      </c>
      <c r="I203" s="84"/>
      <c r="J203" s="151"/>
      <c r="K203" s="71"/>
    </row>
    <row r="204" spans="1:11" ht="30" customHeight="1" x14ac:dyDescent="0.25">
      <c r="A204" s="12"/>
      <c r="B204" s="12"/>
      <c r="C204" s="315"/>
      <c r="D204" s="255"/>
      <c r="E204" s="31"/>
      <c r="F204" s="133"/>
      <c r="G204" s="1"/>
      <c r="H204" s="28" t="s">
        <v>8</v>
      </c>
      <c r="I204" s="85">
        <v>3.09</v>
      </c>
      <c r="J204" s="152"/>
      <c r="K204" s="91">
        <f>I204*J204</f>
        <v>0</v>
      </c>
    </row>
    <row r="205" spans="1:11" ht="22.9" customHeight="1" x14ac:dyDescent="0.25">
      <c r="A205" s="9" t="s">
        <v>137</v>
      </c>
      <c r="B205" s="9"/>
      <c r="C205" s="320" t="s">
        <v>296</v>
      </c>
      <c r="D205" s="251" t="s">
        <v>527</v>
      </c>
      <c r="E205" s="181" t="s">
        <v>529</v>
      </c>
      <c r="F205" s="134" t="s">
        <v>138</v>
      </c>
      <c r="G205" s="34"/>
      <c r="H205" s="29"/>
      <c r="I205" s="86"/>
      <c r="J205" s="153"/>
      <c r="K205" s="71"/>
    </row>
    <row r="206" spans="1:11" ht="21" customHeight="1" x14ac:dyDescent="0.25">
      <c r="A206" s="10"/>
      <c r="B206" s="10"/>
      <c r="C206" s="314"/>
      <c r="D206" s="252"/>
      <c r="E206" s="31"/>
      <c r="F206" s="132" t="s">
        <v>139</v>
      </c>
      <c r="G206" s="33" t="s">
        <v>33</v>
      </c>
      <c r="H206" s="27">
        <v>40.450000000000003</v>
      </c>
      <c r="I206" s="84"/>
      <c r="J206" s="151"/>
      <c r="K206" s="71"/>
    </row>
    <row r="207" spans="1:11" ht="22.9" customHeight="1" x14ac:dyDescent="0.25">
      <c r="A207" s="12"/>
      <c r="B207" s="12"/>
      <c r="C207" s="315"/>
      <c r="D207" s="252"/>
      <c r="E207" s="31"/>
      <c r="F207" s="133"/>
      <c r="G207" s="1"/>
      <c r="H207" s="28" t="s">
        <v>8</v>
      </c>
      <c r="I207" s="85">
        <v>40.450000000000003</v>
      </c>
      <c r="J207" s="154"/>
      <c r="K207" s="96">
        <f>I207*J207</f>
        <v>0</v>
      </c>
    </row>
    <row r="208" spans="1:11" ht="30" customHeight="1" x14ac:dyDescent="0.25">
      <c r="A208" s="9" t="s">
        <v>140</v>
      </c>
      <c r="B208" s="93"/>
      <c r="C208" s="320" t="s">
        <v>297</v>
      </c>
      <c r="D208" s="254" t="s">
        <v>527</v>
      </c>
      <c r="E208" s="179" t="s">
        <v>529</v>
      </c>
      <c r="F208" s="135" t="s">
        <v>141</v>
      </c>
      <c r="G208" s="98"/>
      <c r="H208" s="99"/>
      <c r="I208" s="100"/>
      <c r="J208" s="153"/>
      <c r="K208" s="71"/>
    </row>
    <row r="209" spans="1:11" ht="11.45" customHeight="1" x14ac:dyDescent="0.25">
      <c r="A209" s="10"/>
      <c r="B209" s="94"/>
      <c r="C209" s="314"/>
      <c r="D209" s="252"/>
      <c r="E209" s="31"/>
      <c r="F209" s="139">
        <v>8</v>
      </c>
      <c r="G209" s="33" t="s">
        <v>30</v>
      </c>
      <c r="H209" s="27">
        <v>8</v>
      </c>
      <c r="I209" s="84"/>
      <c r="J209" s="151"/>
      <c r="K209" s="71"/>
    </row>
    <row r="210" spans="1:11" ht="24" customHeight="1" x14ac:dyDescent="0.25">
      <c r="A210" s="12"/>
      <c r="B210" s="95"/>
      <c r="C210" s="315"/>
      <c r="D210" s="255"/>
      <c r="E210" s="166"/>
      <c r="F210" s="136"/>
      <c r="G210" s="102"/>
      <c r="H210" s="103" t="s">
        <v>8</v>
      </c>
      <c r="I210" s="104">
        <v>8</v>
      </c>
      <c r="J210" s="152"/>
      <c r="K210" s="91">
        <f>I210*J210</f>
        <v>0</v>
      </c>
    </row>
    <row r="211" spans="1:11" ht="30" customHeight="1" x14ac:dyDescent="0.25">
      <c r="A211" s="9" t="s">
        <v>142</v>
      </c>
      <c r="B211" s="93"/>
      <c r="C211" s="320" t="s">
        <v>298</v>
      </c>
      <c r="D211" s="254" t="s">
        <v>527</v>
      </c>
      <c r="E211" s="179" t="s">
        <v>529</v>
      </c>
      <c r="F211" s="135" t="s">
        <v>143</v>
      </c>
      <c r="G211" s="98"/>
      <c r="H211" s="99"/>
      <c r="I211" s="100"/>
      <c r="J211" s="153"/>
      <c r="K211" s="71"/>
    </row>
    <row r="212" spans="1:11" ht="17.45" customHeight="1" x14ac:dyDescent="0.25">
      <c r="A212" s="10"/>
      <c r="B212" s="94"/>
      <c r="C212" s="314"/>
      <c r="D212" s="252"/>
      <c r="E212" s="31"/>
      <c r="F212" s="139">
        <v>1</v>
      </c>
      <c r="G212" s="33" t="s">
        <v>30</v>
      </c>
      <c r="H212" s="27">
        <v>1</v>
      </c>
      <c r="I212" s="84"/>
      <c r="J212" s="151"/>
      <c r="K212" s="71"/>
    </row>
    <row r="213" spans="1:11" ht="30" customHeight="1" x14ac:dyDescent="0.25">
      <c r="A213" s="12"/>
      <c r="B213" s="95"/>
      <c r="C213" s="315"/>
      <c r="D213" s="255"/>
      <c r="E213" s="166"/>
      <c r="F213" s="136"/>
      <c r="G213" s="102"/>
      <c r="H213" s="103" t="s">
        <v>8</v>
      </c>
      <c r="I213" s="104">
        <v>1</v>
      </c>
      <c r="J213" s="152"/>
      <c r="K213" s="91">
        <f>I213*J213</f>
        <v>0</v>
      </c>
    </row>
    <row r="214" spans="1:11" ht="21.6" customHeight="1" x14ac:dyDescent="0.25">
      <c r="A214" s="9" t="s">
        <v>144</v>
      </c>
      <c r="B214" s="9"/>
      <c r="C214" s="320" t="s">
        <v>299</v>
      </c>
      <c r="D214" s="252" t="s">
        <v>527</v>
      </c>
      <c r="E214" s="194" t="s">
        <v>529</v>
      </c>
      <c r="F214" s="131" t="s">
        <v>145</v>
      </c>
      <c r="G214" s="32"/>
      <c r="H214" s="26"/>
      <c r="I214" s="83"/>
      <c r="J214" s="150"/>
      <c r="K214" s="90"/>
    </row>
    <row r="215" spans="1:11" ht="19.899999999999999" customHeight="1" x14ac:dyDescent="0.25">
      <c r="A215" s="15"/>
      <c r="B215" s="15"/>
      <c r="C215" s="314"/>
      <c r="D215" s="252"/>
      <c r="E215" s="31"/>
      <c r="F215" s="144">
        <v>10</v>
      </c>
      <c r="G215" s="32" t="s">
        <v>146</v>
      </c>
      <c r="H215" s="30">
        <v>10</v>
      </c>
      <c r="I215" s="83"/>
      <c r="J215" s="151"/>
      <c r="K215" s="71"/>
    </row>
    <row r="216" spans="1:11" ht="30" customHeight="1" x14ac:dyDescent="0.25">
      <c r="A216" s="12"/>
      <c r="B216" s="12"/>
      <c r="C216" s="315"/>
      <c r="D216" s="255"/>
      <c r="E216" s="31"/>
      <c r="F216" s="133"/>
      <c r="G216" s="1"/>
      <c r="H216" s="28" t="s">
        <v>8</v>
      </c>
      <c r="I216" s="85">
        <v>10</v>
      </c>
      <c r="J216" s="152"/>
      <c r="K216" s="91">
        <f>I216*J216</f>
        <v>0</v>
      </c>
    </row>
    <row r="217" spans="1:11" ht="21" customHeight="1" x14ac:dyDescent="0.25">
      <c r="A217" s="9" t="s">
        <v>147</v>
      </c>
      <c r="B217" s="9"/>
      <c r="C217" s="320" t="s">
        <v>300</v>
      </c>
      <c r="D217" s="251" t="s">
        <v>527</v>
      </c>
      <c r="E217" s="181" t="s">
        <v>529</v>
      </c>
      <c r="F217" s="134" t="s">
        <v>148</v>
      </c>
      <c r="G217" s="34"/>
      <c r="H217" s="29"/>
      <c r="I217" s="86"/>
      <c r="J217" s="153"/>
      <c r="K217" s="71"/>
    </row>
    <row r="218" spans="1:11" ht="18.600000000000001" customHeight="1" x14ac:dyDescent="0.25">
      <c r="A218" s="10"/>
      <c r="B218" s="10"/>
      <c r="C218" s="314"/>
      <c r="D218" s="252"/>
      <c r="E218" s="31"/>
      <c r="F218" s="139">
        <v>2</v>
      </c>
      <c r="G218" s="33" t="s">
        <v>120</v>
      </c>
      <c r="H218" s="27">
        <v>2</v>
      </c>
      <c r="I218" s="84"/>
      <c r="J218" s="151"/>
      <c r="K218" s="71"/>
    </row>
    <row r="219" spans="1:11" ht="30" customHeight="1" x14ac:dyDescent="0.25">
      <c r="A219" s="12"/>
      <c r="B219" s="12"/>
      <c r="C219" s="315"/>
      <c r="D219" s="255"/>
      <c r="E219" s="31"/>
      <c r="F219" s="133"/>
      <c r="G219" s="1"/>
      <c r="H219" s="28" t="s">
        <v>8</v>
      </c>
      <c r="I219" s="85">
        <v>2</v>
      </c>
      <c r="J219" s="152"/>
      <c r="K219" s="91">
        <f>I219*J219</f>
        <v>0</v>
      </c>
    </row>
    <row r="220" spans="1:11" ht="19.899999999999999" customHeight="1" x14ac:dyDescent="0.25">
      <c r="A220" s="9" t="s">
        <v>149</v>
      </c>
      <c r="B220" s="9"/>
      <c r="C220" s="320" t="s">
        <v>301</v>
      </c>
      <c r="D220" s="251" t="s">
        <v>527</v>
      </c>
      <c r="E220" s="181" t="s">
        <v>529</v>
      </c>
      <c r="F220" s="134" t="s">
        <v>150</v>
      </c>
      <c r="G220" s="34"/>
      <c r="H220" s="29"/>
      <c r="I220" s="86"/>
      <c r="J220" s="153"/>
      <c r="K220" s="71"/>
    </row>
    <row r="221" spans="1:11" ht="16.149999999999999" customHeight="1" x14ac:dyDescent="0.25">
      <c r="A221" s="10"/>
      <c r="B221" s="10"/>
      <c r="C221" s="314"/>
      <c r="D221" s="252"/>
      <c r="E221" s="31"/>
      <c r="F221" s="139">
        <v>1</v>
      </c>
      <c r="G221" s="33" t="s">
        <v>151</v>
      </c>
      <c r="H221" s="27">
        <v>1</v>
      </c>
      <c r="I221" s="84"/>
      <c r="J221" s="151"/>
      <c r="K221" s="71"/>
    </row>
    <row r="222" spans="1:11" ht="30" customHeight="1" x14ac:dyDescent="0.25">
      <c r="A222" s="12"/>
      <c r="B222" s="12"/>
      <c r="C222" s="315"/>
      <c r="D222" s="255"/>
      <c r="E222" s="31"/>
      <c r="F222" s="133"/>
      <c r="G222" s="1"/>
      <c r="H222" s="28" t="s">
        <v>8</v>
      </c>
      <c r="I222" s="85">
        <v>1</v>
      </c>
      <c r="J222" s="152"/>
      <c r="K222" s="91">
        <f>I222*J222</f>
        <v>0</v>
      </c>
    </row>
    <row r="223" spans="1:11" ht="18" customHeight="1" x14ac:dyDescent="0.25">
      <c r="A223" s="9" t="s">
        <v>152</v>
      </c>
      <c r="B223" s="9"/>
      <c r="C223" s="320" t="s">
        <v>302</v>
      </c>
      <c r="D223" s="251" t="s">
        <v>527</v>
      </c>
      <c r="E223" s="181" t="s">
        <v>529</v>
      </c>
      <c r="F223" s="134" t="s">
        <v>153</v>
      </c>
      <c r="G223" s="34"/>
      <c r="H223" s="29"/>
      <c r="I223" s="86"/>
      <c r="J223" s="153"/>
      <c r="K223" s="71"/>
    </row>
    <row r="224" spans="1:11" ht="19.899999999999999" customHeight="1" x14ac:dyDescent="0.25">
      <c r="A224" s="10"/>
      <c r="B224" s="10"/>
      <c r="C224" s="314"/>
      <c r="D224" s="252"/>
      <c r="E224" s="31"/>
      <c r="F224" s="139">
        <v>1</v>
      </c>
      <c r="G224" s="33" t="s">
        <v>151</v>
      </c>
      <c r="H224" s="27">
        <v>1</v>
      </c>
      <c r="I224" s="84"/>
      <c r="J224" s="151"/>
      <c r="K224" s="71"/>
    </row>
    <row r="225" spans="1:11" ht="30" customHeight="1" x14ac:dyDescent="0.25">
      <c r="A225" s="12"/>
      <c r="B225" s="12"/>
      <c r="C225" s="315"/>
      <c r="D225" s="255"/>
      <c r="E225" s="31"/>
      <c r="F225" s="133"/>
      <c r="G225" s="1"/>
      <c r="H225" s="28" t="s">
        <v>8</v>
      </c>
      <c r="I225" s="85">
        <v>1</v>
      </c>
      <c r="J225" s="152"/>
      <c r="K225" s="91">
        <f>I225*J225</f>
        <v>0</v>
      </c>
    </row>
    <row r="226" spans="1:11" ht="30" customHeight="1" x14ac:dyDescent="0.25">
      <c r="A226" s="9" t="s">
        <v>154</v>
      </c>
      <c r="B226" s="9"/>
      <c r="C226" s="251" t="s">
        <v>303</v>
      </c>
      <c r="D226" s="254" t="s">
        <v>527</v>
      </c>
      <c r="E226" s="181" t="s">
        <v>529</v>
      </c>
      <c r="F226" s="134" t="s">
        <v>155</v>
      </c>
      <c r="G226" s="34"/>
      <c r="H226" s="29"/>
      <c r="I226" s="86"/>
      <c r="J226" s="153"/>
      <c r="K226" s="71"/>
    </row>
    <row r="227" spans="1:11" ht="13.15" customHeight="1" x14ac:dyDescent="0.25">
      <c r="A227" s="10"/>
      <c r="B227" s="10"/>
      <c r="C227" s="252"/>
      <c r="D227" s="252"/>
      <c r="E227" s="31"/>
      <c r="F227" s="139">
        <v>1</v>
      </c>
      <c r="G227" s="33" t="s">
        <v>120</v>
      </c>
      <c r="H227" s="27">
        <v>1</v>
      </c>
      <c r="I227" s="84"/>
      <c r="J227" s="331"/>
      <c r="K227" s="334"/>
    </row>
    <row r="228" spans="1:11" ht="18.600000000000001" customHeight="1" x14ac:dyDescent="0.25">
      <c r="A228" s="10"/>
      <c r="B228" s="10"/>
      <c r="C228" s="252"/>
      <c r="D228" s="252"/>
      <c r="E228" s="31"/>
      <c r="F228" s="132" t="s">
        <v>156</v>
      </c>
      <c r="G228" s="33"/>
      <c r="H228" s="31"/>
      <c r="I228" s="84"/>
      <c r="J228" s="332"/>
      <c r="K228" s="335"/>
    </row>
    <row r="229" spans="1:11" ht="12.6" customHeight="1" x14ac:dyDescent="0.25">
      <c r="A229" s="10"/>
      <c r="B229" s="10"/>
      <c r="C229" s="252"/>
      <c r="D229" s="252"/>
      <c r="E229" s="31"/>
      <c r="F229" s="139">
        <v>1</v>
      </c>
      <c r="G229" s="33" t="s">
        <v>33</v>
      </c>
      <c r="H229" s="27">
        <v>1</v>
      </c>
      <c r="I229" s="84"/>
      <c r="J229" s="333"/>
      <c r="K229" s="336"/>
    </row>
    <row r="230" spans="1:11" ht="23.45" customHeight="1" x14ac:dyDescent="0.25">
      <c r="A230" s="12"/>
      <c r="B230" s="12"/>
      <c r="C230" s="252"/>
      <c r="D230" s="252"/>
      <c r="E230" s="31"/>
      <c r="F230" s="133" t="s">
        <v>157</v>
      </c>
      <c r="G230" s="1"/>
      <c r="H230" s="28" t="s">
        <v>8</v>
      </c>
      <c r="I230" s="85">
        <v>1</v>
      </c>
      <c r="J230" s="224"/>
      <c r="K230" s="225"/>
    </row>
    <row r="231" spans="1:11" ht="23.45" customHeight="1" x14ac:dyDescent="0.25">
      <c r="A231" s="12"/>
      <c r="B231" s="12"/>
      <c r="C231" s="252"/>
      <c r="D231" s="252"/>
      <c r="E231" s="31"/>
      <c r="F231" s="133" t="s">
        <v>158</v>
      </c>
      <c r="G231" s="1"/>
      <c r="H231" s="28" t="s">
        <v>8</v>
      </c>
      <c r="I231" s="85">
        <v>1</v>
      </c>
      <c r="J231" s="154"/>
      <c r="K231" s="96">
        <f>I231*J231</f>
        <v>0</v>
      </c>
    </row>
    <row r="232" spans="1:11" ht="21" customHeight="1" x14ac:dyDescent="0.25">
      <c r="A232" s="9" t="s">
        <v>159</v>
      </c>
      <c r="B232" s="93"/>
      <c r="C232" s="313" t="s">
        <v>588</v>
      </c>
      <c r="D232" s="254" t="s">
        <v>527</v>
      </c>
      <c r="E232" s="179" t="s">
        <v>529</v>
      </c>
      <c r="F232" s="135" t="s">
        <v>160</v>
      </c>
      <c r="G232" s="98"/>
      <c r="H232" s="99"/>
      <c r="I232" s="100"/>
      <c r="J232" s="153"/>
      <c r="K232" s="71"/>
    </row>
    <row r="233" spans="1:11" ht="21" customHeight="1" x14ac:dyDescent="0.25">
      <c r="A233" s="10"/>
      <c r="B233" s="94"/>
      <c r="C233" s="314"/>
      <c r="D233" s="252"/>
      <c r="E233" s="31"/>
      <c r="F233" s="139">
        <v>2</v>
      </c>
      <c r="G233" s="33" t="s">
        <v>30</v>
      </c>
      <c r="H233" s="27">
        <v>2</v>
      </c>
      <c r="I233" s="84"/>
      <c r="J233" s="151"/>
      <c r="K233" s="71"/>
    </row>
    <row r="234" spans="1:11" ht="30" customHeight="1" x14ac:dyDescent="0.25">
      <c r="A234" s="12"/>
      <c r="B234" s="95"/>
      <c r="C234" s="315"/>
      <c r="D234" s="255"/>
      <c r="E234" s="166"/>
      <c r="F234" s="136"/>
      <c r="G234" s="102"/>
      <c r="H234" s="103" t="s">
        <v>8</v>
      </c>
      <c r="I234" s="104">
        <v>2</v>
      </c>
      <c r="J234" s="152"/>
      <c r="K234" s="91">
        <f>I234*J234</f>
        <v>0</v>
      </c>
    </row>
    <row r="235" spans="1:11" ht="19.899999999999999" customHeight="1" x14ac:dyDescent="0.25">
      <c r="A235" s="9" t="s">
        <v>161</v>
      </c>
      <c r="B235" s="93"/>
      <c r="C235" s="313" t="s">
        <v>304</v>
      </c>
      <c r="D235" s="254" t="s">
        <v>527</v>
      </c>
      <c r="E235" s="179" t="s">
        <v>529</v>
      </c>
      <c r="F235" s="135" t="s">
        <v>162</v>
      </c>
      <c r="G235" s="98"/>
      <c r="H235" s="99"/>
      <c r="I235" s="100"/>
      <c r="J235" s="153"/>
      <c r="K235" s="71"/>
    </row>
    <row r="236" spans="1:11" ht="19.149999999999999" customHeight="1" x14ac:dyDescent="0.25">
      <c r="A236" s="10"/>
      <c r="B236" s="94"/>
      <c r="C236" s="314"/>
      <c r="D236" s="252"/>
      <c r="E236" s="31"/>
      <c r="F236" s="139">
        <v>2</v>
      </c>
      <c r="G236" s="33" t="s">
        <v>163</v>
      </c>
      <c r="H236" s="27">
        <v>2</v>
      </c>
      <c r="I236" s="84"/>
      <c r="J236" s="331"/>
      <c r="K236" s="334"/>
    </row>
    <row r="237" spans="1:11" ht="16.149999999999999" customHeight="1" x14ac:dyDescent="0.25">
      <c r="A237" s="10"/>
      <c r="B237" s="94"/>
      <c r="C237" s="314"/>
      <c r="D237" s="252"/>
      <c r="E237" s="31"/>
      <c r="F237" s="132" t="s">
        <v>156</v>
      </c>
      <c r="G237" s="33" t="s">
        <v>33</v>
      </c>
      <c r="H237" s="31"/>
      <c r="I237" s="84"/>
      <c r="J237" s="332"/>
      <c r="K237" s="335"/>
    </row>
    <row r="238" spans="1:11" ht="18" customHeight="1" x14ac:dyDescent="0.25">
      <c r="A238" s="10"/>
      <c r="B238" s="94"/>
      <c r="C238" s="314"/>
      <c r="D238" s="252"/>
      <c r="E238" s="31"/>
      <c r="F238" s="139">
        <v>2</v>
      </c>
      <c r="G238" s="33" t="s">
        <v>33</v>
      </c>
      <c r="H238" s="27">
        <v>2</v>
      </c>
      <c r="I238" s="84"/>
      <c r="J238" s="333"/>
      <c r="K238" s="336"/>
    </row>
    <row r="239" spans="1:11" ht="30" customHeight="1" x14ac:dyDescent="0.25">
      <c r="A239" s="12"/>
      <c r="B239" s="95"/>
      <c r="C239" s="314"/>
      <c r="D239" s="252"/>
      <c r="E239" s="31"/>
      <c r="F239" s="133" t="s">
        <v>164</v>
      </c>
      <c r="G239" s="1"/>
      <c r="H239" s="28" t="s">
        <v>8</v>
      </c>
      <c r="I239" s="85">
        <v>2</v>
      </c>
      <c r="J239" s="224"/>
      <c r="K239" s="225"/>
    </row>
    <row r="240" spans="1:11" ht="30" customHeight="1" x14ac:dyDescent="0.25">
      <c r="A240" s="12"/>
      <c r="B240" s="95"/>
      <c r="C240" s="315"/>
      <c r="D240" s="255"/>
      <c r="E240" s="166"/>
      <c r="F240" s="136" t="s">
        <v>158</v>
      </c>
      <c r="G240" s="102"/>
      <c r="H240" s="103" t="s">
        <v>8</v>
      </c>
      <c r="I240" s="104">
        <v>2</v>
      </c>
      <c r="J240" s="152"/>
      <c r="K240" s="91">
        <f>I240*J240</f>
        <v>0</v>
      </c>
    </row>
    <row r="241" spans="1:11" ht="30" customHeight="1" x14ac:dyDescent="0.25">
      <c r="A241" s="9" t="s">
        <v>165</v>
      </c>
      <c r="B241" s="9"/>
      <c r="C241" s="252" t="s">
        <v>305</v>
      </c>
      <c r="D241" s="252" t="s">
        <v>527</v>
      </c>
      <c r="E241" s="194" t="s">
        <v>529</v>
      </c>
      <c r="F241" s="131" t="s">
        <v>166</v>
      </c>
      <c r="G241" s="32"/>
      <c r="H241" s="26"/>
      <c r="I241" s="83"/>
      <c r="J241" s="150"/>
      <c r="K241" s="90"/>
    </row>
    <row r="242" spans="1:11" ht="15" customHeight="1" x14ac:dyDescent="0.25">
      <c r="A242" s="10"/>
      <c r="B242" s="10"/>
      <c r="C242" s="252"/>
      <c r="D242" s="252"/>
      <c r="E242" s="31"/>
      <c r="F242" s="139">
        <v>2</v>
      </c>
      <c r="G242" s="33" t="s">
        <v>33</v>
      </c>
      <c r="H242" s="27">
        <v>2</v>
      </c>
      <c r="I242" s="84"/>
      <c r="J242" s="151"/>
      <c r="K242" s="71"/>
    </row>
    <row r="243" spans="1:11" ht="30" customHeight="1" x14ac:dyDescent="0.25">
      <c r="A243" s="12"/>
      <c r="B243" s="12"/>
      <c r="C243" s="253"/>
      <c r="D243" s="253"/>
      <c r="E243" s="31"/>
      <c r="F243" s="133"/>
      <c r="G243" s="1"/>
      <c r="H243" s="28" t="s">
        <v>8</v>
      </c>
      <c r="I243" s="85">
        <v>2</v>
      </c>
      <c r="J243" s="152"/>
      <c r="K243" s="91">
        <f>I243*J243</f>
        <v>0</v>
      </c>
    </row>
    <row r="244" spans="1:11" ht="30" customHeight="1" x14ac:dyDescent="0.25">
      <c r="A244" s="9" t="s">
        <v>167</v>
      </c>
      <c r="B244" s="9"/>
      <c r="C244" s="251" t="s">
        <v>589</v>
      </c>
      <c r="D244" s="251" t="s">
        <v>527</v>
      </c>
      <c r="E244" s="181" t="s">
        <v>529</v>
      </c>
      <c r="F244" s="134" t="s">
        <v>168</v>
      </c>
      <c r="G244" s="34"/>
      <c r="H244" s="29"/>
      <c r="I244" s="86"/>
      <c r="J244" s="153"/>
      <c r="K244" s="71"/>
    </row>
    <row r="245" spans="1:11" ht="18.600000000000001" customHeight="1" x14ac:dyDescent="0.25">
      <c r="A245" s="10"/>
      <c r="B245" s="10"/>
      <c r="C245" s="252"/>
      <c r="D245" s="252"/>
      <c r="E245" s="31"/>
      <c r="F245" s="139">
        <v>10</v>
      </c>
      <c r="G245" s="33" t="s">
        <v>30</v>
      </c>
      <c r="H245" s="27">
        <v>10</v>
      </c>
      <c r="I245" s="84"/>
      <c r="J245" s="151"/>
      <c r="K245" s="71"/>
    </row>
    <row r="246" spans="1:11" ht="30" customHeight="1" x14ac:dyDescent="0.25">
      <c r="A246" s="12"/>
      <c r="B246" s="12"/>
      <c r="C246" s="253"/>
      <c r="D246" s="253"/>
      <c r="E246" s="31"/>
      <c r="F246" s="133"/>
      <c r="G246" s="1"/>
      <c r="H246" s="28" t="s">
        <v>8</v>
      </c>
      <c r="I246" s="85">
        <v>10</v>
      </c>
      <c r="J246" s="152"/>
      <c r="K246" s="91">
        <f>I246*J246</f>
        <v>0</v>
      </c>
    </row>
    <row r="247" spans="1:11" ht="28.15" customHeight="1" x14ac:dyDescent="0.25">
      <c r="A247" s="9" t="s">
        <v>169</v>
      </c>
      <c r="B247" s="9"/>
      <c r="C247" s="252" t="s">
        <v>306</v>
      </c>
      <c r="D247" s="251" t="s">
        <v>527</v>
      </c>
      <c r="E247" s="181" t="s">
        <v>529</v>
      </c>
      <c r="F247" s="134" t="s">
        <v>170</v>
      </c>
      <c r="G247" s="34"/>
      <c r="H247" s="29"/>
      <c r="I247" s="86"/>
      <c r="J247" s="153"/>
      <c r="K247" s="71"/>
    </row>
    <row r="248" spans="1:11" ht="18.600000000000001" customHeight="1" x14ac:dyDescent="0.25">
      <c r="A248" s="10"/>
      <c r="B248" s="10"/>
      <c r="C248" s="252"/>
      <c r="D248" s="252"/>
      <c r="E248" s="31"/>
      <c r="F248" s="139">
        <v>4</v>
      </c>
      <c r="G248" s="33" t="s">
        <v>30</v>
      </c>
      <c r="H248" s="27">
        <v>4</v>
      </c>
      <c r="I248" s="84"/>
      <c r="J248" s="151"/>
      <c r="K248" s="71"/>
    </row>
    <row r="249" spans="1:11" ht="30" customHeight="1" x14ac:dyDescent="0.25">
      <c r="A249" s="12"/>
      <c r="B249" s="12"/>
      <c r="C249" s="253"/>
      <c r="D249" s="253"/>
      <c r="E249" s="31"/>
      <c r="F249" s="133"/>
      <c r="G249" s="1"/>
      <c r="H249" s="28" t="s">
        <v>8</v>
      </c>
      <c r="I249" s="85">
        <v>4</v>
      </c>
      <c r="J249" s="152"/>
      <c r="K249" s="91">
        <f>I249*J249</f>
        <v>0</v>
      </c>
    </row>
    <row r="250" spans="1:11" ht="17.45" customHeight="1" x14ac:dyDescent="0.25">
      <c r="A250" s="9" t="s">
        <v>171</v>
      </c>
      <c r="B250" s="9"/>
      <c r="C250" s="251" t="s">
        <v>307</v>
      </c>
      <c r="D250" s="251" t="s">
        <v>527</v>
      </c>
      <c r="E250" s="181" t="s">
        <v>529</v>
      </c>
      <c r="F250" s="134" t="s">
        <v>172</v>
      </c>
      <c r="G250" s="34"/>
      <c r="H250" s="29"/>
      <c r="I250" s="86"/>
      <c r="J250" s="153"/>
      <c r="K250" s="71"/>
    </row>
    <row r="251" spans="1:11" ht="12.6" customHeight="1" x14ac:dyDescent="0.25">
      <c r="A251" s="10"/>
      <c r="B251" s="10"/>
      <c r="C251" s="252"/>
      <c r="D251" s="252"/>
      <c r="E251" s="31"/>
      <c r="F251" s="139">
        <v>1</v>
      </c>
      <c r="G251" s="33" t="s">
        <v>30</v>
      </c>
      <c r="H251" s="27">
        <v>1</v>
      </c>
      <c r="I251" s="84"/>
      <c r="J251" s="151"/>
      <c r="K251" s="71"/>
    </row>
    <row r="252" spans="1:11" ht="30" customHeight="1" x14ac:dyDescent="0.25">
      <c r="A252" s="12"/>
      <c r="B252" s="12"/>
      <c r="C252" s="253"/>
      <c r="D252" s="253"/>
      <c r="E252" s="31"/>
      <c r="F252" s="133"/>
      <c r="G252" s="1"/>
      <c r="H252" s="28" t="s">
        <v>8</v>
      </c>
      <c r="I252" s="85">
        <v>1</v>
      </c>
      <c r="J252" s="152"/>
      <c r="K252" s="91">
        <f>I252*J252</f>
        <v>0</v>
      </c>
    </row>
    <row r="253" spans="1:11" ht="18.600000000000001" customHeight="1" x14ac:dyDescent="0.25">
      <c r="A253" s="9" t="s">
        <v>173</v>
      </c>
      <c r="B253" s="9"/>
      <c r="C253" s="252" t="s">
        <v>308</v>
      </c>
      <c r="D253" s="251" t="s">
        <v>527</v>
      </c>
      <c r="E253" s="181" t="s">
        <v>529</v>
      </c>
      <c r="F253" s="134" t="s">
        <v>174</v>
      </c>
      <c r="G253" s="34"/>
      <c r="H253" s="29"/>
      <c r="I253" s="86"/>
      <c r="J253" s="153"/>
      <c r="K253" s="71"/>
    </row>
    <row r="254" spans="1:11" ht="17.45" customHeight="1" x14ac:dyDescent="0.25">
      <c r="A254" s="10"/>
      <c r="B254" s="10"/>
      <c r="C254" s="252"/>
      <c r="D254" s="252"/>
      <c r="E254" s="31"/>
      <c r="F254" s="139">
        <v>1</v>
      </c>
      <c r="G254" s="33" t="s">
        <v>30</v>
      </c>
      <c r="H254" s="27">
        <v>1</v>
      </c>
      <c r="I254" s="84"/>
      <c r="J254" s="151"/>
      <c r="K254" s="71"/>
    </row>
    <row r="255" spans="1:11" ht="30" customHeight="1" x14ac:dyDescent="0.25">
      <c r="A255" s="9"/>
      <c r="B255" s="9"/>
      <c r="C255" s="253"/>
      <c r="D255" s="252"/>
      <c r="E255" s="31"/>
      <c r="F255" s="140"/>
      <c r="G255" s="28"/>
      <c r="H255" s="1" t="s">
        <v>8</v>
      </c>
      <c r="I255" s="85">
        <v>1</v>
      </c>
      <c r="J255" s="154"/>
      <c r="K255" s="96">
        <f>I255*J255</f>
        <v>0</v>
      </c>
    </row>
    <row r="256" spans="1:11" ht="30" customHeight="1" x14ac:dyDescent="0.25">
      <c r="A256" s="9" t="s">
        <v>175</v>
      </c>
      <c r="B256" s="93"/>
      <c r="C256" s="251" t="s">
        <v>309</v>
      </c>
      <c r="D256" s="254" t="s">
        <v>527</v>
      </c>
      <c r="E256" s="179" t="s">
        <v>529</v>
      </c>
      <c r="F256" s="135" t="s">
        <v>176</v>
      </c>
      <c r="G256" s="98"/>
      <c r="H256" s="99"/>
      <c r="I256" s="100"/>
      <c r="J256" s="153"/>
      <c r="K256" s="71"/>
    </row>
    <row r="257" spans="1:11" ht="18" customHeight="1" x14ac:dyDescent="0.25">
      <c r="A257" s="10"/>
      <c r="B257" s="94"/>
      <c r="C257" s="252"/>
      <c r="D257" s="252"/>
      <c r="E257" s="31"/>
      <c r="F257" s="139">
        <v>1</v>
      </c>
      <c r="G257" s="33" t="s">
        <v>30</v>
      </c>
      <c r="H257" s="27">
        <v>1</v>
      </c>
      <c r="I257" s="84"/>
      <c r="J257" s="151"/>
      <c r="K257" s="71"/>
    </row>
    <row r="258" spans="1:11" ht="30" customHeight="1" x14ac:dyDescent="0.25">
      <c r="A258" s="12"/>
      <c r="B258" s="95"/>
      <c r="C258" s="253"/>
      <c r="D258" s="255"/>
      <c r="E258" s="166"/>
      <c r="F258" s="136"/>
      <c r="G258" s="102"/>
      <c r="H258" s="103" t="s">
        <v>8</v>
      </c>
      <c r="I258" s="104">
        <v>1</v>
      </c>
      <c r="J258" s="152"/>
      <c r="K258" s="91">
        <f>I258*J258</f>
        <v>0</v>
      </c>
    </row>
    <row r="259" spans="1:11" ht="30" customHeight="1" x14ac:dyDescent="0.25">
      <c r="A259" s="9" t="s">
        <v>177</v>
      </c>
      <c r="B259" s="93"/>
      <c r="C259" s="252" t="s">
        <v>310</v>
      </c>
      <c r="D259" s="254" t="s">
        <v>527</v>
      </c>
      <c r="E259" s="179" t="s">
        <v>529</v>
      </c>
      <c r="F259" s="135" t="s">
        <v>178</v>
      </c>
      <c r="G259" s="98"/>
      <c r="H259" s="99"/>
      <c r="I259" s="100"/>
      <c r="J259" s="153"/>
      <c r="K259" s="71"/>
    </row>
    <row r="260" spans="1:11" ht="19.149999999999999" customHeight="1" x14ac:dyDescent="0.25">
      <c r="A260" s="10"/>
      <c r="B260" s="94"/>
      <c r="C260" s="252"/>
      <c r="D260" s="252"/>
      <c r="E260" s="31"/>
      <c r="F260" s="139">
        <v>10</v>
      </c>
      <c r="G260" s="33" t="s">
        <v>30</v>
      </c>
      <c r="H260" s="27">
        <v>10</v>
      </c>
      <c r="I260" s="84"/>
      <c r="J260" s="151"/>
      <c r="K260" s="71"/>
    </row>
    <row r="261" spans="1:11" ht="30" customHeight="1" x14ac:dyDescent="0.25">
      <c r="A261" s="12"/>
      <c r="B261" s="95"/>
      <c r="C261" s="253"/>
      <c r="D261" s="255"/>
      <c r="E261" s="166"/>
      <c r="F261" s="136"/>
      <c r="G261" s="102"/>
      <c r="H261" s="103" t="s">
        <v>8</v>
      </c>
      <c r="I261" s="104">
        <v>10</v>
      </c>
      <c r="J261" s="152"/>
      <c r="K261" s="91">
        <f>I261*J261</f>
        <v>0</v>
      </c>
    </row>
    <row r="262" spans="1:11" ht="30" customHeight="1" x14ac:dyDescent="0.25">
      <c r="A262" s="9" t="s">
        <v>179</v>
      </c>
      <c r="B262" s="9"/>
      <c r="C262" s="251" t="s">
        <v>311</v>
      </c>
      <c r="D262" s="252" t="s">
        <v>527</v>
      </c>
      <c r="E262" s="194" t="s">
        <v>529</v>
      </c>
      <c r="F262" s="131" t="s">
        <v>180</v>
      </c>
      <c r="G262" s="32"/>
      <c r="H262" s="26"/>
      <c r="I262" s="83"/>
      <c r="J262" s="150"/>
      <c r="K262" s="90"/>
    </row>
    <row r="263" spans="1:11" ht="13.15" customHeight="1" x14ac:dyDescent="0.25">
      <c r="A263" s="10"/>
      <c r="B263" s="10"/>
      <c r="C263" s="252"/>
      <c r="D263" s="252"/>
      <c r="E263" s="31"/>
      <c r="F263" s="132" t="s">
        <v>181</v>
      </c>
      <c r="G263" s="33" t="s">
        <v>33</v>
      </c>
      <c r="H263" s="27">
        <v>17.37</v>
      </c>
      <c r="I263" s="84"/>
      <c r="J263" s="151"/>
      <c r="K263" s="71"/>
    </row>
    <row r="264" spans="1:11" ht="30" customHeight="1" x14ac:dyDescent="0.25">
      <c r="A264" s="12"/>
      <c r="B264" s="12"/>
      <c r="C264" s="253"/>
      <c r="D264" s="253"/>
      <c r="E264" s="31"/>
      <c r="F264" s="133"/>
      <c r="G264" s="1"/>
      <c r="H264" s="28" t="s">
        <v>8</v>
      </c>
      <c r="I264" s="85">
        <v>17.37</v>
      </c>
      <c r="J264" s="152"/>
      <c r="K264" s="91">
        <f>I264*J264</f>
        <v>0</v>
      </c>
    </row>
    <row r="265" spans="1:11" ht="30" customHeight="1" x14ac:dyDescent="0.25">
      <c r="A265" s="9" t="s">
        <v>182</v>
      </c>
      <c r="B265" s="9"/>
      <c r="C265" s="252" t="s">
        <v>312</v>
      </c>
      <c r="D265" s="251" t="s">
        <v>527</v>
      </c>
      <c r="E265" s="181" t="s">
        <v>529</v>
      </c>
      <c r="F265" s="134" t="s">
        <v>183</v>
      </c>
      <c r="G265" s="34"/>
      <c r="H265" s="29"/>
      <c r="I265" s="86"/>
      <c r="J265" s="153"/>
      <c r="K265" s="71"/>
    </row>
    <row r="266" spans="1:11" ht="12.6" customHeight="1" x14ac:dyDescent="0.25">
      <c r="A266" s="10"/>
      <c r="B266" s="10"/>
      <c r="C266" s="252"/>
      <c r="D266" s="252"/>
      <c r="E266" s="31"/>
      <c r="F266" s="139">
        <v>6</v>
      </c>
      <c r="G266" s="33" t="s">
        <v>33</v>
      </c>
      <c r="H266" s="27">
        <v>6</v>
      </c>
      <c r="I266" s="84"/>
      <c r="J266" s="151"/>
      <c r="K266" s="71"/>
    </row>
    <row r="267" spans="1:11" ht="30" customHeight="1" x14ac:dyDescent="0.25">
      <c r="A267" s="12"/>
      <c r="B267" s="12"/>
      <c r="C267" s="253"/>
      <c r="D267" s="253"/>
      <c r="E267" s="31"/>
      <c r="F267" s="133"/>
      <c r="G267" s="1"/>
      <c r="H267" s="28" t="s">
        <v>8</v>
      </c>
      <c r="I267" s="85">
        <v>6</v>
      </c>
      <c r="J267" s="152"/>
      <c r="K267" s="91">
        <f>I267*J267</f>
        <v>0</v>
      </c>
    </row>
    <row r="268" spans="1:11" ht="37.15" customHeight="1" x14ac:dyDescent="0.25">
      <c r="A268" s="9" t="s">
        <v>184</v>
      </c>
      <c r="B268" s="9"/>
      <c r="C268" s="251" t="s">
        <v>313</v>
      </c>
      <c r="D268" s="251" t="s">
        <v>527</v>
      </c>
      <c r="E268" s="181" t="s">
        <v>529</v>
      </c>
      <c r="F268" s="134" t="s">
        <v>185</v>
      </c>
      <c r="G268" s="34"/>
      <c r="H268" s="29"/>
      <c r="I268" s="86"/>
      <c r="J268" s="153"/>
      <c r="K268" s="71"/>
    </row>
    <row r="269" spans="1:11" ht="19.899999999999999" customHeight="1" x14ac:dyDescent="0.25">
      <c r="A269" s="10"/>
      <c r="B269" s="10"/>
      <c r="C269" s="252"/>
      <c r="D269" s="252"/>
      <c r="E269" s="31"/>
      <c r="F269" s="132" t="s">
        <v>181</v>
      </c>
      <c r="G269" s="33" t="s">
        <v>33</v>
      </c>
      <c r="H269" s="27">
        <v>17.37</v>
      </c>
      <c r="I269" s="84"/>
      <c r="J269" s="151"/>
      <c r="K269" s="71"/>
    </row>
    <row r="270" spans="1:11" ht="30" customHeight="1" x14ac:dyDescent="0.25">
      <c r="A270" s="12"/>
      <c r="B270" s="12"/>
      <c r="C270" s="253"/>
      <c r="D270" s="253"/>
      <c r="E270" s="31"/>
      <c r="F270" s="133"/>
      <c r="G270" s="1"/>
      <c r="H270" s="28" t="s">
        <v>8</v>
      </c>
      <c r="I270" s="85">
        <v>17.37</v>
      </c>
      <c r="J270" s="152"/>
      <c r="K270" s="91">
        <f>I270*J270</f>
        <v>0</v>
      </c>
    </row>
    <row r="271" spans="1:11" ht="40.9" customHeight="1" x14ac:dyDescent="0.25">
      <c r="A271" s="9" t="s">
        <v>186</v>
      </c>
      <c r="B271" s="9"/>
      <c r="C271" s="252" t="s">
        <v>314</v>
      </c>
      <c r="D271" s="251" t="s">
        <v>527</v>
      </c>
      <c r="E271" s="181" t="s">
        <v>529</v>
      </c>
      <c r="F271" s="134" t="s">
        <v>187</v>
      </c>
      <c r="G271" s="34"/>
      <c r="H271" s="29"/>
      <c r="I271" s="86"/>
      <c r="J271" s="153"/>
      <c r="K271" s="71"/>
    </row>
    <row r="272" spans="1:11" ht="13.15" customHeight="1" x14ac:dyDescent="0.25">
      <c r="A272" s="10"/>
      <c r="B272" s="10"/>
      <c r="C272" s="252"/>
      <c r="D272" s="252"/>
      <c r="E272" s="31"/>
      <c r="F272" s="139">
        <v>6</v>
      </c>
      <c r="G272" s="33" t="s">
        <v>33</v>
      </c>
      <c r="H272" s="27">
        <v>6</v>
      </c>
      <c r="I272" s="84"/>
      <c r="J272" s="151"/>
      <c r="K272" s="71"/>
    </row>
    <row r="273" spans="1:11" ht="30" customHeight="1" x14ac:dyDescent="0.25">
      <c r="A273" s="12"/>
      <c r="B273" s="12"/>
      <c r="C273" s="253"/>
      <c r="D273" s="253"/>
      <c r="E273" s="31"/>
      <c r="F273" s="133"/>
      <c r="G273" s="1"/>
      <c r="H273" s="28" t="s">
        <v>8</v>
      </c>
      <c r="I273" s="85">
        <v>6</v>
      </c>
      <c r="J273" s="152"/>
      <c r="K273" s="91">
        <f>I273*J273</f>
        <v>0</v>
      </c>
    </row>
    <row r="274" spans="1:11" ht="37.15" customHeight="1" x14ac:dyDescent="0.25">
      <c r="A274" s="9" t="s">
        <v>188</v>
      </c>
      <c r="B274" s="9"/>
      <c r="C274" s="251" t="s">
        <v>315</v>
      </c>
      <c r="D274" s="251" t="s">
        <v>527</v>
      </c>
      <c r="E274" s="181" t="s">
        <v>529</v>
      </c>
      <c r="F274" s="134" t="s">
        <v>189</v>
      </c>
      <c r="G274" s="34"/>
      <c r="H274" s="29"/>
      <c r="I274" s="86"/>
      <c r="J274" s="153"/>
      <c r="K274" s="71"/>
    </row>
    <row r="275" spans="1:11" ht="11.45" customHeight="1" x14ac:dyDescent="0.25">
      <c r="A275" s="10"/>
      <c r="B275" s="10"/>
      <c r="C275" s="252"/>
      <c r="D275" s="252"/>
      <c r="E275" s="31"/>
      <c r="F275" s="139">
        <v>1</v>
      </c>
      <c r="G275" s="33" t="s">
        <v>120</v>
      </c>
      <c r="H275" s="27">
        <v>1</v>
      </c>
      <c r="I275" s="84"/>
      <c r="J275" s="151"/>
      <c r="K275" s="71"/>
    </row>
    <row r="276" spans="1:11" ht="30" customHeight="1" x14ac:dyDescent="0.25">
      <c r="A276" s="12"/>
      <c r="B276" s="12"/>
      <c r="C276" s="253"/>
      <c r="D276" s="252"/>
      <c r="E276" s="31"/>
      <c r="F276" s="133"/>
      <c r="G276" s="1"/>
      <c r="H276" s="28" t="s">
        <v>8</v>
      </c>
      <c r="I276" s="85">
        <v>1</v>
      </c>
      <c r="J276" s="154"/>
      <c r="K276" s="96">
        <f>I276*J276</f>
        <v>0</v>
      </c>
    </row>
    <row r="277" spans="1:11" ht="22.9" customHeight="1" x14ac:dyDescent="0.25">
      <c r="A277" s="9" t="s">
        <v>190</v>
      </c>
      <c r="B277" s="93"/>
      <c r="C277" s="252" t="s">
        <v>316</v>
      </c>
      <c r="D277" s="254" t="s">
        <v>527</v>
      </c>
      <c r="E277" s="179" t="s">
        <v>529</v>
      </c>
      <c r="F277" s="135" t="s">
        <v>191</v>
      </c>
      <c r="G277" s="98"/>
      <c r="H277" s="99"/>
      <c r="I277" s="100"/>
      <c r="J277" s="153"/>
      <c r="K277" s="71"/>
    </row>
    <row r="278" spans="1:11" ht="15.6" customHeight="1" x14ac:dyDescent="0.25">
      <c r="A278" s="10"/>
      <c r="B278" s="94"/>
      <c r="C278" s="252"/>
      <c r="D278" s="252"/>
      <c r="E278" s="31"/>
      <c r="F278" s="139">
        <v>1</v>
      </c>
      <c r="G278" s="33" t="s">
        <v>120</v>
      </c>
      <c r="H278" s="27">
        <v>1</v>
      </c>
      <c r="I278" s="84"/>
      <c r="J278" s="151"/>
      <c r="K278" s="71"/>
    </row>
    <row r="279" spans="1:11" ht="30" customHeight="1" x14ac:dyDescent="0.25">
      <c r="A279" s="12"/>
      <c r="B279" s="95"/>
      <c r="C279" s="253"/>
      <c r="D279" s="255"/>
      <c r="E279" s="166"/>
      <c r="F279" s="136"/>
      <c r="G279" s="102"/>
      <c r="H279" s="103" t="s">
        <v>8</v>
      </c>
      <c r="I279" s="104">
        <v>1</v>
      </c>
      <c r="J279" s="152"/>
      <c r="K279" s="91">
        <f>I279*J279</f>
        <v>0</v>
      </c>
    </row>
    <row r="280" spans="1:11" ht="26.45" customHeight="1" x14ac:dyDescent="0.25">
      <c r="A280" s="9" t="s">
        <v>192</v>
      </c>
      <c r="B280" s="93"/>
      <c r="C280" s="251" t="s">
        <v>317</v>
      </c>
      <c r="D280" s="254" t="s">
        <v>527</v>
      </c>
      <c r="E280" s="179" t="s">
        <v>529</v>
      </c>
      <c r="F280" s="135" t="s">
        <v>193</v>
      </c>
      <c r="G280" s="98"/>
      <c r="H280" s="99"/>
      <c r="I280" s="100"/>
      <c r="J280" s="153"/>
      <c r="K280" s="71"/>
    </row>
    <row r="281" spans="1:11" ht="19.899999999999999" customHeight="1" x14ac:dyDescent="0.25">
      <c r="A281" s="10"/>
      <c r="B281" s="94"/>
      <c r="C281" s="252"/>
      <c r="D281" s="252"/>
      <c r="E281" s="31"/>
      <c r="F281" s="139">
        <v>1</v>
      </c>
      <c r="G281" s="33" t="s">
        <v>194</v>
      </c>
      <c r="H281" s="27">
        <v>1</v>
      </c>
      <c r="I281" s="84"/>
      <c r="J281" s="151"/>
      <c r="K281" s="71"/>
    </row>
    <row r="282" spans="1:11" ht="30" customHeight="1" x14ac:dyDescent="0.25">
      <c r="A282" s="12"/>
      <c r="B282" s="95"/>
      <c r="C282" s="253"/>
      <c r="D282" s="255"/>
      <c r="E282" s="166"/>
      <c r="F282" s="136"/>
      <c r="G282" s="102"/>
      <c r="H282" s="103" t="s">
        <v>8</v>
      </c>
      <c r="I282" s="104">
        <v>1</v>
      </c>
      <c r="J282" s="152"/>
      <c r="K282" s="91">
        <f>I282*J282</f>
        <v>0</v>
      </c>
    </row>
    <row r="283" spans="1:11" ht="30" customHeight="1" x14ac:dyDescent="0.25">
      <c r="A283" s="9" t="s">
        <v>195</v>
      </c>
      <c r="B283" s="9"/>
      <c r="C283" s="252" t="s">
        <v>318</v>
      </c>
      <c r="D283" s="252" t="s">
        <v>527</v>
      </c>
      <c r="E283" s="194" t="s">
        <v>529</v>
      </c>
      <c r="F283" s="131" t="s">
        <v>196</v>
      </c>
      <c r="G283" s="32"/>
      <c r="H283" s="26"/>
      <c r="I283" s="83"/>
      <c r="J283" s="150"/>
      <c r="K283" s="90"/>
    </row>
    <row r="284" spans="1:11" ht="15.6" customHeight="1" x14ac:dyDescent="0.25">
      <c r="A284" s="10"/>
      <c r="B284" s="10"/>
      <c r="C284" s="252"/>
      <c r="D284" s="252"/>
      <c r="E284" s="31"/>
      <c r="F284" s="139">
        <v>2</v>
      </c>
      <c r="G284" s="33" t="s">
        <v>194</v>
      </c>
      <c r="H284" s="27">
        <v>2</v>
      </c>
      <c r="I284" s="84"/>
      <c r="J284" s="151"/>
      <c r="K284" s="71"/>
    </row>
    <row r="285" spans="1:11" ht="30" customHeight="1" x14ac:dyDescent="0.25">
      <c r="A285" s="12"/>
      <c r="B285" s="12"/>
      <c r="C285" s="253"/>
      <c r="D285" s="253"/>
      <c r="E285" s="31"/>
      <c r="F285" s="133"/>
      <c r="G285" s="1"/>
      <c r="H285" s="28" t="s">
        <v>8</v>
      </c>
      <c r="I285" s="85">
        <v>2</v>
      </c>
      <c r="J285" s="152"/>
      <c r="K285" s="91">
        <f>I285*J285</f>
        <v>0</v>
      </c>
    </row>
    <row r="286" spans="1:11" ht="37.15" customHeight="1" x14ac:dyDescent="0.25">
      <c r="A286" s="9" t="s">
        <v>197</v>
      </c>
      <c r="B286" s="9"/>
      <c r="C286" s="251" t="s">
        <v>319</v>
      </c>
      <c r="D286" s="251" t="s">
        <v>527</v>
      </c>
      <c r="E286" s="181" t="s">
        <v>529</v>
      </c>
      <c r="F286" s="134" t="s">
        <v>198</v>
      </c>
      <c r="G286" s="34"/>
      <c r="H286" s="29"/>
      <c r="I286" s="86"/>
      <c r="J286" s="153"/>
      <c r="K286" s="71"/>
    </row>
    <row r="287" spans="1:11" ht="16.149999999999999" customHeight="1" x14ac:dyDescent="0.25">
      <c r="A287" s="10"/>
      <c r="B287" s="10"/>
      <c r="C287" s="252"/>
      <c r="D287" s="252"/>
      <c r="E287" s="31"/>
      <c r="F287" s="139">
        <v>4</v>
      </c>
      <c r="G287" s="33" t="s">
        <v>33</v>
      </c>
      <c r="H287" s="27">
        <v>4</v>
      </c>
      <c r="I287" s="84"/>
      <c r="J287" s="151"/>
      <c r="K287" s="71"/>
    </row>
    <row r="288" spans="1:11" ht="30" customHeight="1" x14ac:dyDescent="0.25">
      <c r="A288" s="12"/>
      <c r="B288" s="12"/>
      <c r="C288" s="253"/>
      <c r="D288" s="253"/>
      <c r="E288" s="31"/>
      <c r="F288" s="133"/>
      <c r="G288" s="1"/>
      <c r="H288" s="28" t="s">
        <v>8</v>
      </c>
      <c r="I288" s="85">
        <v>4</v>
      </c>
      <c r="J288" s="152"/>
      <c r="K288" s="91">
        <f>I288*J288</f>
        <v>0</v>
      </c>
    </row>
    <row r="289" spans="1:11" ht="30" customHeight="1" x14ac:dyDescent="0.25">
      <c r="A289" s="9" t="s">
        <v>199</v>
      </c>
      <c r="B289" s="9"/>
      <c r="C289" s="252" t="s">
        <v>320</v>
      </c>
      <c r="D289" s="251" t="s">
        <v>527</v>
      </c>
      <c r="E289" s="181" t="s">
        <v>529</v>
      </c>
      <c r="F289" s="134" t="s">
        <v>200</v>
      </c>
      <c r="G289" s="34"/>
      <c r="H289" s="29"/>
      <c r="I289" s="86"/>
      <c r="J289" s="153"/>
      <c r="K289" s="71"/>
    </row>
    <row r="290" spans="1:11" ht="15" customHeight="1" x14ac:dyDescent="0.25">
      <c r="A290" s="15"/>
      <c r="B290" s="15"/>
      <c r="C290" s="252"/>
      <c r="D290" s="252"/>
      <c r="E290" s="31"/>
      <c r="F290" s="144">
        <v>5</v>
      </c>
      <c r="G290" s="32" t="s">
        <v>30</v>
      </c>
      <c r="H290" s="30">
        <v>5</v>
      </c>
      <c r="I290" s="83"/>
      <c r="J290" s="151"/>
      <c r="K290" s="71"/>
    </row>
    <row r="291" spans="1:11" ht="30" customHeight="1" x14ac:dyDescent="0.25">
      <c r="A291" s="12"/>
      <c r="B291" s="12"/>
      <c r="C291" s="253"/>
      <c r="D291" s="253"/>
      <c r="E291" s="31"/>
      <c r="F291" s="133"/>
      <c r="G291" s="1"/>
      <c r="H291" s="28" t="s">
        <v>8</v>
      </c>
      <c r="I291" s="85">
        <v>5</v>
      </c>
      <c r="J291" s="152"/>
      <c r="K291" s="91">
        <f>I291*J291</f>
        <v>0</v>
      </c>
    </row>
    <row r="292" spans="1:11" ht="30" customHeight="1" x14ac:dyDescent="0.25">
      <c r="A292" s="9" t="s">
        <v>201</v>
      </c>
      <c r="B292" s="9"/>
      <c r="C292" s="251" t="s">
        <v>321</v>
      </c>
      <c r="D292" s="251" t="s">
        <v>527</v>
      </c>
      <c r="E292" s="181" t="s">
        <v>529</v>
      </c>
      <c r="F292" s="134" t="s">
        <v>202</v>
      </c>
      <c r="G292" s="34"/>
      <c r="H292" s="29"/>
      <c r="I292" s="86"/>
      <c r="J292" s="153"/>
      <c r="K292" s="71"/>
    </row>
    <row r="293" spans="1:11" ht="15.6" customHeight="1" x14ac:dyDescent="0.25">
      <c r="A293" s="10"/>
      <c r="B293" s="10"/>
      <c r="C293" s="252"/>
      <c r="D293" s="252"/>
      <c r="E293" s="31"/>
      <c r="F293" s="139">
        <v>5</v>
      </c>
      <c r="G293" s="33" t="s">
        <v>30</v>
      </c>
      <c r="H293" s="27">
        <v>5</v>
      </c>
      <c r="I293" s="84"/>
      <c r="J293" s="151"/>
      <c r="K293" s="71"/>
    </row>
    <row r="294" spans="1:11" ht="30" customHeight="1" x14ac:dyDescent="0.25">
      <c r="A294" s="12"/>
      <c r="B294" s="12"/>
      <c r="C294" s="253"/>
      <c r="D294" s="253"/>
      <c r="E294" s="31"/>
      <c r="F294" s="133"/>
      <c r="G294" s="1"/>
      <c r="H294" s="28" t="s">
        <v>8</v>
      </c>
      <c r="I294" s="85">
        <v>5</v>
      </c>
      <c r="J294" s="152"/>
      <c r="K294" s="91">
        <f>I294*J294</f>
        <v>0</v>
      </c>
    </row>
    <row r="295" spans="1:11" ht="13.15" customHeight="1" x14ac:dyDescent="0.25">
      <c r="A295" s="9" t="s">
        <v>203</v>
      </c>
      <c r="B295" s="9"/>
      <c r="C295" s="252" t="s">
        <v>322</v>
      </c>
      <c r="D295" s="251" t="s">
        <v>527</v>
      </c>
      <c r="E295" s="181" t="s">
        <v>529</v>
      </c>
      <c r="F295" s="134" t="s">
        <v>204</v>
      </c>
      <c r="G295" s="34"/>
      <c r="H295" s="29"/>
      <c r="I295" s="86"/>
      <c r="J295" s="153"/>
      <c r="K295" s="71"/>
    </row>
    <row r="296" spans="1:11" ht="17.45" customHeight="1" x14ac:dyDescent="0.25">
      <c r="A296" s="10"/>
      <c r="B296" s="10"/>
      <c r="C296" s="252"/>
      <c r="D296" s="252"/>
      <c r="E296" s="31"/>
      <c r="F296" s="139">
        <v>8</v>
      </c>
      <c r="G296" s="33" t="s">
        <v>30</v>
      </c>
      <c r="H296" s="27">
        <v>8</v>
      </c>
      <c r="I296" s="84"/>
      <c r="J296" s="151"/>
      <c r="K296" s="71"/>
    </row>
    <row r="297" spans="1:11" ht="30" customHeight="1" x14ac:dyDescent="0.25">
      <c r="A297" s="12"/>
      <c r="B297" s="12"/>
      <c r="C297" s="253"/>
      <c r="D297" s="253"/>
      <c r="E297" s="31"/>
      <c r="F297" s="133"/>
      <c r="G297" s="1"/>
      <c r="H297" s="28" t="s">
        <v>8</v>
      </c>
      <c r="I297" s="85">
        <v>8</v>
      </c>
      <c r="J297" s="152"/>
      <c r="K297" s="91">
        <f>I297*J297</f>
        <v>0</v>
      </c>
    </row>
    <row r="298" spans="1:11" ht="30" customHeight="1" x14ac:dyDescent="0.25">
      <c r="A298" s="9" t="s">
        <v>205</v>
      </c>
      <c r="B298" s="9"/>
      <c r="C298" s="251" t="s">
        <v>323</v>
      </c>
      <c r="D298" s="251" t="s">
        <v>527</v>
      </c>
      <c r="E298" s="181" t="s">
        <v>529</v>
      </c>
      <c r="F298" s="134" t="s">
        <v>206</v>
      </c>
      <c r="G298" s="34"/>
      <c r="H298" s="29"/>
      <c r="I298" s="86"/>
      <c r="J298" s="153"/>
      <c r="K298" s="71"/>
    </row>
    <row r="299" spans="1:11" ht="18.600000000000001" customHeight="1" x14ac:dyDescent="0.25">
      <c r="A299" s="10"/>
      <c r="B299" s="10"/>
      <c r="C299" s="252"/>
      <c r="D299" s="252"/>
      <c r="E299" s="31"/>
      <c r="F299" s="139">
        <v>4</v>
      </c>
      <c r="G299" s="33" t="s">
        <v>30</v>
      </c>
      <c r="H299" s="27">
        <v>4</v>
      </c>
      <c r="I299" s="84"/>
      <c r="J299" s="151"/>
      <c r="K299" s="71"/>
    </row>
    <row r="300" spans="1:11" ht="28.15" customHeight="1" x14ac:dyDescent="0.25">
      <c r="A300" s="12"/>
      <c r="B300" s="12"/>
      <c r="C300" s="253"/>
      <c r="D300" s="252"/>
      <c r="E300" s="31"/>
      <c r="F300" s="133"/>
      <c r="G300" s="1"/>
      <c r="H300" s="28" t="s">
        <v>8</v>
      </c>
      <c r="I300" s="85">
        <v>4</v>
      </c>
      <c r="J300" s="154"/>
      <c r="K300" s="96">
        <f>I300*J300</f>
        <v>0</v>
      </c>
    </row>
    <row r="301" spans="1:11" ht="22.15" customHeight="1" x14ac:dyDescent="0.25">
      <c r="A301" s="9" t="s">
        <v>207</v>
      </c>
      <c r="B301" s="93"/>
      <c r="C301" s="252" t="s">
        <v>324</v>
      </c>
      <c r="D301" s="254" t="s">
        <v>527</v>
      </c>
      <c r="E301" s="179" t="s">
        <v>529</v>
      </c>
      <c r="F301" s="135" t="s">
        <v>208</v>
      </c>
      <c r="G301" s="98"/>
      <c r="H301" s="99"/>
      <c r="I301" s="100"/>
      <c r="J301" s="153"/>
      <c r="K301" s="71"/>
    </row>
    <row r="302" spans="1:11" ht="10.9" customHeight="1" x14ac:dyDescent="0.25">
      <c r="A302" s="10"/>
      <c r="B302" s="94"/>
      <c r="C302" s="252"/>
      <c r="D302" s="252"/>
      <c r="E302" s="31"/>
      <c r="F302" s="139">
        <v>2</v>
      </c>
      <c r="G302" s="33" t="s">
        <v>30</v>
      </c>
      <c r="H302" s="27">
        <v>2</v>
      </c>
      <c r="I302" s="84"/>
      <c r="J302" s="151"/>
      <c r="K302" s="71"/>
    </row>
    <row r="303" spans="1:11" ht="30" customHeight="1" x14ac:dyDescent="0.25">
      <c r="A303" s="12"/>
      <c r="B303" s="95"/>
      <c r="C303" s="253"/>
      <c r="D303" s="255"/>
      <c r="E303" s="166"/>
      <c r="F303" s="136"/>
      <c r="G303" s="102"/>
      <c r="H303" s="103" t="s">
        <v>8</v>
      </c>
      <c r="I303" s="104">
        <v>2</v>
      </c>
      <c r="J303" s="152"/>
      <c r="K303" s="91">
        <f>I303*J303</f>
        <v>0</v>
      </c>
    </row>
    <row r="304" spans="1:11" ht="30" customHeight="1" x14ac:dyDescent="0.25">
      <c r="A304" s="9" t="s">
        <v>209</v>
      </c>
      <c r="B304" s="93"/>
      <c r="C304" s="251" t="s">
        <v>325</v>
      </c>
      <c r="D304" s="254" t="s">
        <v>527</v>
      </c>
      <c r="E304" s="165"/>
      <c r="F304" s="135" t="s">
        <v>210</v>
      </c>
      <c r="G304" s="98"/>
      <c r="H304" s="99"/>
      <c r="I304" s="100"/>
      <c r="J304" s="153"/>
      <c r="K304" s="71"/>
    </row>
    <row r="305" spans="1:11" ht="18.600000000000001" customHeight="1" x14ac:dyDescent="0.25">
      <c r="A305" s="10"/>
      <c r="B305" s="94"/>
      <c r="C305" s="252"/>
      <c r="D305" s="252"/>
      <c r="E305" s="31"/>
      <c r="F305" s="139">
        <v>20</v>
      </c>
      <c r="G305" s="33" t="s">
        <v>33</v>
      </c>
      <c r="H305" s="27">
        <v>20</v>
      </c>
      <c r="I305" s="84"/>
      <c r="J305" s="151"/>
      <c r="K305" s="71"/>
    </row>
    <row r="306" spans="1:11" ht="30" customHeight="1" x14ac:dyDescent="0.25">
      <c r="A306" s="12"/>
      <c r="B306" s="95"/>
      <c r="C306" s="253"/>
      <c r="D306" s="255"/>
      <c r="E306" s="166"/>
      <c r="F306" s="136"/>
      <c r="G306" s="102"/>
      <c r="H306" s="103" t="s">
        <v>8</v>
      </c>
      <c r="I306" s="104">
        <v>20</v>
      </c>
      <c r="J306" s="152"/>
      <c r="K306" s="91">
        <f>I306*J306</f>
        <v>0</v>
      </c>
    </row>
    <row r="307" spans="1:11" ht="37.9" customHeight="1" x14ac:dyDescent="0.25">
      <c r="A307" s="9" t="s">
        <v>211</v>
      </c>
      <c r="B307" s="9"/>
      <c r="C307" s="252" t="s">
        <v>326</v>
      </c>
      <c r="D307" s="252" t="s">
        <v>527</v>
      </c>
      <c r="E307" s="194" t="s">
        <v>529</v>
      </c>
      <c r="F307" s="131" t="s">
        <v>212</v>
      </c>
      <c r="G307" s="32"/>
      <c r="H307" s="26"/>
      <c r="I307" s="83"/>
      <c r="J307" s="150"/>
      <c r="K307" s="90"/>
    </row>
    <row r="308" spans="1:11" ht="19.149999999999999" customHeight="1" x14ac:dyDescent="0.25">
      <c r="A308" s="10"/>
      <c r="B308" s="10"/>
      <c r="C308" s="252"/>
      <c r="D308" s="252"/>
      <c r="E308" s="31"/>
      <c r="F308" s="139">
        <v>20</v>
      </c>
      <c r="G308" s="33" t="s">
        <v>33</v>
      </c>
      <c r="H308" s="27">
        <v>20</v>
      </c>
      <c r="I308" s="84"/>
      <c r="J308" s="151"/>
      <c r="K308" s="71"/>
    </row>
    <row r="309" spans="1:11" ht="30" customHeight="1" x14ac:dyDescent="0.25">
      <c r="A309" s="12"/>
      <c r="B309" s="12"/>
      <c r="C309" s="253"/>
      <c r="D309" s="253"/>
      <c r="E309" s="31"/>
      <c r="F309" s="133"/>
      <c r="G309" s="1"/>
      <c r="H309" s="28" t="s">
        <v>8</v>
      </c>
      <c r="I309" s="85">
        <v>20</v>
      </c>
      <c r="J309" s="152"/>
      <c r="K309" s="91">
        <f>I309*J309</f>
        <v>0</v>
      </c>
    </row>
    <row r="310" spans="1:11" ht="30" customHeight="1" x14ac:dyDescent="0.25">
      <c r="A310" s="9" t="s">
        <v>213</v>
      </c>
      <c r="B310" s="9"/>
      <c r="C310" s="251" t="s">
        <v>327</v>
      </c>
      <c r="D310" s="251" t="s">
        <v>527</v>
      </c>
      <c r="E310" s="181" t="s">
        <v>529</v>
      </c>
      <c r="F310" s="134" t="s">
        <v>214</v>
      </c>
      <c r="G310" s="34"/>
      <c r="H310" s="29"/>
      <c r="I310" s="86"/>
      <c r="J310" s="153"/>
      <c r="K310" s="71"/>
    </row>
    <row r="311" spans="1:11" ht="15.6" customHeight="1" x14ac:dyDescent="0.25">
      <c r="A311" s="10"/>
      <c r="B311" s="10"/>
      <c r="C311" s="252"/>
      <c r="D311" s="252"/>
      <c r="E311" s="31"/>
      <c r="F311" s="132" t="s">
        <v>215</v>
      </c>
      <c r="G311" s="33" t="s">
        <v>33</v>
      </c>
      <c r="H311" s="27">
        <v>15.35</v>
      </c>
      <c r="I311" s="84"/>
      <c r="J311" s="151"/>
      <c r="K311" s="71"/>
    </row>
    <row r="312" spans="1:11" ht="30" customHeight="1" x14ac:dyDescent="0.25">
      <c r="A312" s="12"/>
      <c r="B312" s="12"/>
      <c r="C312" s="253"/>
      <c r="D312" s="253"/>
      <c r="E312" s="31"/>
      <c r="F312" s="133"/>
      <c r="G312" s="1"/>
      <c r="H312" s="28" t="s">
        <v>8</v>
      </c>
      <c r="I312" s="85">
        <v>15.35</v>
      </c>
      <c r="J312" s="152"/>
      <c r="K312" s="91">
        <f>I312*J312</f>
        <v>0</v>
      </c>
    </row>
    <row r="313" spans="1:11" ht="36.6" customHeight="1" x14ac:dyDescent="0.25">
      <c r="A313" s="9" t="s">
        <v>216</v>
      </c>
      <c r="B313" s="9"/>
      <c r="C313" s="252" t="s">
        <v>328</v>
      </c>
      <c r="D313" s="251" t="s">
        <v>527</v>
      </c>
      <c r="E313" s="181" t="s">
        <v>529</v>
      </c>
      <c r="F313" s="134" t="s">
        <v>217</v>
      </c>
      <c r="G313" s="34"/>
      <c r="H313" s="29"/>
      <c r="I313" s="86"/>
      <c r="J313" s="153"/>
      <c r="K313" s="71"/>
    </row>
    <row r="314" spans="1:11" ht="17.45" customHeight="1" x14ac:dyDescent="0.25">
      <c r="A314" s="10"/>
      <c r="B314" s="10"/>
      <c r="C314" s="252"/>
      <c r="D314" s="252"/>
      <c r="E314" s="31"/>
      <c r="F314" s="132" t="s">
        <v>215</v>
      </c>
      <c r="G314" s="33" t="s">
        <v>33</v>
      </c>
      <c r="H314" s="27">
        <v>15.35</v>
      </c>
      <c r="I314" s="84"/>
      <c r="J314" s="151"/>
      <c r="K314" s="71"/>
    </row>
    <row r="315" spans="1:11" ht="30" customHeight="1" x14ac:dyDescent="0.25">
      <c r="A315" s="12"/>
      <c r="B315" s="12"/>
      <c r="C315" s="253"/>
      <c r="D315" s="253"/>
      <c r="E315" s="31"/>
      <c r="F315" s="133"/>
      <c r="G315" s="1"/>
      <c r="H315" s="28" t="s">
        <v>8</v>
      </c>
      <c r="I315" s="85">
        <v>15.35</v>
      </c>
      <c r="J315" s="152"/>
      <c r="K315" s="91">
        <f>I315*J315</f>
        <v>0</v>
      </c>
    </row>
    <row r="316" spans="1:11" ht="18" customHeight="1" x14ac:dyDescent="0.25">
      <c r="A316" s="9" t="s">
        <v>218</v>
      </c>
      <c r="B316" s="9"/>
      <c r="C316" s="251" t="s">
        <v>329</v>
      </c>
      <c r="D316" s="251" t="s">
        <v>527</v>
      </c>
      <c r="E316" s="181" t="s">
        <v>529</v>
      </c>
      <c r="F316" s="134" t="s">
        <v>219</v>
      </c>
      <c r="G316" s="34"/>
      <c r="H316" s="29"/>
      <c r="I316" s="86"/>
      <c r="J316" s="153"/>
      <c r="K316" s="71"/>
    </row>
    <row r="317" spans="1:11" ht="19.899999999999999" customHeight="1" x14ac:dyDescent="0.25">
      <c r="A317" s="10"/>
      <c r="B317" s="10"/>
      <c r="C317" s="252"/>
      <c r="D317" s="252"/>
      <c r="E317" s="31"/>
      <c r="F317" s="139">
        <v>5</v>
      </c>
      <c r="G317" s="33" t="s">
        <v>330</v>
      </c>
      <c r="H317" s="208">
        <v>5</v>
      </c>
      <c r="I317" s="84"/>
      <c r="J317" s="151"/>
      <c r="K317" s="71"/>
    </row>
    <row r="318" spans="1:11" ht="30" customHeight="1" x14ac:dyDescent="0.25">
      <c r="A318" s="9"/>
      <c r="B318" s="9"/>
      <c r="C318" s="253"/>
      <c r="D318" s="253"/>
      <c r="E318" s="26"/>
      <c r="F318" s="134"/>
      <c r="G318" s="34"/>
      <c r="H318" s="29" t="s">
        <v>8</v>
      </c>
      <c r="I318" s="210">
        <v>5</v>
      </c>
      <c r="J318" s="152"/>
      <c r="K318" s="91">
        <f>I318*J318</f>
        <v>0</v>
      </c>
    </row>
    <row r="319" spans="1:11" ht="8.4499999999999993" customHeight="1" thickBot="1" x14ac:dyDescent="0.3"/>
    <row r="320" spans="1:11" ht="33.6" customHeight="1" thickBot="1" x14ac:dyDescent="0.3">
      <c r="A320" s="7" t="s">
        <v>220</v>
      </c>
      <c r="B320" s="7"/>
      <c r="C320" s="40"/>
      <c r="D320" s="167"/>
      <c r="E320" s="167"/>
      <c r="F320" s="145" t="s">
        <v>335</v>
      </c>
      <c r="G320" s="38"/>
      <c r="H320" s="39"/>
      <c r="I320" s="87"/>
      <c r="J320" s="41"/>
      <c r="K320" s="92">
        <f>SUM(K199:K318)</f>
        <v>0</v>
      </c>
    </row>
    <row r="321" spans="1:12" ht="33.6" customHeight="1" x14ac:dyDescent="0.25">
      <c r="A321" s="7"/>
      <c r="B321" s="7"/>
      <c r="C321" s="317" t="s">
        <v>559</v>
      </c>
      <c r="D321" s="318"/>
      <c r="E321" s="318"/>
      <c r="F321" s="318"/>
      <c r="G321" s="318"/>
      <c r="H321" s="318"/>
      <c r="I321" s="318"/>
      <c r="J321" s="318"/>
      <c r="K321" s="319"/>
    </row>
    <row r="322" spans="1:12" ht="42.6" customHeight="1" x14ac:dyDescent="0.25">
      <c r="A322" s="7"/>
      <c r="B322" s="7"/>
      <c r="C322" s="320" t="s">
        <v>560</v>
      </c>
      <c r="D322" s="251" t="s">
        <v>580</v>
      </c>
      <c r="E322" s="181" t="s">
        <v>574</v>
      </c>
      <c r="F322" s="134" t="s">
        <v>569</v>
      </c>
      <c r="G322" s="34"/>
      <c r="H322" s="29"/>
      <c r="I322" s="86"/>
      <c r="J322" s="153"/>
      <c r="K322" s="71"/>
    </row>
    <row r="323" spans="1:12" ht="17.45" customHeight="1" x14ac:dyDescent="0.25">
      <c r="A323" s="7"/>
      <c r="B323" s="7"/>
      <c r="C323" s="314"/>
      <c r="D323" s="252"/>
      <c r="E323" s="31"/>
      <c r="F323" s="132" t="s">
        <v>562</v>
      </c>
      <c r="G323" s="33" t="s">
        <v>551</v>
      </c>
      <c r="H323" s="208">
        <v>1</v>
      </c>
      <c r="I323" s="84"/>
      <c r="J323" s="151"/>
      <c r="K323" s="71"/>
    </row>
    <row r="324" spans="1:12" ht="20.45" customHeight="1" x14ac:dyDescent="0.25">
      <c r="C324" s="315"/>
      <c r="D324" s="255"/>
      <c r="E324" s="166"/>
      <c r="F324" s="136"/>
      <c r="G324" s="102"/>
      <c r="H324" s="103" t="s">
        <v>8</v>
      </c>
      <c r="I324" s="209">
        <v>1</v>
      </c>
      <c r="J324" s="152"/>
      <c r="K324" s="91">
        <f>I324*J324</f>
        <v>0</v>
      </c>
    </row>
    <row r="325" spans="1:12" ht="34.9" customHeight="1" x14ac:dyDescent="0.25">
      <c r="C325" s="337" t="s">
        <v>561</v>
      </c>
      <c r="D325" s="251" t="s">
        <v>580</v>
      </c>
      <c r="E325" s="327" t="s">
        <v>574</v>
      </c>
      <c r="F325" s="211" t="s">
        <v>566</v>
      </c>
      <c r="G325" s="79"/>
      <c r="H325" s="157"/>
      <c r="I325" s="106"/>
      <c r="J325" s="153"/>
      <c r="K325" s="71"/>
    </row>
    <row r="326" spans="1:12" ht="24.6" customHeight="1" x14ac:dyDescent="0.25">
      <c r="C326" s="337"/>
      <c r="D326" s="252"/>
      <c r="E326" s="328"/>
      <c r="F326" s="217">
        <v>1</v>
      </c>
      <c r="G326" s="79" t="s">
        <v>551</v>
      </c>
      <c r="H326" s="212">
        <v>1</v>
      </c>
      <c r="I326" s="106"/>
      <c r="J326" s="151"/>
      <c r="K326" s="71"/>
    </row>
    <row r="327" spans="1:12" ht="24.6" customHeight="1" x14ac:dyDescent="0.25">
      <c r="C327" s="337"/>
      <c r="D327" s="255"/>
      <c r="E327" s="329"/>
      <c r="F327" s="213"/>
      <c r="G327" s="157"/>
      <c r="H327" s="79" t="s">
        <v>8</v>
      </c>
      <c r="I327" s="214">
        <v>1</v>
      </c>
      <c r="J327" s="152"/>
      <c r="K327" s="91">
        <f>I327*J327</f>
        <v>0</v>
      </c>
    </row>
    <row r="328" spans="1:12" ht="36.6" customHeight="1" x14ac:dyDescent="0.25">
      <c r="C328" s="320" t="s">
        <v>563</v>
      </c>
      <c r="D328" s="251" t="s">
        <v>580</v>
      </c>
      <c r="E328" s="327" t="s">
        <v>574</v>
      </c>
      <c r="F328" s="211" t="s">
        <v>567</v>
      </c>
      <c r="G328" s="79"/>
      <c r="H328" s="157"/>
      <c r="I328" s="106"/>
      <c r="J328" s="153"/>
      <c r="K328" s="71"/>
    </row>
    <row r="329" spans="1:12" ht="24.6" customHeight="1" x14ac:dyDescent="0.25">
      <c r="C329" s="314"/>
      <c r="D329" s="252"/>
      <c r="E329" s="328"/>
      <c r="F329" s="217">
        <v>2</v>
      </c>
      <c r="G329" s="79" t="s">
        <v>551</v>
      </c>
      <c r="H329" s="212">
        <v>2</v>
      </c>
      <c r="I329" s="106"/>
      <c r="J329" s="151"/>
      <c r="K329" s="71"/>
    </row>
    <row r="330" spans="1:12" ht="24.6" customHeight="1" x14ac:dyDescent="0.25">
      <c r="C330" s="315"/>
      <c r="D330" s="255"/>
      <c r="E330" s="329"/>
      <c r="F330" s="213"/>
      <c r="G330" s="157"/>
      <c r="H330" s="79" t="s">
        <v>8</v>
      </c>
      <c r="I330" s="214">
        <v>2</v>
      </c>
      <c r="J330" s="152"/>
      <c r="K330" s="91">
        <f>I330*J330</f>
        <v>0</v>
      </c>
    </row>
    <row r="331" spans="1:12" ht="52.15" customHeight="1" x14ac:dyDescent="0.25">
      <c r="C331" s="320" t="s">
        <v>563</v>
      </c>
      <c r="D331" s="251" t="s">
        <v>580</v>
      </c>
      <c r="E331" s="327" t="s">
        <v>574</v>
      </c>
      <c r="F331" s="211" t="s">
        <v>568</v>
      </c>
      <c r="G331" s="79"/>
      <c r="H331" s="157"/>
      <c r="I331" s="106"/>
      <c r="J331" s="153"/>
      <c r="K331" s="71"/>
    </row>
    <row r="332" spans="1:12" ht="24.6" customHeight="1" x14ac:dyDescent="0.25">
      <c r="C332" s="314"/>
      <c r="D332" s="252"/>
      <c r="E332" s="328"/>
      <c r="F332" s="217">
        <v>1</v>
      </c>
      <c r="G332" s="79" t="s">
        <v>551</v>
      </c>
      <c r="H332" s="212">
        <v>1</v>
      </c>
      <c r="I332" s="106"/>
      <c r="J332" s="153"/>
      <c r="K332" s="71"/>
    </row>
    <row r="333" spans="1:12" ht="19.149999999999999" customHeight="1" thickBot="1" x14ac:dyDescent="0.3">
      <c r="C333" s="315"/>
      <c r="D333" s="255"/>
      <c r="E333" s="330"/>
      <c r="F333" s="213"/>
      <c r="G333" s="157"/>
      <c r="H333" s="79" t="s">
        <v>8</v>
      </c>
      <c r="I333" s="214">
        <v>1</v>
      </c>
      <c r="J333" s="152"/>
      <c r="K333" s="91">
        <f>I333*J333</f>
        <v>0</v>
      </c>
    </row>
    <row r="334" spans="1:12" ht="33" customHeight="1" thickBot="1" x14ac:dyDescent="0.3">
      <c r="C334" s="40"/>
      <c r="D334" s="167"/>
      <c r="E334" s="167"/>
      <c r="F334" s="145" t="s">
        <v>564</v>
      </c>
      <c r="G334" s="38"/>
      <c r="H334" s="39"/>
      <c r="I334" s="222"/>
      <c r="J334" s="223"/>
      <c r="K334" s="92">
        <f>SUM(K322:K333)</f>
        <v>0</v>
      </c>
    </row>
    <row r="335" spans="1:12" ht="19.149999999999999" customHeight="1" x14ac:dyDescent="0.25">
      <c r="C335" s="206"/>
      <c r="D335" s="206"/>
      <c r="E335" s="206"/>
      <c r="F335" s="215"/>
      <c r="G335" s="206"/>
      <c r="H335" s="207"/>
      <c r="I335" s="216"/>
      <c r="J335" s="220"/>
      <c r="K335" s="221"/>
      <c r="L335" s="65"/>
    </row>
    <row r="336" spans="1:12" ht="14.45" customHeight="1" x14ac:dyDescent="0.25">
      <c r="C336" s="206"/>
      <c r="D336" s="206"/>
      <c r="E336" s="206"/>
      <c r="F336" s="215"/>
      <c r="G336" s="206"/>
      <c r="H336" s="207"/>
      <c r="I336" s="216"/>
      <c r="J336" s="220"/>
      <c r="K336" s="221"/>
      <c r="L336" s="65"/>
    </row>
    <row r="337" spans="1:15" ht="0.75" customHeight="1" thickBot="1" x14ac:dyDescent="0.3">
      <c r="C337" s="206"/>
      <c r="D337" s="206"/>
      <c r="E337" s="206"/>
      <c r="F337" s="215"/>
      <c r="G337" s="206"/>
      <c r="H337" s="207"/>
      <c r="I337" s="216"/>
      <c r="J337" s="218"/>
      <c r="K337" s="219"/>
    </row>
    <row r="338" spans="1:15" ht="44.45" customHeight="1" x14ac:dyDescent="0.25">
      <c r="A338" s="7" t="s">
        <v>221</v>
      </c>
      <c r="B338" s="7"/>
      <c r="C338" s="321" t="s">
        <v>565</v>
      </c>
      <c r="D338" s="322"/>
      <c r="E338" s="322"/>
      <c r="F338" s="322"/>
      <c r="G338" s="322"/>
      <c r="H338" s="322"/>
      <c r="I338" s="322"/>
      <c r="J338" s="114"/>
      <c r="K338" s="115" t="s">
        <v>336</v>
      </c>
      <c r="L338" s="116" t="s">
        <v>337</v>
      </c>
      <c r="M338" s="116" t="s">
        <v>338</v>
      </c>
      <c r="N338" s="117" t="s">
        <v>339</v>
      </c>
      <c r="O338" s="49"/>
    </row>
    <row r="339" spans="1:15" ht="4.9000000000000004" customHeight="1" x14ac:dyDescent="0.25">
      <c r="C339" s="323"/>
      <c r="D339" s="324"/>
      <c r="E339" s="324"/>
      <c r="F339" s="324"/>
      <c r="G339" s="324"/>
      <c r="H339" s="324"/>
      <c r="I339" s="324"/>
      <c r="J339" s="65"/>
      <c r="K339" s="118"/>
      <c r="L339" s="65"/>
      <c r="M339" s="65"/>
      <c r="N339" s="119"/>
    </row>
    <row r="340" spans="1:15" ht="33.6" customHeight="1" thickBot="1" x14ac:dyDescent="0.3">
      <c r="A340" s="7" t="s">
        <v>222</v>
      </c>
      <c r="B340" s="7"/>
      <c r="C340" s="325"/>
      <c r="D340" s="326"/>
      <c r="E340" s="326"/>
      <c r="F340" s="326"/>
      <c r="G340" s="326"/>
      <c r="H340" s="326"/>
      <c r="I340" s="326"/>
      <c r="J340" s="120"/>
      <c r="K340" s="121">
        <f>K61+K95+K165+K197+K320+K334</f>
        <v>0</v>
      </c>
      <c r="L340" s="121">
        <v>23</v>
      </c>
      <c r="M340" s="121">
        <f>K340*0.23</f>
        <v>0</v>
      </c>
      <c r="N340" s="122">
        <f>K340+M340</f>
        <v>0</v>
      </c>
    </row>
    <row r="341" spans="1:15" ht="5.45" customHeight="1" x14ac:dyDescent="0.25"/>
    <row r="342" spans="1:15" ht="12" customHeight="1" x14ac:dyDescent="0.25">
      <c r="A342" s="7" t="s">
        <v>223</v>
      </c>
      <c r="B342" s="7"/>
      <c r="C342" s="22"/>
      <c r="D342" s="22"/>
      <c r="E342" s="22"/>
      <c r="F342" s="7"/>
      <c r="G342" s="22"/>
      <c r="H342" s="22"/>
      <c r="I342" s="88"/>
      <c r="J342" s="7"/>
    </row>
    <row r="343" spans="1:15" ht="1.5" customHeight="1" x14ac:dyDescent="0.25"/>
    <row r="344" spans="1:15" ht="11.25" customHeight="1" x14ac:dyDescent="0.25">
      <c r="A344" s="7" t="s">
        <v>224</v>
      </c>
      <c r="B344" s="7"/>
      <c r="C344" s="22"/>
      <c r="D344" s="22"/>
      <c r="E344" s="22"/>
      <c r="F344" s="7"/>
      <c r="G344" s="22"/>
      <c r="H344" s="22"/>
      <c r="I344" s="88"/>
      <c r="J344" s="7"/>
    </row>
    <row r="345" spans="1:15" ht="1.5" customHeight="1" x14ac:dyDescent="0.25"/>
    <row r="346" spans="1:15" ht="12" customHeight="1" x14ac:dyDescent="0.25">
      <c r="A346" s="7" t="s">
        <v>225</v>
      </c>
      <c r="B346" s="7"/>
      <c r="C346" s="22"/>
      <c r="D346" s="22"/>
      <c r="E346" s="22"/>
      <c r="F346" s="7"/>
      <c r="G346" s="22"/>
      <c r="H346" s="22"/>
      <c r="I346" s="88"/>
      <c r="J346" s="7"/>
    </row>
    <row r="347" spans="1:15" ht="1.5" customHeight="1" x14ac:dyDescent="0.25"/>
    <row r="348" spans="1:15" ht="11.25" customHeight="1" x14ac:dyDescent="0.25">
      <c r="A348" s="7" t="s">
        <v>226</v>
      </c>
      <c r="B348" s="7"/>
      <c r="C348" s="22"/>
      <c r="D348" s="22"/>
      <c r="E348" s="22"/>
      <c r="F348" s="7"/>
      <c r="G348" s="22"/>
      <c r="H348" s="22"/>
      <c r="I348" s="88"/>
      <c r="J348" s="7"/>
    </row>
    <row r="349" spans="1:15" ht="1.5" customHeight="1" x14ac:dyDescent="0.25"/>
    <row r="350" spans="1:15" ht="12" customHeight="1" x14ac:dyDescent="0.25">
      <c r="A350" s="7" t="s">
        <v>227</v>
      </c>
      <c r="B350" s="7"/>
      <c r="C350" s="22"/>
      <c r="D350" s="22"/>
      <c r="E350" s="22"/>
      <c r="F350" s="7"/>
      <c r="G350" s="22"/>
      <c r="H350" s="22"/>
      <c r="I350" s="88"/>
      <c r="J350" s="7"/>
    </row>
  </sheetData>
  <mergeCells count="242">
    <mergeCell ref="E331:E333"/>
    <mergeCell ref="J227:J229"/>
    <mergeCell ref="K227:K229"/>
    <mergeCell ref="J236:J238"/>
    <mergeCell ref="K236:K238"/>
    <mergeCell ref="C322:C324"/>
    <mergeCell ref="D322:D324"/>
    <mergeCell ref="C325:C327"/>
    <mergeCell ref="D325:D327"/>
    <mergeCell ref="C328:C330"/>
    <mergeCell ref="D328:D330"/>
    <mergeCell ref="C331:C333"/>
    <mergeCell ref="D331:D333"/>
    <mergeCell ref="D316:D318"/>
    <mergeCell ref="C321:K321"/>
    <mergeCell ref="C247:C249"/>
    <mergeCell ref="C250:C252"/>
    <mergeCell ref="C253:C255"/>
    <mergeCell ref="C256:C258"/>
    <mergeCell ref="C259:C261"/>
    <mergeCell ref="C262:C264"/>
    <mergeCell ref="C265:C267"/>
    <mergeCell ref="C268:C270"/>
    <mergeCell ref="C271:C273"/>
    <mergeCell ref="C338:I340"/>
    <mergeCell ref="C301:C303"/>
    <mergeCell ref="C304:C306"/>
    <mergeCell ref="C307:C309"/>
    <mergeCell ref="C310:C312"/>
    <mergeCell ref="C313:C315"/>
    <mergeCell ref="C316:C318"/>
    <mergeCell ref="C274:C276"/>
    <mergeCell ref="C277:C279"/>
    <mergeCell ref="C280:C282"/>
    <mergeCell ref="C283:C285"/>
    <mergeCell ref="C286:C288"/>
    <mergeCell ref="C289:C291"/>
    <mergeCell ref="C292:C294"/>
    <mergeCell ref="C295:C297"/>
    <mergeCell ref="C298:C300"/>
    <mergeCell ref="D298:D300"/>
    <mergeCell ref="D301:D303"/>
    <mergeCell ref="D304:D306"/>
    <mergeCell ref="D307:D309"/>
    <mergeCell ref="D310:D312"/>
    <mergeCell ref="D313:D315"/>
    <mergeCell ref="E325:E327"/>
    <mergeCell ref="E328:E330"/>
    <mergeCell ref="C214:C216"/>
    <mergeCell ref="C217:C219"/>
    <mergeCell ref="C220:C222"/>
    <mergeCell ref="C223:C225"/>
    <mergeCell ref="C226:C231"/>
    <mergeCell ref="C232:C234"/>
    <mergeCell ref="C235:C240"/>
    <mergeCell ref="C241:C243"/>
    <mergeCell ref="C244:C246"/>
    <mergeCell ref="C188:C190"/>
    <mergeCell ref="C191:C193"/>
    <mergeCell ref="C194:C196"/>
    <mergeCell ref="C198:K198"/>
    <mergeCell ref="C199:C201"/>
    <mergeCell ref="C202:C204"/>
    <mergeCell ref="C205:C207"/>
    <mergeCell ref="C208:C210"/>
    <mergeCell ref="C211:C213"/>
    <mergeCell ref="D188:D190"/>
    <mergeCell ref="D191:D193"/>
    <mergeCell ref="D194:D196"/>
    <mergeCell ref="D199:D201"/>
    <mergeCell ref="D202:D204"/>
    <mergeCell ref="D205:D207"/>
    <mergeCell ref="D208:D210"/>
    <mergeCell ref="D211:D213"/>
    <mergeCell ref="C162:C164"/>
    <mergeCell ref="C166:K166"/>
    <mergeCell ref="C167:C169"/>
    <mergeCell ref="C170:C172"/>
    <mergeCell ref="C173:C175"/>
    <mergeCell ref="C176:C178"/>
    <mergeCell ref="C179:C181"/>
    <mergeCell ref="C182:C184"/>
    <mergeCell ref="C185:C187"/>
    <mergeCell ref="D170:D172"/>
    <mergeCell ref="D173:D175"/>
    <mergeCell ref="D176:D178"/>
    <mergeCell ref="D179:D181"/>
    <mergeCell ref="C130:C132"/>
    <mergeCell ref="C133:C135"/>
    <mergeCell ref="C136:C140"/>
    <mergeCell ref="C141:C143"/>
    <mergeCell ref="C144:C146"/>
    <mergeCell ref="C147:C149"/>
    <mergeCell ref="C153:C155"/>
    <mergeCell ref="C156:C158"/>
    <mergeCell ref="C159:C161"/>
    <mergeCell ref="C150:C152"/>
    <mergeCell ref="C63:C65"/>
    <mergeCell ref="C66:C68"/>
    <mergeCell ref="C69:C71"/>
    <mergeCell ref="C72:C74"/>
    <mergeCell ref="C75:C77"/>
    <mergeCell ref="C118:C120"/>
    <mergeCell ref="C121:C123"/>
    <mergeCell ref="C124:C126"/>
    <mergeCell ref="C127:C129"/>
    <mergeCell ref="C106:C108"/>
    <mergeCell ref="C109:C111"/>
    <mergeCell ref="C112:C114"/>
    <mergeCell ref="C115:C117"/>
    <mergeCell ref="C78:C80"/>
    <mergeCell ref="C81:C83"/>
    <mergeCell ref="C92:C94"/>
    <mergeCell ref="C96:K96"/>
    <mergeCell ref="C97:C99"/>
    <mergeCell ref="C100:C102"/>
    <mergeCell ref="C103:C105"/>
    <mergeCell ref="D63:D65"/>
    <mergeCell ref="D66:D68"/>
    <mergeCell ref="D109:D111"/>
    <mergeCell ref="D112:D114"/>
    <mergeCell ref="C1:K1"/>
    <mergeCell ref="C2:G2"/>
    <mergeCell ref="C4:C6"/>
    <mergeCell ref="E4:E6"/>
    <mergeCell ref="F4:F6"/>
    <mergeCell ref="G4:G6"/>
    <mergeCell ref="C8:G8"/>
    <mergeCell ref="J4:J6"/>
    <mergeCell ref="K4:K6"/>
    <mergeCell ref="H4:H6"/>
    <mergeCell ref="I4:I6"/>
    <mergeCell ref="D4:D6"/>
    <mergeCell ref="C11:K11"/>
    <mergeCell ref="C9:K9"/>
    <mergeCell ref="C58:C60"/>
    <mergeCell ref="C62:K62"/>
    <mergeCell ref="C12:C14"/>
    <mergeCell ref="C15:C17"/>
    <mergeCell ref="C18:C20"/>
    <mergeCell ref="C21:C23"/>
    <mergeCell ref="C24:C26"/>
    <mergeCell ref="C27:C29"/>
    <mergeCell ref="C30:C32"/>
    <mergeCell ref="C33:C35"/>
    <mergeCell ref="C36:C38"/>
    <mergeCell ref="D12:D14"/>
    <mergeCell ref="D15:D17"/>
    <mergeCell ref="D18:D20"/>
    <mergeCell ref="D21:D23"/>
    <mergeCell ref="D24:D26"/>
    <mergeCell ref="D27:D29"/>
    <mergeCell ref="E12:E14"/>
    <mergeCell ref="E15:E17"/>
    <mergeCell ref="D30:D32"/>
    <mergeCell ref="D33:D35"/>
    <mergeCell ref="D36:D38"/>
    <mergeCell ref="D115:D117"/>
    <mergeCell ref="D118:D120"/>
    <mergeCell ref="D121:D123"/>
    <mergeCell ref="D124:D126"/>
    <mergeCell ref="D69:D71"/>
    <mergeCell ref="D72:D74"/>
    <mergeCell ref="D75:D77"/>
    <mergeCell ref="D78:D80"/>
    <mergeCell ref="D81:D83"/>
    <mergeCell ref="D92:D94"/>
    <mergeCell ref="D97:D99"/>
    <mergeCell ref="D127:D129"/>
    <mergeCell ref="D130:D132"/>
    <mergeCell ref="D133:D135"/>
    <mergeCell ref="D136:D140"/>
    <mergeCell ref="D156:D158"/>
    <mergeCell ref="D153:D155"/>
    <mergeCell ref="D159:D161"/>
    <mergeCell ref="D162:D164"/>
    <mergeCell ref="D167:D169"/>
    <mergeCell ref="D150:D152"/>
    <mergeCell ref="E84:E87"/>
    <mergeCell ref="D84:D87"/>
    <mergeCell ref="C84:C87"/>
    <mergeCell ref="C88:C91"/>
    <mergeCell ref="D88:D91"/>
    <mergeCell ref="E103:E105"/>
    <mergeCell ref="E106:E108"/>
    <mergeCell ref="D100:D102"/>
    <mergeCell ref="D103:D105"/>
    <mergeCell ref="D106:D108"/>
    <mergeCell ref="D39:D41"/>
    <mergeCell ref="D42:D44"/>
    <mergeCell ref="D45:D47"/>
    <mergeCell ref="D48:D52"/>
    <mergeCell ref="D53:D57"/>
    <mergeCell ref="D58:D60"/>
    <mergeCell ref="C39:C41"/>
    <mergeCell ref="C42:C44"/>
    <mergeCell ref="C45:C47"/>
    <mergeCell ref="C48:C52"/>
    <mergeCell ref="C53:C57"/>
    <mergeCell ref="E109:E111"/>
    <mergeCell ref="E112:E114"/>
    <mergeCell ref="E115:E117"/>
    <mergeCell ref="E100:E102"/>
    <mergeCell ref="E97:E99"/>
    <mergeCell ref="E118:E120"/>
    <mergeCell ref="E121:E123"/>
    <mergeCell ref="E124:E126"/>
    <mergeCell ref="E127:E129"/>
    <mergeCell ref="D214:D216"/>
    <mergeCell ref="D217:D219"/>
    <mergeCell ref="D220:D222"/>
    <mergeCell ref="D223:D225"/>
    <mergeCell ref="D232:D234"/>
    <mergeCell ref="D226:D231"/>
    <mergeCell ref="D235:D240"/>
    <mergeCell ref="D241:D243"/>
    <mergeCell ref="E130:E132"/>
    <mergeCell ref="E133:E135"/>
    <mergeCell ref="E136:E140"/>
    <mergeCell ref="D141:D143"/>
    <mergeCell ref="D144:D146"/>
    <mergeCell ref="D147:D149"/>
    <mergeCell ref="D182:D184"/>
    <mergeCell ref="D185:D187"/>
    <mergeCell ref="D244:D246"/>
    <mergeCell ref="D247:D249"/>
    <mergeCell ref="D250:D252"/>
    <mergeCell ref="D253:D255"/>
    <mergeCell ref="D256:D258"/>
    <mergeCell ref="D259:D261"/>
    <mergeCell ref="D262:D264"/>
    <mergeCell ref="D265:D267"/>
    <mergeCell ref="D268:D270"/>
    <mergeCell ref="D271:D273"/>
    <mergeCell ref="D274:D276"/>
    <mergeCell ref="D277:D279"/>
    <mergeCell ref="D280:D282"/>
    <mergeCell ref="D283:D285"/>
    <mergeCell ref="D286:D288"/>
    <mergeCell ref="D289:D291"/>
    <mergeCell ref="D292:D294"/>
    <mergeCell ref="D295:D297"/>
  </mergeCells>
  <phoneticPr fontId="9" type="noConversion"/>
  <pageMargins left="1" right="1" top="1" bottom="1" header="0.3" footer="0.3"/>
  <pageSetup paperSize="8" scale="12" fitToWidth="0" orientation="portrait" r:id="rId1"/>
  <rowBreaks count="14" manualBreakCount="14">
    <brk id="32" min="2" max="13" man="1"/>
    <brk id="61" min="2" max="13" man="1"/>
    <brk id="74" min="2" max="12" man="1"/>
    <brk id="95" min="2" max="13" man="1"/>
    <brk id="117" min="2" max="12" man="1"/>
    <brk id="140" min="2" max="12" man="1"/>
    <brk id="165" min="2" max="12" man="1"/>
    <brk id="187" min="2" max="12" man="1"/>
    <brk id="210" min="2" max="13" man="1"/>
    <brk id="234" min="2" max="12" man="1"/>
    <brk id="258" min="2" max="13" man="1"/>
    <brk id="279" min="2" max="12" man="1"/>
    <brk id="303" min="2" max="13" man="1"/>
    <brk id="320" min="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263"/>
  <sheetViews>
    <sheetView tabSelected="1" view="pageBreakPreview" zoomScale="75" zoomScaleNormal="75" zoomScaleSheetLayoutView="75" workbookViewId="0">
      <selection activeCell="L3" sqref="L3"/>
    </sheetView>
  </sheetViews>
  <sheetFormatPr defaultRowHeight="15" x14ac:dyDescent="0.25"/>
  <cols>
    <col min="1" max="1" width="4.85546875" customWidth="1"/>
    <col min="2" max="4" width="12.5703125" style="20" customWidth="1"/>
    <col min="5" max="5" width="44" customWidth="1"/>
    <col min="6" max="6" width="11.5703125" style="245" customWidth="1"/>
    <col min="7" max="7" width="10.5703125" customWidth="1"/>
    <col min="8" max="8" width="9.140625" style="49"/>
    <col min="9" max="9" width="15.5703125" customWidth="1"/>
    <col min="10" max="10" width="17.28515625" customWidth="1"/>
    <col min="11" max="11" width="14.85546875" customWidth="1"/>
    <col min="12" max="12" width="21.5703125" customWidth="1"/>
    <col min="13" max="13" width="15.5703125" customWidth="1"/>
  </cols>
  <sheetData>
    <row r="1" spans="2:12" ht="15.75" thickBot="1" x14ac:dyDescent="0.3">
      <c r="K1" s="246" t="s">
        <v>590</v>
      </c>
      <c r="L1" s="247" t="s">
        <v>591</v>
      </c>
    </row>
    <row r="2" spans="2:12" ht="18.75" thickBot="1" x14ac:dyDescent="0.3">
      <c r="B2" s="300" t="s">
        <v>249</v>
      </c>
      <c r="C2" s="300"/>
      <c r="D2" s="300"/>
      <c r="E2" s="300"/>
      <c r="F2" s="300"/>
      <c r="G2" s="300"/>
      <c r="H2" s="300"/>
      <c r="I2" s="300"/>
      <c r="J2" s="300"/>
      <c r="K2" s="248" t="s">
        <v>592</v>
      </c>
      <c r="L2" s="249" t="s">
        <v>594</v>
      </c>
    </row>
    <row r="3" spans="2:12" ht="18.75" thickBot="1" x14ac:dyDescent="0.3">
      <c r="B3" s="301"/>
      <c r="C3" s="301"/>
      <c r="D3" s="301"/>
      <c r="E3" s="301"/>
      <c r="F3" s="301"/>
      <c r="G3" s="24"/>
      <c r="K3" s="248" t="s">
        <v>593</v>
      </c>
      <c r="L3" s="250" t="s">
        <v>595</v>
      </c>
    </row>
    <row r="4" spans="2:12" x14ac:dyDescent="0.25">
      <c r="F4" s="24"/>
      <c r="G4" s="24"/>
    </row>
    <row r="5" spans="2:12" ht="14.45" customHeight="1" x14ac:dyDescent="0.25">
      <c r="B5" s="302" t="s">
        <v>228</v>
      </c>
      <c r="C5" s="302" t="s">
        <v>509</v>
      </c>
      <c r="D5" s="302" t="s">
        <v>510</v>
      </c>
      <c r="E5" s="305" t="s">
        <v>229</v>
      </c>
      <c r="F5" s="307" t="s">
        <v>1</v>
      </c>
      <c r="G5" s="307" t="s">
        <v>230</v>
      </c>
      <c r="H5" s="310" t="s">
        <v>2</v>
      </c>
      <c r="I5" s="307" t="s">
        <v>231</v>
      </c>
      <c r="J5" s="310" t="s">
        <v>232</v>
      </c>
    </row>
    <row r="6" spans="2:12" x14ac:dyDescent="0.25">
      <c r="B6" s="303"/>
      <c r="C6" s="303"/>
      <c r="D6" s="303"/>
      <c r="E6" s="306"/>
      <c r="F6" s="308"/>
      <c r="G6" s="308"/>
      <c r="H6" s="311"/>
      <c r="I6" s="308"/>
      <c r="J6" s="311"/>
    </row>
    <row r="7" spans="2:12" ht="15.75" thickBot="1" x14ac:dyDescent="0.3">
      <c r="B7" s="303"/>
      <c r="C7" s="304"/>
      <c r="D7" s="304"/>
      <c r="E7" s="306"/>
      <c r="F7" s="308"/>
      <c r="G7" s="308"/>
      <c r="H7" s="311"/>
      <c r="I7" s="308"/>
      <c r="J7" s="311"/>
    </row>
    <row r="8" spans="2:12" ht="15.75" thickBot="1" x14ac:dyDescent="0.3">
      <c r="B8" s="44">
        <v>1</v>
      </c>
      <c r="C8" s="162">
        <v>2</v>
      </c>
      <c r="D8" s="162">
        <v>3</v>
      </c>
      <c r="E8" s="45">
        <v>4</v>
      </c>
      <c r="F8" s="46">
        <v>5</v>
      </c>
      <c r="G8" s="47">
        <v>6</v>
      </c>
      <c r="H8" s="226">
        <v>7</v>
      </c>
      <c r="I8" s="48">
        <v>8</v>
      </c>
      <c r="J8" s="186">
        <v>9</v>
      </c>
    </row>
    <row r="9" spans="2:12" ht="17.45" customHeight="1" thickBot="1" x14ac:dyDescent="0.3">
      <c r="B9" s="363" t="s">
        <v>354</v>
      </c>
      <c r="C9" s="364"/>
      <c r="D9" s="364"/>
      <c r="E9" s="364"/>
      <c r="F9" s="364"/>
      <c r="G9" s="364"/>
      <c r="H9" s="364"/>
      <c r="I9" s="364"/>
      <c r="J9" s="365"/>
    </row>
    <row r="10" spans="2:12" ht="10.9" customHeight="1" x14ac:dyDescent="0.25">
      <c r="B10" s="69"/>
      <c r="C10" s="182"/>
      <c r="D10" s="182"/>
      <c r="E10" s="55"/>
      <c r="F10" s="56"/>
      <c r="G10" s="56"/>
      <c r="H10" s="70"/>
      <c r="I10" s="57"/>
      <c r="J10" s="18"/>
    </row>
    <row r="11" spans="2:12" ht="27.6" customHeight="1" x14ac:dyDescent="0.25">
      <c r="B11" s="288" t="s">
        <v>355</v>
      </c>
      <c r="C11" s="288"/>
      <c r="D11" s="288"/>
      <c r="E11" s="288"/>
      <c r="F11" s="288"/>
      <c r="G11" s="288"/>
      <c r="H11" s="288"/>
      <c r="I11" s="288"/>
      <c r="J11" s="288"/>
    </row>
    <row r="12" spans="2:12" ht="38.25" x14ac:dyDescent="0.25">
      <c r="B12" s="344" t="s">
        <v>424</v>
      </c>
      <c r="C12" s="338" t="s">
        <v>530</v>
      </c>
      <c r="D12" s="339" t="s">
        <v>536</v>
      </c>
      <c r="E12" s="2" t="s">
        <v>340</v>
      </c>
      <c r="F12" s="228"/>
      <c r="G12" s="19"/>
      <c r="H12" s="71"/>
      <c r="I12" s="155"/>
      <c r="J12" s="19"/>
    </row>
    <row r="13" spans="2:12" x14ac:dyDescent="0.25">
      <c r="B13" s="347"/>
      <c r="C13" s="338"/>
      <c r="D13" s="338"/>
      <c r="E13" s="5">
        <v>20</v>
      </c>
      <c r="F13" s="229" t="s">
        <v>33</v>
      </c>
      <c r="G13" s="60">
        <v>20</v>
      </c>
      <c r="H13" s="72"/>
      <c r="I13" s="155"/>
      <c r="J13" s="19"/>
    </row>
    <row r="14" spans="2:12" x14ac:dyDescent="0.25">
      <c r="B14" s="342"/>
      <c r="C14" s="338"/>
      <c r="D14" s="338"/>
      <c r="E14" s="58"/>
      <c r="F14" s="230"/>
      <c r="G14" s="36" t="s">
        <v>8</v>
      </c>
      <c r="H14" s="72">
        <v>20</v>
      </c>
      <c r="I14" s="148"/>
      <c r="J14" s="68">
        <f>H14*I14</f>
        <v>0</v>
      </c>
    </row>
    <row r="15" spans="2:12" ht="38.25" x14ac:dyDescent="0.25">
      <c r="B15" s="344" t="s">
        <v>425</v>
      </c>
      <c r="C15" s="344" t="s">
        <v>530</v>
      </c>
      <c r="D15" s="339" t="s">
        <v>536</v>
      </c>
      <c r="E15" s="2" t="s">
        <v>341</v>
      </c>
      <c r="F15" s="228"/>
      <c r="G15" s="61"/>
      <c r="H15" s="72"/>
      <c r="I15" s="155"/>
      <c r="J15" s="78"/>
    </row>
    <row r="16" spans="2:12" x14ac:dyDescent="0.25">
      <c r="B16" s="347"/>
      <c r="C16" s="347"/>
      <c r="D16" s="338"/>
      <c r="E16" s="5">
        <v>1</v>
      </c>
      <c r="F16" s="229" t="s">
        <v>30</v>
      </c>
      <c r="G16" s="60">
        <v>1</v>
      </c>
      <c r="H16" s="72"/>
      <c r="I16" s="155"/>
      <c r="J16" s="78"/>
    </row>
    <row r="17" spans="2:10" x14ac:dyDescent="0.25">
      <c r="B17" s="342"/>
      <c r="C17" s="342"/>
      <c r="D17" s="338"/>
      <c r="E17" s="58"/>
      <c r="F17" s="230"/>
      <c r="G17" s="36" t="s">
        <v>8</v>
      </c>
      <c r="H17" s="72">
        <v>1</v>
      </c>
      <c r="I17" s="148"/>
      <c r="J17" s="68">
        <f t="shared" ref="J17:J44" si="0">H17*I17</f>
        <v>0</v>
      </c>
    </row>
    <row r="18" spans="2:10" ht="25.5" x14ac:dyDescent="0.25">
      <c r="B18" s="344" t="s">
        <v>426</v>
      </c>
      <c r="C18" s="344" t="s">
        <v>530</v>
      </c>
      <c r="D18" s="339" t="s">
        <v>536</v>
      </c>
      <c r="E18" s="2" t="s">
        <v>342</v>
      </c>
      <c r="F18" s="228"/>
      <c r="G18" s="61"/>
      <c r="H18" s="72"/>
      <c r="I18" s="155"/>
      <c r="J18" s="78"/>
    </row>
    <row r="19" spans="2:10" x14ac:dyDescent="0.25">
      <c r="B19" s="347"/>
      <c r="C19" s="347"/>
      <c r="D19" s="338"/>
      <c r="E19" s="5">
        <v>12</v>
      </c>
      <c r="F19" s="229" t="s">
        <v>351</v>
      </c>
      <c r="G19" s="60">
        <v>12</v>
      </c>
      <c r="H19" s="72"/>
      <c r="I19" s="155"/>
      <c r="J19" s="78"/>
    </row>
    <row r="20" spans="2:10" x14ac:dyDescent="0.25">
      <c r="B20" s="342"/>
      <c r="C20" s="342"/>
      <c r="D20" s="338"/>
      <c r="E20" s="58"/>
      <c r="F20" s="230"/>
      <c r="G20" s="36" t="s">
        <v>8</v>
      </c>
      <c r="H20" s="72">
        <v>12</v>
      </c>
      <c r="I20" s="148"/>
      <c r="J20" s="68">
        <f t="shared" si="0"/>
        <v>0</v>
      </c>
    </row>
    <row r="21" spans="2:10" ht="25.5" x14ac:dyDescent="0.25">
      <c r="B21" s="344" t="s">
        <v>427</v>
      </c>
      <c r="C21" s="344" t="s">
        <v>530</v>
      </c>
      <c r="D21" s="339" t="s">
        <v>536</v>
      </c>
      <c r="E21" s="2" t="s">
        <v>343</v>
      </c>
      <c r="F21" s="228"/>
      <c r="G21" s="61"/>
      <c r="H21" s="72"/>
      <c r="I21" s="155"/>
      <c r="J21" s="78"/>
    </row>
    <row r="22" spans="2:10" x14ac:dyDescent="0.25">
      <c r="B22" s="347"/>
      <c r="C22" s="347"/>
      <c r="D22" s="338"/>
      <c r="E22" s="5">
        <v>9</v>
      </c>
      <c r="F22" s="229" t="s">
        <v>351</v>
      </c>
      <c r="G22" s="60">
        <v>9</v>
      </c>
      <c r="H22" s="72"/>
      <c r="I22" s="155"/>
      <c r="J22" s="78"/>
    </row>
    <row r="23" spans="2:10" x14ac:dyDescent="0.25">
      <c r="B23" s="342"/>
      <c r="C23" s="342"/>
      <c r="D23" s="338"/>
      <c r="E23" s="58"/>
      <c r="F23" s="230"/>
      <c r="G23" s="36" t="s">
        <v>8</v>
      </c>
      <c r="H23" s="72">
        <v>9</v>
      </c>
      <c r="I23" s="148"/>
      <c r="J23" s="68">
        <f t="shared" si="0"/>
        <v>0</v>
      </c>
    </row>
    <row r="24" spans="2:10" ht="25.5" x14ac:dyDescent="0.25">
      <c r="B24" s="344" t="s">
        <v>428</v>
      </c>
      <c r="C24" s="344" t="s">
        <v>530</v>
      </c>
      <c r="D24" s="339" t="s">
        <v>536</v>
      </c>
      <c r="E24" s="2" t="s">
        <v>344</v>
      </c>
      <c r="F24" s="228"/>
      <c r="G24" s="61"/>
      <c r="H24" s="72"/>
      <c r="I24" s="155"/>
      <c r="J24" s="78"/>
    </row>
    <row r="25" spans="2:10" x14ac:dyDescent="0.25">
      <c r="B25" s="347"/>
      <c r="C25" s="347"/>
      <c r="D25" s="338"/>
      <c r="E25" s="5">
        <v>1</v>
      </c>
      <c r="F25" s="229" t="s">
        <v>351</v>
      </c>
      <c r="G25" s="60">
        <v>1</v>
      </c>
      <c r="H25" s="72"/>
      <c r="I25" s="155"/>
      <c r="J25" s="78"/>
    </row>
    <row r="26" spans="2:10" x14ac:dyDescent="0.25">
      <c r="B26" s="342"/>
      <c r="C26" s="342"/>
      <c r="D26" s="338"/>
      <c r="E26" s="58"/>
      <c r="F26" s="230"/>
      <c r="G26" s="36" t="s">
        <v>8</v>
      </c>
      <c r="H26" s="72">
        <v>1</v>
      </c>
      <c r="I26" s="148"/>
      <c r="J26" s="68">
        <f t="shared" si="0"/>
        <v>0</v>
      </c>
    </row>
    <row r="27" spans="2:10" ht="25.5" x14ac:dyDescent="0.25">
      <c r="B27" s="344" t="s">
        <v>429</v>
      </c>
      <c r="C27" s="344" t="s">
        <v>530</v>
      </c>
      <c r="D27" s="339" t="s">
        <v>536</v>
      </c>
      <c r="E27" s="2" t="s">
        <v>345</v>
      </c>
      <c r="F27" s="228"/>
      <c r="G27" s="61"/>
      <c r="H27" s="72"/>
      <c r="I27" s="155"/>
      <c r="J27" s="78"/>
    </row>
    <row r="28" spans="2:10" x14ac:dyDescent="0.25">
      <c r="B28" s="347"/>
      <c r="C28" s="347"/>
      <c r="D28" s="338"/>
      <c r="E28" s="5">
        <v>2</v>
      </c>
      <c r="F28" s="229" t="s">
        <v>351</v>
      </c>
      <c r="G28" s="60">
        <v>2</v>
      </c>
      <c r="H28" s="72"/>
      <c r="I28" s="155"/>
      <c r="J28" s="78"/>
    </row>
    <row r="29" spans="2:10" x14ac:dyDescent="0.25">
      <c r="B29" s="347"/>
      <c r="C29" s="342"/>
      <c r="D29" s="338"/>
      <c r="E29" s="58"/>
      <c r="F29" s="230"/>
      <c r="G29" s="123" t="s">
        <v>8</v>
      </c>
      <c r="H29" s="124">
        <v>2</v>
      </c>
      <c r="I29" s="149"/>
      <c r="J29" s="125">
        <f t="shared" si="0"/>
        <v>0</v>
      </c>
    </row>
    <row r="30" spans="2:10" ht="38.25" x14ac:dyDescent="0.25">
      <c r="B30" s="344" t="s">
        <v>430</v>
      </c>
      <c r="C30" s="344" t="s">
        <v>530</v>
      </c>
      <c r="D30" s="339" t="s">
        <v>536</v>
      </c>
      <c r="E30" s="97" t="s">
        <v>346</v>
      </c>
      <c r="F30" s="231"/>
      <c r="G30" s="61"/>
      <c r="H30" s="72"/>
      <c r="I30" s="155"/>
      <c r="J30" s="78"/>
    </row>
    <row r="31" spans="2:10" x14ac:dyDescent="0.25">
      <c r="B31" s="347"/>
      <c r="C31" s="347"/>
      <c r="D31" s="338"/>
      <c r="E31" s="5">
        <v>1</v>
      </c>
      <c r="F31" s="229" t="s">
        <v>351</v>
      </c>
      <c r="G31" s="60">
        <v>1</v>
      </c>
      <c r="H31" s="72"/>
      <c r="I31" s="155"/>
      <c r="J31" s="78"/>
    </row>
    <row r="32" spans="2:10" x14ac:dyDescent="0.25">
      <c r="B32" s="342"/>
      <c r="C32" s="342"/>
      <c r="D32" s="338"/>
      <c r="E32" s="67"/>
      <c r="F32" s="232"/>
      <c r="G32" s="36" t="s">
        <v>8</v>
      </c>
      <c r="H32" s="72">
        <v>1</v>
      </c>
      <c r="I32" s="148"/>
      <c r="J32" s="68">
        <f t="shared" si="0"/>
        <v>0</v>
      </c>
    </row>
    <row r="33" spans="2:10" ht="25.5" x14ac:dyDescent="0.25">
      <c r="B33" s="344" t="s">
        <v>431</v>
      </c>
      <c r="C33" s="344" t="s">
        <v>530</v>
      </c>
      <c r="D33" s="339" t="s">
        <v>536</v>
      </c>
      <c r="E33" s="97" t="s">
        <v>347</v>
      </c>
      <c r="F33" s="231"/>
      <c r="G33" s="61"/>
      <c r="H33" s="72"/>
      <c r="I33" s="155"/>
      <c r="J33" s="78"/>
    </row>
    <row r="34" spans="2:10" x14ac:dyDescent="0.25">
      <c r="B34" s="347"/>
      <c r="C34" s="347"/>
      <c r="D34" s="338"/>
      <c r="E34" s="5">
        <v>1</v>
      </c>
      <c r="F34" s="229" t="s">
        <v>351</v>
      </c>
      <c r="G34" s="60">
        <v>1</v>
      </c>
      <c r="H34" s="72"/>
      <c r="I34" s="155"/>
      <c r="J34" s="78"/>
    </row>
    <row r="35" spans="2:10" x14ac:dyDescent="0.25">
      <c r="B35" s="342"/>
      <c r="C35" s="342"/>
      <c r="D35" s="338"/>
      <c r="E35" s="67"/>
      <c r="F35" s="232"/>
      <c r="G35" s="36" t="s">
        <v>8</v>
      </c>
      <c r="H35" s="72">
        <v>1</v>
      </c>
      <c r="I35" s="148"/>
      <c r="J35" s="68">
        <f t="shared" si="0"/>
        <v>0</v>
      </c>
    </row>
    <row r="36" spans="2:10" ht="25.5" x14ac:dyDescent="0.25">
      <c r="B36" s="344" t="s">
        <v>432</v>
      </c>
      <c r="C36" s="344" t="s">
        <v>530</v>
      </c>
      <c r="D36" s="339" t="s">
        <v>536</v>
      </c>
      <c r="E36" s="97" t="s">
        <v>348</v>
      </c>
      <c r="F36" s="231"/>
      <c r="G36" s="61"/>
      <c r="H36" s="72"/>
      <c r="I36" s="155"/>
      <c r="J36" s="78"/>
    </row>
    <row r="37" spans="2:10" x14ac:dyDescent="0.25">
      <c r="B37" s="347"/>
      <c r="C37" s="347"/>
      <c r="D37" s="338"/>
      <c r="E37" s="5">
        <v>3</v>
      </c>
      <c r="F37" s="229" t="s">
        <v>351</v>
      </c>
      <c r="G37" s="60">
        <v>3</v>
      </c>
      <c r="H37" s="72"/>
      <c r="I37" s="155"/>
      <c r="J37" s="78"/>
    </row>
    <row r="38" spans="2:10" x14ac:dyDescent="0.25">
      <c r="B38" s="342"/>
      <c r="C38" s="342"/>
      <c r="D38" s="338"/>
      <c r="E38" s="67"/>
      <c r="F38" s="232"/>
      <c r="G38" s="36" t="s">
        <v>8</v>
      </c>
      <c r="H38" s="72">
        <v>3</v>
      </c>
      <c r="I38" s="148"/>
      <c r="J38" s="68">
        <f t="shared" si="0"/>
        <v>0</v>
      </c>
    </row>
    <row r="39" spans="2:10" ht="25.5" x14ac:dyDescent="0.25">
      <c r="B39" s="344" t="s">
        <v>433</v>
      </c>
      <c r="C39" s="344" t="s">
        <v>530</v>
      </c>
      <c r="D39" s="339" t="s">
        <v>536</v>
      </c>
      <c r="E39" s="97" t="s">
        <v>349</v>
      </c>
      <c r="F39" s="231"/>
      <c r="G39" s="61"/>
      <c r="H39" s="72"/>
      <c r="I39" s="155"/>
      <c r="J39" s="78"/>
    </row>
    <row r="40" spans="2:10" x14ac:dyDescent="0.25">
      <c r="B40" s="347"/>
      <c r="C40" s="347"/>
      <c r="D40" s="338"/>
      <c r="E40" s="5">
        <v>22</v>
      </c>
      <c r="F40" s="229" t="s">
        <v>352</v>
      </c>
      <c r="G40" s="60">
        <v>22</v>
      </c>
      <c r="H40" s="72"/>
      <c r="I40" s="155"/>
      <c r="J40" s="78"/>
    </row>
    <row r="41" spans="2:10" x14ac:dyDescent="0.25">
      <c r="B41" s="342"/>
      <c r="C41" s="342"/>
      <c r="D41" s="338"/>
      <c r="E41" s="67"/>
      <c r="F41" s="232"/>
      <c r="G41" s="36" t="s">
        <v>8</v>
      </c>
      <c r="H41" s="72">
        <v>22</v>
      </c>
      <c r="I41" s="148"/>
      <c r="J41" s="68">
        <f t="shared" si="0"/>
        <v>0</v>
      </c>
    </row>
    <row r="42" spans="2:10" ht="25.5" x14ac:dyDescent="0.25">
      <c r="B42" s="347" t="s">
        <v>434</v>
      </c>
      <c r="C42" s="347" t="s">
        <v>530</v>
      </c>
      <c r="D42" s="343" t="s">
        <v>536</v>
      </c>
      <c r="E42" s="16" t="s">
        <v>350</v>
      </c>
      <c r="F42" s="233"/>
      <c r="G42" s="126"/>
      <c r="H42" s="127"/>
      <c r="I42" s="156"/>
      <c r="J42" s="128"/>
    </row>
    <row r="43" spans="2:10" x14ac:dyDescent="0.25">
      <c r="B43" s="347"/>
      <c r="C43" s="347"/>
      <c r="D43" s="338"/>
      <c r="E43" s="5">
        <v>1</v>
      </c>
      <c r="F43" s="229" t="s">
        <v>352</v>
      </c>
      <c r="G43" s="60">
        <v>1</v>
      </c>
      <c r="H43" s="72"/>
      <c r="I43" s="155"/>
      <c r="J43" s="78"/>
    </row>
    <row r="44" spans="2:10" x14ac:dyDescent="0.25">
      <c r="B44" s="342"/>
      <c r="C44" s="342"/>
      <c r="D44" s="338"/>
      <c r="E44" s="2"/>
      <c r="F44" s="228"/>
      <c r="G44" s="61" t="s">
        <v>8</v>
      </c>
      <c r="H44" s="72">
        <v>1</v>
      </c>
      <c r="I44" s="148"/>
      <c r="J44" s="68">
        <f t="shared" si="0"/>
        <v>0</v>
      </c>
    </row>
    <row r="45" spans="2:10" ht="20.25" x14ac:dyDescent="0.25">
      <c r="B45" s="64"/>
      <c r="C45" s="158"/>
      <c r="D45" s="158"/>
      <c r="E45" s="42" t="s">
        <v>500</v>
      </c>
      <c r="F45" s="37"/>
      <c r="G45" s="64"/>
      <c r="H45" s="227"/>
      <c r="I45" s="43"/>
      <c r="J45" s="43">
        <f>SUM(J12:J44)</f>
        <v>0</v>
      </c>
    </row>
    <row r="46" spans="2:10" ht="27" customHeight="1" x14ac:dyDescent="0.25">
      <c r="B46" s="288" t="s">
        <v>356</v>
      </c>
      <c r="C46" s="288"/>
      <c r="D46" s="288"/>
      <c r="E46" s="288"/>
      <c r="F46" s="288"/>
      <c r="G46" s="288"/>
      <c r="H46" s="288"/>
      <c r="I46" s="288"/>
      <c r="J46" s="288"/>
    </row>
    <row r="47" spans="2:10" ht="63.75" x14ac:dyDescent="0.25">
      <c r="B47" s="344" t="s">
        <v>435</v>
      </c>
      <c r="C47" s="338" t="s">
        <v>531</v>
      </c>
      <c r="D47" s="339" t="s">
        <v>537</v>
      </c>
      <c r="E47" s="2" t="s">
        <v>357</v>
      </c>
      <c r="F47" s="234"/>
      <c r="G47" s="61"/>
      <c r="H47" s="73"/>
      <c r="I47" s="155"/>
      <c r="J47" s="19"/>
    </row>
    <row r="48" spans="2:10" x14ac:dyDescent="0.25">
      <c r="B48" s="347"/>
      <c r="C48" s="338"/>
      <c r="D48" s="338"/>
      <c r="E48" s="3" t="s">
        <v>39</v>
      </c>
      <c r="F48" s="235" t="s">
        <v>1</v>
      </c>
      <c r="G48" s="11">
        <v>470</v>
      </c>
      <c r="H48" s="74"/>
      <c r="I48" s="155"/>
      <c r="J48" s="19"/>
    </row>
    <row r="49" spans="2:10" x14ac:dyDescent="0.25">
      <c r="B49" s="347"/>
      <c r="C49" s="338"/>
      <c r="D49" s="338"/>
      <c r="E49" s="58"/>
      <c r="F49" s="236"/>
      <c r="G49" s="6" t="s">
        <v>8</v>
      </c>
      <c r="H49" s="75">
        <v>470</v>
      </c>
      <c r="I49" s="148"/>
      <c r="J49" s="68">
        <f>H49*I49</f>
        <v>0</v>
      </c>
    </row>
    <row r="50" spans="2:10" ht="38.25" x14ac:dyDescent="0.25">
      <c r="B50" s="344" t="s">
        <v>436</v>
      </c>
      <c r="C50" s="338" t="s">
        <v>531</v>
      </c>
      <c r="D50" s="339" t="s">
        <v>537</v>
      </c>
      <c r="E50" s="2" t="s">
        <v>358</v>
      </c>
      <c r="F50" s="237"/>
      <c r="G50" s="59"/>
      <c r="H50" s="73"/>
      <c r="I50" s="155"/>
      <c r="J50" s="78"/>
    </row>
    <row r="51" spans="2:10" x14ac:dyDescent="0.25">
      <c r="B51" s="347"/>
      <c r="C51" s="338"/>
      <c r="D51" s="338"/>
      <c r="E51" s="5">
        <v>25</v>
      </c>
      <c r="F51" s="238" t="s">
        <v>33</v>
      </c>
      <c r="G51" s="11">
        <v>25</v>
      </c>
      <c r="H51" s="74"/>
      <c r="I51" s="155"/>
      <c r="J51" s="78"/>
    </row>
    <row r="52" spans="2:10" x14ac:dyDescent="0.25">
      <c r="B52" s="347"/>
      <c r="C52" s="338"/>
      <c r="D52" s="338"/>
      <c r="E52" s="58"/>
      <c r="F52" s="239"/>
      <c r="G52" s="6" t="s">
        <v>8</v>
      </c>
      <c r="H52" s="75">
        <v>25</v>
      </c>
      <c r="I52" s="148"/>
      <c r="J52" s="68">
        <f t="shared" ref="J52:J73" si="1">H52*I52</f>
        <v>0</v>
      </c>
    </row>
    <row r="53" spans="2:10" ht="38.25" x14ac:dyDescent="0.25">
      <c r="B53" s="344" t="s">
        <v>437</v>
      </c>
      <c r="C53" s="338" t="s">
        <v>531</v>
      </c>
      <c r="D53" s="339" t="s">
        <v>537</v>
      </c>
      <c r="E53" s="2" t="s">
        <v>359</v>
      </c>
      <c r="F53" s="237"/>
      <c r="G53" s="59"/>
      <c r="H53" s="73"/>
      <c r="I53" s="155"/>
      <c r="J53" s="78"/>
    </row>
    <row r="54" spans="2:10" x14ac:dyDescent="0.25">
      <c r="B54" s="347"/>
      <c r="C54" s="338"/>
      <c r="D54" s="338"/>
      <c r="E54" s="5">
        <v>240</v>
      </c>
      <c r="F54" s="238" t="s">
        <v>33</v>
      </c>
      <c r="G54" s="11">
        <v>240</v>
      </c>
      <c r="H54" s="74"/>
      <c r="I54" s="155"/>
      <c r="J54" s="78"/>
    </row>
    <row r="55" spans="2:10" x14ac:dyDescent="0.25">
      <c r="B55" s="347"/>
      <c r="C55" s="338"/>
      <c r="D55" s="338"/>
      <c r="E55" s="58"/>
      <c r="F55" s="239"/>
      <c r="G55" s="6" t="s">
        <v>8</v>
      </c>
      <c r="H55" s="75">
        <v>240</v>
      </c>
      <c r="I55" s="148"/>
      <c r="J55" s="68">
        <f t="shared" si="1"/>
        <v>0</v>
      </c>
    </row>
    <row r="56" spans="2:10" ht="38.25" x14ac:dyDescent="0.25">
      <c r="B56" s="344" t="s">
        <v>438</v>
      </c>
      <c r="C56" s="338" t="s">
        <v>531</v>
      </c>
      <c r="D56" s="339" t="s">
        <v>537</v>
      </c>
      <c r="E56" s="2" t="s">
        <v>360</v>
      </c>
      <c r="F56" s="237"/>
      <c r="G56" s="59"/>
      <c r="H56" s="73"/>
      <c r="I56" s="155"/>
      <c r="J56" s="78"/>
    </row>
    <row r="57" spans="2:10" x14ac:dyDescent="0.25">
      <c r="B57" s="347"/>
      <c r="C57" s="338"/>
      <c r="D57" s="338"/>
      <c r="E57" s="5">
        <v>25</v>
      </c>
      <c r="F57" s="238" t="s">
        <v>33</v>
      </c>
      <c r="G57" s="11">
        <v>25</v>
      </c>
      <c r="H57" s="74"/>
      <c r="I57" s="155"/>
      <c r="J57" s="78"/>
    </row>
    <row r="58" spans="2:10" x14ac:dyDescent="0.25">
      <c r="B58" s="347"/>
      <c r="C58" s="338"/>
      <c r="D58" s="338"/>
      <c r="E58" s="58"/>
      <c r="F58" s="239"/>
      <c r="G58" s="6" t="s">
        <v>8</v>
      </c>
      <c r="H58" s="75">
        <v>25</v>
      </c>
      <c r="I58" s="149"/>
      <c r="J58" s="125">
        <f t="shared" si="1"/>
        <v>0</v>
      </c>
    </row>
    <row r="59" spans="2:10" ht="38.25" x14ac:dyDescent="0.25">
      <c r="B59" s="344" t="s">
        <v>439</v>
      </c>
      <c r="C59" s="338" t="s">
        <v>531</v>
      </c>
      <c r="D59" s="339" t="s">
        <v>537</v>
      </c>
      <c r="E59" s="97" t="s">
        <v>361</v>
      </c>
      <c r="F59" s="240"/>
      <c r="G59" s="129"/>
      <c r="H59" s="130"/>
      <c r="I59" s="155"/>
      <c r="J59" s="78"/>
    </row>
    <row r="60" spans="2:10" x14ac:dyDescent="0.25">
      <c r="B60" s="347"/>
      <c r="C60" s="338"/>
      <c r="D60" s="338"/>
      <c r="E60" s="5">
        <v>150</v>
      </c>
      <c r="F60" s="238" t="s">
        <v>33</v>
      </c>
      <c r="G60" s="11">
        <v>150</v>
      </c>
      <c r="H60" s="74"/>
      <c r="I60" s="155"/>
      <c r="J60" s="78"/>
    </row>
    <row r="61" spans="2:10" x14ac:dyDescent="0.25">
      <c r="B61" s="342"/>
      <c r="C61" s="338"/>
      <c r="D61" s="338"/>
      <c r="E61" s="67"/>
      <c r="F61" s="241"/>
      <c r="G61" s="66" t="s">
        <v>8</v>
      </c>
      <c r="H61" s="77">
        <v>150</v>
      </c>
      <c r="I61" s="148"/>
      <c r="J61" s="68">
        <f t="shared" si="1"/>
        <v>0</v>
      </c>
    </row>
    <row r="62" spans="2:10" ht="38.25" x14ac:dyDescent="0.25">
      <c r="B62" s="344" t="s">
        <v>440</v>
      </c>
      <c r="C62" s="338" t="s">
        <v>531</v>
      </c>
      <c r="D62" s="339" t="s">
        <v>537</v>
      </c>
      <c r="E62" s="97" t="s">
        <v>362</v>
      </c>
      <c r="F62" s="240"/>
      <c r="G62" s="129"/>
      <c r="H62" s="130"/>
      <c r="I62" s="155"/>
      <c r="J62" s="78"/>
    </row>
    <row r="63" spans="2:10" x14ac:dyDescent="0.25">
      <c r="B63" s="347"/>
      <c r="C63" s="338"/>
      <c r="D63" s="338"/>
      <c r="E63" s="5">
        <v>30</v>
      </c>
      <c r="F63" s="238" t="s">
        <v>33</v>
      </c>
      <c r="G63" s="11">
        <v>30</v>
      </c>
      <c r="H63" s="74"/>
      <c r="I63" s="155"/>
      <c r="J63" s="78"/>
    </row>
    <row r="64" spans="2:10" x14ac:dyDescent="0.25">
      <c r="B64" s="342"/>
      <c r="C64" s="338"/>
      <c r="D64" s="338"/>
      <c r="E64" s="67"/>
      <c r="F64" s="241"/>
      <c r="G64" s="66" t="s">
        <v>8</v>
      </c>
      <c r="H64" s="77">
        <v>30</v>
      </c>
      <c r="I64" s="148"/>
      <c r="J64" s="68">
        <f t="shared" si="1"/>
        <v>0</v>
      </c>
    </row>
    <row r="65" spans="2:10" ht="25.5" x14ac:dyDescent="0.25">
      <c r="B65" s="347" t="s">
        <v>441</v>
      </c>
      <c r="C65" s="338" t="s">
        <v>531</v>
      </c>
      <c r="D65" s="339" t="s">
        <v>537</v>
      </c>
      <c r="E65" s="16" t="s">
        <v>363</v>
      </c>
      <c r="F65" s="242"/>
      <c r="G65" s="62"/>
      <c r="H65" s="76"/>
      <c r="I65" s="156"/>
      <c r="J65" s="128"/>
    </row>
    <row r="66" spans="2:10" x14ac:dyDescent="0.25">
      <c r="B66" s="347"/>
      <c r="C66" s="338"/>
      <c r="D66" s="338"/>
      <c r="E66" s="5">
        <v>150</v>
      </c>
      <c r="F66" s="238" t="s">
        <v>33</v>
      </c>
      <c r="G66" s="11">
        <v>150</v>
      </c>
      <c r="H66" s="74"/>
      <c r="I66" s="155"/>
      <c r="J66" s="78"/>
    </row>
    <row r="67" spans="2:10" x14ac:dyDescent="0.25">
      <c r="B67" s="347"/>
      <c r="C67" s="344"/>
      <c r="D67" s="344"/>
      <c r="E67" s="58"/>
      <c r="F67" s="239"/>
      <c r="G67" s="6" t="s">
        <v>8</v>
      </c>
      <c r="H67" s="75">
        <v>150</v>
      </c>
      <c r="I67" s="149"/>
      <c r="J67" s="125">
        <f t="shared" si="1"/>
        <v>0</v>
      </c>
    </row>
    <row r="68" spans="2:10" ht="25.5" x14ac:dyDescent="0.25">
      <c r="B68" s="344" t="s">
        <v>442</v>
      </c>
      <c r="C68" s="338" t="s">
        <v>531</v>
      </c>
      <c r="D68" s="339" t="s">
        <v>537</v>
      </c>
      <c r="E68" s="97" t="s">
        <v>364</v>
      </c>
      <c r="F68" s="240"/>
      <c r="G68" s="129"/>
      <c r="H68" s="130"/>
      <c r="I68" s="155"/>
      <c r="J68" s="78"/>
    </row>
    <row r="69" spans="2:10" x14ac:dyDescent="0.25">
      <c r="B69" s="347"/>
      <c r="C69" s="338"/>
      <c r="D69" s="338"/>
      <c r="E69" s="5">
        <v>25</v>
      </c>
      <c r="F69" s="238" t="s">
        <v>33</v>
      </c>
      <c r="G69" s="11">
        <v>25</v>
      </c>
      <c r="H69" s="74"/>
      <c r="I69" s="155"/>
      <c r="J69" s="78"/>
    </row>
    <row r="70" spans="2:10" x14ac:dyDescent="0.25">
      <c r="B70" s="342"/>
      <c r="C70" s="338"/>
      <c r="D70" s="338"/>
      <c r="E70" s="67"/>
      <c r="F70" s="241"/>
      <c r="G70" s="66" t="s">
        <v>8</v>
      </c>
      <c r="H70" s="77">
        <v>25</v>
      </c>
      <c r="I70" s="148"/>
      <c r="J70" s="68">
        <f t="shared" si="1"/>
        <v>0</v>
      </c>
    </row>
    <row r="71" spans="2:10" ht="63.75" x14ac:dyDescent="0.25">
      <c r="B71" s="344" t="s">
        <v>443</v>
      </c>
      <c r="C71" s="338" t="s">
        <v>531</v>
      </c>
      <c r="D71" s="339" t="s">
        <v>537</v>
      </c>
      <c r="E71" s="97" t="s">
        <v>365</v>
      </c>
      <c r="F71" s="240"/>
      <c r="G71" s="129"/>
      <c r="H71" s="130"/>
      <c r="I71" s="155"/>
      <c r="J71" s="78"/>
    </row>
    <row r="72" spans="2:10" x14ac:dyDescent="0.25">
      <c r="B72" s="347"/>
      <c r="C72" s="338"/>
      <c r="D72" s="338"/>
      <c r="E72" s="3" t="s">
        <v>366</v>
      </c>
      <c r="F72" s="238" t="s">
        <v>33</v>
      </c>
      <c r="G72" s="11">
        <v>175</v>
      </c>
      <c r="H72" s="74"/>
      <c r="I72" s="155"/>
      <c r="J72" s="78"/>
    </row>
    <row r="73" spans="2:10" x14ac:dyDescent="0.25">
      <c r="B73" s="342"/>
      <c r="C73" s="338"/>
      <c r="D73" s="338"/>
      <c r="E73" s="66"/>
      <c r="F73" s="241"/>
      <c r="G73" s="67" t="s">
        <v>8</v>
      </c>
      <c r="H73" s="77">
        <v>175</v>
      </c>
      <c r="I73" s="148"/>
      <c r="J73" s="68">
        <f t="shared" si="1"/>
        <v>0</v>
      </c>
    </row>
    <row r="74" spans="2:10" ht="20.25" x14ac:dyDescent="0.25">
      <c r="B74" s="64"/>
      <c r="C74" s="158"/>
      <c r="D74" s="158"/>
      <c r="E74" s="42" t="s">
        <v>499</v>
      </c>
      <c r="F74" s="37"/>
      <c r="G74" s="64"/>
      <c r="H74" s="227"/>
      <c r="I74" s="43"/>
      <c r="J74" s="43">
        <f>SUM(J47:J73)</f>
        <v>0</v>
      </c>
    </row>
    <row r="75" spans="2:10" ht="15.75" x14ac:dyDescent="0.25">
      <c r="B75" s="360" t="s">
        <v>384</v>
      </c>
      <c r="C75" s="361"/>
      <c r="D75" s="361"/>
      <c r="E75" s="361"/>
      <c r="F75" s="361"/>
      <c r="G75" s="361"/>
      <c r="H75" s="361"/>
      <c r="I75" s="361"/>
      <c r="J75" s="362"/>
    </row>
    <row r="76" spans="2:10" ht="38.25" x14ac:dyDescent="0.25">
      <c r="B76" s="338" t="s">
        <v>444</v>
      </c>
      <c r="C76" s="338" t="s">
        <v>532</v>
      </c>
      <c r="D76" s="341" t="s">
        <v>538</v>
      </c>
      <c r="E76" s="16" t="s">
        <v>367</v>
      </c>
      <c r="F76" s="234"/>
      <c r="G76" s="61"/>
      <c r="H76" s="76"/>
      <c r="I76" s="155"/>
      <c r="J76" s="19"/>
    </row>
    <row r="77" spans="2:10" x14ac:dyDescent="0.25">
      <c r="B77" s="338"/>
      <c r="C77" s="338"/>
      <c r="D77" s="338"/>
      <c r="E77" s="5">
        <v>49</v>
      </c>
      <c r="F77" s="235" t="s">
        <v>30</v>
      </c>
      <c r="G77" s="11">
        <v>49</v>
      </c>
      <c r="H77" s="74"/>
      <c r="I77" s="155"/>
      <c r="J77" s="19"/>
    </row>
    <row r="78" spans="2:10" x14ac:dyDescent="0.25">
      <c r="B78" s="338"/>
      <c r="C78" s="338"/>
      <c r="D78" s="338"/>
      <c r="E78" s="58"/>
      <c r="F78" s="236"/>
      <c r="G78" s="6" t="s">
        <v>8</v>
      </c>
      <c r="H78" s="75">
        <v>49</v>
      </c>
      <c r="I78" s="148"/>
      <c r="J78" s="68">
        <f t="shared" ref="J78:J138" si="2">H78*I78</f>
        <v>0</v>
      </c>
    </row>
    <row r="79" spans="2:10" ht="25.5" x14ac:dyDescent="0.25">
      <c r="B79" s="338" t="s">
        <v>445</v>
      </c>
      <c r="C79" s="338" t="s">
        <v>532</v>
      </c>
      <c r="D79" s="341" t="s">
        <v>538</v>
      </c>
      <c r="E79" s="202" t="s">
        <v>585</v>
      </c>
      <c r="F79" s="237"/>
      <c r="G79" s="59"/>
      <c r="H79" s="73"/>
      <c r="I79" s="155"/>
      <c r="J79" s="78"/>
    </row>
    <row r="80" spans="2:10" x14ac:dyDescent="0.25">
      <c r="B80" s="338"/>
      <c r="C80" s="338"/>
      <c r="D80" s="338"/>
      <c r="E80" s="5">
        <v>3</v>
      </c>
      <c r="F80" s="238" t="s">
        <v>120</v>
      </c>
      <c r="G80" s="11">
        <v>3</v>
      </c>
      <c r="H80" s="74"/>
      <c r="I80" s="155"/>
      <c r="J80" s="78"/>
    </row>
    <row r="81" spans="2:10" x14ac:dyDescent="0.25">
      <c r="B81" s="338"/>
      <c r="C81" s="338"/>
      <c r="D81" s="338"/>
      <c r="E81" s="58"/>
      <c r="F81" s="239"/>
      <c r="G81" s="6" t="s">
        <v>8</v>
      </c>
      <c r="H81" s="75">
        <v>3</v>
      </c>
      <c r="I81" s="148"/>
      <c r="J81" s="68">
        <f t="shared" si="2"/>
        <v>0</v>
      </c>
    </row>
    <row r="82" spans="2:10" ht="35.450000000000003" customHeight="1" x14ac:dyDescent="0.25">
      <c r="B82" s="338" t="s">
        <v>446</v>
      </c>
      <c r="C82" s="338" t="s">
        <v>532</v>
      </c>
      <c r="D82" s="341" t="s">
        <v>538</v>
      </c>
      <c r="E82" s="202" t="s">
        <v>553</v>
      </c>
      <c r="F82" s="237"/>
      <c r="G82" s="59"/>
      <c r="H82" s="73"/>
      <c r="I82" s="155"/>
      <c r="J82" s="78"/>
    </row>
    <row r="83" spans="2:10" x14ac:dyDescent="0.25">
      <c r="B83" s="338"/>
      <c r="C83" s="338"/>
      <c r="D83" s="338"/>
      <c r="E83" s="5">
        <v>12</v>
      </c>
      <c r="F83" s="238" t="s">
        <v>120</v>
      </c>
      <c r="G83" s="11">
        <v>12</v>
      </c>
      <c r="H83" s="74"/>
      <c r="I83" s="155"/>
      <c r="J83" s="78"/>
    </row>
    <row r="84" spans="2:10" x14ac:dyDescent="0.25">
      <c r="B84" s="338"/>
      <c r="C84" s="338"/>
      <c r="D84" s="338"/>
      <c r="E84" s="58"/>
      <c r="F84" s="239"/>
      <c r="G84" s="6" t="s">
        <v>8</v>
      </c>
      <c r="H84" s="75">
        <v>12</v>
      </c>
      <c r="I84" s="148"/>
      <c r="J84" s="68">
        <f t="shared" si="2"/>
        <v>0</v>
      </c>
    </row>
    <row r="85" spans="2:10" ht="51" x14ac:dyDescent="0.25">
      <c r="B85" s="338" t="s">
        <v>447</v>
      </c>
      <c r="C85" s="338" t="s">
        <v>532</v>
      </c>
      <c r="D85" s="341" t="s">
        <v>538</v>
      </c>
      <c r="E85" s="202" t="s">
        <v>554</v>
      </c>
      <c r="F85" s="237"/>
      <c r="G85" s="59"/>
      <c r="H85" s="73"/>
      <c r="I85" s="155"/>
      <c r="J85" s="78"/>
    </row>
    <row r="86" spans="2:10" x14ac:dyDescent="0.25">
      <c r="B86" s="338"/>
      <c r="C86" s="338"/>
      <c r="D86" s="338"/>
      <c r="E86" s="3" t="s">
        <v>368</v>
      </c>
      <c r="F86" s="238" t="s">
        <v>120</v>
      </c>
      <c r="G86" s="11">
        <v>27</v>
      </c>
      <c r="H86" s="74"/>
      <c r="I86" s="155"/>
      <c r="J86" s="78"/>
    </row>
    <row r="87" spans="2:10" x14ac:dyDescent="0.25">
      <c r="B87" s="344"/>
      <c r="C87" s="338"/>
      <c r="D87" s="338"/>
      <c r="E87" s="58"/>
      <c r="F87" s="239"/>
      <c r="G87" s="6" t="s">
        <v>8</v>
      </c>
      <c r="H87" s="75">
        <v>27</v>
      </c>
      <c r="I87" s="149"/>
      <c r="J87" s="125">
        <f t="shared" si="2"/>
        <v>0</v>
      </c>
    </row>
    <row r="88" spans="2:10" ht="39" customHeight="1" x14ac:dyDescent="0.25">
      <c r="B88" s="338" t="s">
        <v>448</v>
      </c>
      <c r="C88" s="338" t="s">
        <v>532</v>
      </c>
      <c r="D88" s="341" t="s">
        <v>538</v>
      </c>
      <c r="E88" s="203" t="s">
        <v>507</v>
      </c>
      <c r="F88" s="240"/>
      <c r="G88" s="129"/>
      <c r="H88" s="130"/>
      <c r="I88" s="155"/>
      <c r="J88" s="78"/>
    </row>
    <row r="89" spans="2:10" x14ac:dyDescent="0.25">
      <c r="B89" s="338"/>
      <c r="C89" s="338"/>
      <c r="D89" s="338"/>
      <c r="E89" s="5">
        <v>5</v>
      </c>
      <c r="F89" s="238" t="s">
        <v>120</v>
      </c>
      <c r="G89" s="11">
        <v>5</v>
      </c>
      <c r="H89" s="74"/>
      <c r="I89" s="155"/>
      <c r="J89" s="78"/>
    </row>
    <row r="90" spans="2:10" x14ac:dyDescent="0.25">
      <c r="B90" s="338"/>
      <c r="C90" s="338"/>
      <c r="D90" s="338"/>
      <c r="E90" s="67"/>
      <c r="F90" s="241"/>
      <c r="G90" s="66" t="s">
        <v>8</v>
      </c>
      <c r="H90" s="77">
        <v>5</v>
      </c>
      <c r="I90" s="148"/>
      <c r="J90" s="68">
        <f t="shared" si="2"/>
        <v>0</v>
      </c>
    </row>
    <row r="91" spans="2:10" ht="25.5" x14ac:dyDescent="0.25">
      <c r="B91" s="338" t="s">
        <v>449</v>
      </c>
      <c r="C91" s="338" t="s">
        <v>532</v>
      </c>
      <c r="D91" s="341" t="s">
        <v>538</v>
      </c>
      <c r="E91" s="203" t="s">
        <v>555</v>
      </c>
      <c r="F91" s="240"/>
      <c r="G91" s="129"/>
      <c r="H91" s="130"/>
      <c r="I91" s="155"/>
      <c r="J91" s="78"/>
    </row>
    <row r="92" spans="2:10" x14ac:dyDescent="0.25">
      <c r="B92" s="338"/>
      <c r="C92" s="338"/>
      <c r="D92" s="338"/>
      <c r="E92" s="5">
        <v>2</v>
      </c>
      <c r="F92" s="238" t="s">
        <v>120</v>
      </c>
      <c r="G92" s="11">
        <v>2</v>
      </c>
      <c r="H92" s="74"/>
      <c r="I92" s="155"/>
      <c r="J92" s="78"/>
    </row>
    <row r="93" spans="2:10" x14ac:dyDescent="0.25">
      <c r="B93" s="338"/>
      <c r="C93" s="338"/>
      <c r="D93" s="338"/>
      <c r="E93" s="67"/>
      <c r="F93" s="241"/>
      <c r="G93" s="66" t="s">
        <v>8</v>
      </c>
      <c r="H93" s="77">
        <v>2</v>
      </c>
      <c r="I93" s="148"/>
      <c r="J93" s="68">
        <f t="shared" si="2"/>
        <v>0</v>
      </c>
    </row>
    <row r="94" spans="2:10" ht="25.5" x14ac:dyDescent="0.25">
      <c r="B94" s="342" t="s">
        <v>450</v>
      </c>
      <c r="C94" s="338" t="s">
        <v>532</v>
      </c>
      <c r="D94" s="341" t="s">
        <v>538</v>
      </c>
      <c r="E94" s="16" t="s">
        <v>369</v>
      </c>
      <c r="F94" s="242"/>
      <c r="G94" s="62"/>
      <c r="H94" s="76"/>
      <c r="I94" s="156"/>
      <c r="J94" s="128"/>
    </row>
    <row r="95" spans="2:10" x14ac:dyDescent="0.25">
      <c r="B95" s="338"/>
      <c r="C95" s="338"/>
      <c r="D95" s="338"/>
      <c r="E95" s="5">
        <v>54</v>
      </c>
      <c r="F95" s="238" t="s">
        <v>120</v>
      </c>
      <c r="G95" s="11">
        <v>54</v>
      </c>
      <c r="H95" s="74"/>
      <c r="I95" s="155"/>
      <c r="J95" s="78"/>
    </row>
    <row r="96" spans="2:10" x14ac:dyDescent="0.25">
      <c r="B96" s="338"/>
      <c r="C96" s="338"/>
      <c r="D96" s="338"/>
      <c r="E96" s="58"/>
      <c r="F96" s="239"/>
      <c r="G96" s="6" t="s">
        <v>8</v>
      </c>
      <c r="H96" s="75">
        <v>54</v>
      </c>
      <c r="I96" s="148"/>
      <c r="J96" s="68">
        <f t="shared" si="2"/>
        <v>0</v>
      </c>
    </row>
    <row r="97" spans="2:10" ht="25.5" x14ac:dyDescent="0.25">
      <c r="B97" s="338" t="s">
        <v>451</v>
      </c>
      <c r="C97" s="338" t="s">
        <v>532</v>
      </c>
      <c r="D97" s="341" t="s">
        <v>538</v>
      </c>
      <c r="E97" s="2" t="s">
        <v>370</v>
      </c>
      <c r="F97" s="237"/>
      <c r="G97" s="59"/>
      <c r="H97" s="73"/>
      <c r="I97" s="155"/>
      <c r="J97" s="78"/>
    </row>
    <row r="98" spans="2:10" x14ac:dyDescent="0.25">
      <c r="B98" s="338"/>
      <c r="C98" s="338"/>
      <c r="D98" s="338"/>
      <c r="E98" s="5">
        <v>54</v>
      </c>
      <c r="F98" s="238" t="s">
        <v>30</v>
      </c>
      <c r="G98" s="11">
        <v>54</v>
      </c>
      <c r="H98" s="74"/>
      <c r="I98" s="155"/>
      <c r="J98" s="78"/>
    </row>
    <row r="99" spans="2:10" x14ac:dyDescent="0.25">
      <c r="B99" s="344"/>
      <c r="C99" s="338"/>
      <c r="D99" s="344"/>
      <c r="E99" s="58"/>
      <c r="F99" s="239"/>
      <c r="G99" s="6" t="s">
        <v>8</v>
      </c>
      <c r="H99" s="75">
        <v>54</v>
      </c>
      <c r="I99" s="149"/>
      <c r="J99" s="125">
        <f t="shared" si="2"/>
        <v>0</v>
      </c>
    </row>
    <row r="100" spans="2:10" ht="25.5" x14ac:dyDescent="0.25">
      <c r="B100" s="338" t="s">
        <v>452</v>
      </c>
      <c r="C100" s="338" t="s">
        <v>532</v>
      </c>
      <c r="D100" s="341" t="s">
        <v>538</v>
      </c>
      <c r="E100" s="97" t="s">
        <v>371</v>
      </c>
      <c r="F100" s="240"/>
      <c r="G100" s="129"/>
      <c r="H100" s="130"/>
      <c r="I100" s="155"/>
      <c r="J100" s="78"/>
    </row>
    <row r="101" spans="2:10" x14ac:dyDescent="0.25">
      <c r="B101" s="338"/>
      <c r="C101" s="338"/>
      <c r="D101" s="338"/>
      <c r="E101" s="3" t="s">
        <v>372</v>
      </c>
      <c r="F101" s="238" t="s">
        <v>30</v>
      </c>
      <c r="G101" s="11">
        <v>9</v>
      </c>
      <c r="H101" s="74"/>
      <c r="I101" s="155"/>
      <c r="J101" s="78"/>
    </row>
    <row r="102" spans="2:10" x14ac:dyDescent="0.25">
      <c r="B102" s="338"/>
      <c r="C102" s="338"/>
      <c r="D102" s="338"/>
      <c r="E102" s="67"/>
      <c r="F102" s="241"/>
      <c r="G102" s="66" t="s">
        <v>8</v>
      </c>
      <c r="H102" s="77">
        <v>9</v>
      </c>
      <c r="I102" s="148"/>
      <c r="J102" s="68">
        <f t="shared" si="2"/>
        <v>0</v>
      </c>
    </row>
    <row r="103" spans="2:10" ht="25.5" x14ac:dyDescent="0.25">
      <c r="B103" s="338" t="s">
        <v>453</v>
      </c>
      <c r="C103" s="338" t="s">
        <v>532</v>
      </c>
      <c r="D103" s="341" t="s">
        <v>538</v>
      </c>
      <c r="E103" s="97" t="s">
        <v>373</v>
      </c>
      <c r="F103" s="240"/>
      <c r="G103" s="129"/>
      <c r="H103" s="130"/>
      <c r="I103" s="155"/>
      <c r="J103" s="78"/>
    </row>
    <row r="104" spans="2:10" x14ac:dyDescent="0.25">
      <c r="B104" s="338"/>
      <c r="C104" s="338"/>
      <c r="D104" s="338"/>
      <c r="E104" s="3" t="s">
        <v>374</v>
      </c>
      <c r="F104" s="238" t="s">
        <v>351</v>
      </c>
      <c r="G104" s="11">
        <v>3</v>
      </c>
      <c r="H104" s="74"/>
      <c r="I104" s="155"/>
      <c r="J104" s="78"/>
    </row>
    <row r="105" spans="2:10" x14ac:dyDescent="0.25">
      <c r="B105" s="338"/>
      <c r="C105" s="338"/>
      <c r="D105" s="338"/>
      <c r="E105" s="66"/>
      <c r="F105" s="241"/>
      <c r="G105" s="67" t="s">
        <v>8</v>
      </c>
      <c r="H105" s="77">
        <v>3</v>
      </c>
      <c r="I105" s="148"/>
      <c r="J105" s="68">
        <f t="shared" si="2"/>
        <v>0</v>
      </c>
    </row>
    <row r="106" spans="2:10" ht="25.5" x14ac:dyDescent="0.25">
      <c r="B106" s="342" t="s">
        <v>454</v>
      </c>
      <c r="C106" s="338" t="s">
        <v>532</v>
      </c>
      <c r="D106" s="346" t="s">
        <v>538</v>
      </c>
      <c r="E106" s="16" t="s">
        <v>375</v>
      </c>
      <c r="F106" s="242"/>
      <c r="G106" s="62"/>
      <c r="H106" s="76"/>
      <c r="I106" s="156"/>
      <c r="J106" s="128"/>
    </row>
    <row r="107" spans="2:10" x14ac:dyDescent="0.25">
      <c r="B107" s="338"/>
      <c r="C107" s="338"/>
      <c r="D107" s="338"/>
      <c r="E107" s="5">
        <v>6</v>
      </c>
      <c r="F107" s="238" t="s">
        <v>351</v>
      </c>
      <c r="G107" s="11">
        <v>6</v>
      </c>
      <c r="H107" s="74"/>
      <c r="I107" s="155"/>
      <c r="J107" s="78"/>
    </row>
    <row r="108" spans="2:10" x14ac:dyDescent="0.25">
      <c r="B108" s="338"/>
      <c r="C108" s="338"/>
      <c r="D108" s="338"/>
      <c r="E108" s="58"/>
      <c r="F108" s="237"/>
      <c r="G108" s="6" t="s">
        <v>8</v>
      </c>
      <c r="H108" s="75">
        <v>6</v>
      </c>
      <c r="I108" s="148"/>
      <c r="J108" s="68">
        <f t="shared" si="2"/>
        <v>0</v>
      </c>
    </row>
    <row r="109" spans="2:10" ht="25.5" x14ac:dyDescent="0.25">
      <c r="B109" s="338" t="s">
        <v>455</v>
      </c>
      <c r="C109" s="338" t="s">
        <v>532</v>
      </c>
      <c r="D109" s="341" t="s">
        <v>538</v>
      </c>
      <c r="E109" s="2" t="s">
        <v>376</v>
      </c>
      <c r="F109" s="237"/>
      <c r="G109" s="59"/>
      <c r="H109" s="73"/>
      <c r="I109" s="155"/>
      <c r="J109" s="78"/>
    </row>
    <row r="110" spans="2:10" x14ac:dyDescent="0.25">
      <c r="B110" s="338"/>
      <c r="C110" s="338"/>
      <c r="D110" s="338"/>
      <c r="E110" s="5">
        <v>21</v>
      </c>
      <c r="F110" s="238" t="s">
        <v>351</v>
      </c>
      <c r="G110" s="11">
        <v>21</v>
      </c>
      <c r="H110" s="74"/>
      <c r="I110" s="155"/>
      <c r="J110" s="78"/>
    </row>
    <row r="111" spans="2:10" x14ac:dyDescent="0.25">
      <c r="B111" s="338"/>
      <c r="C111" s="338"/>
      <c r="D111" s="338"/>
      <c r="E111" s="58"/>
      <c r="F111" s="239"/>
      <c r="G111" s="6" t="s">
        <v>8</v>
      </c>
      <c r="H111" s="75">
        <v>21</v>
      </c>
      <c r="I111" s="148"/>
      <c r="J111" s="68">
        <f t="shared" si="2"/>
        <v>0</v>
      </c>
    </row>
    <row r="112" spans="2:10" ht="38.25" x14ac:dyDescent="0.25">
      <c r="B112" s="338" t="s">
        <v>456</v>
      </c>
      <c r="C112" s="338" t="s">
        <v>532</v>
      </c>
      <c r="D112" s="341" t="s">
        <v>538</v>
      </c>
      <c r="E112" s="2" t="s">
        <v>377</v>
      </c>
      <c r="F112" s="237"/>
      <c r="G112" s="59"/>
      <c r="H112" s="73"/>
      <c r="I112" s="155"/>
      <c r="J112" s="78"/>
    </row>
    <row r="113" spans="2:10" x14ac:dyDescent="0.25">
      <c r="B113" s="338"/>
      <c r="C113" s="338"/>
      <c r="D113" s="338"/>
      <c r="E113" s="5">
        <v>6</v>
      </c>
      <c r="F113" s="238" t="s">
        <v>351</v>
      </c>
      <c r="G113" s="11">
        <v>6</v>
      </c>
      <c r="H113" s="74"/>
      <c r="I113" s="155"/>
      <c r="J113" s="78"/>
    </row>
    <row r="114" spans="2:10" x14ac:dyDescent="0.25">
      <c r="B114" s="338"/>
      <c r="C114" s="338"/>
      <c r="D114" s="338"/>
      <c r="E114" s="58"/>
      <c r="F114" s="239"/>
      <c r="G114" s="6" t="s">
        <v>8</v>
      </c>
      <c r="H114" s="75">
        <v>6</v>
      </c>
      <c r="I114" s="148"/>
      <c r="J114" s="68">
        <f t="shared" si="2"/>
        <v>0</v>
      </c>
    </row>
    <row r="115" spans="2:10" x14ac:dyDescent="0.25">
      <c r="B115" s="338" t="s">
        <v>457</v>
      </c>
      <c r="C115" s="338" t="s">
        <v>532</v>
      </c>
      <c r="D115" s="341" t="s">
        <v>538</v>
      </c>
      <c r="E115" s="2" t="s">
        <v>378</v>
      </c>
      <c r="F115" s="237"/>
      <c r="G115" s="59"/>
      <c r="H115" s="73"/>
      <c r="I115" s="155"/>
      <c r="J115" s="78"/>
    </row>
    <row r="116" spans="2:10" x14ac:dyDescent="0.25">
      <c r="B116" s="338"/>
      <c r="C116" s="338"/>
      <c r="D116" s="338"/>
      <c r="E116" s="5">
        <v>2</v>
      </c>
      <c r="F116" s="238" t="s">
        <v>351</v>
      </c>
      <c r="G116" s="11">
        <v>2</v>
      </c>
      <c r="H116" s="74"/>
      <c r="I116" s="155"/>
      <c r="J116" s="78"/>
    </row>
    <row r="117" spans="2:10" x14ac:dyDescent="0.25">
      <c r="B117" s="338"/>
      <c r="C117" s="338"/>
      <c r="D117" s="338"/>
      <c r="E117" s="58"/>
      <c r="F117" s="239"/>
      <c r="G117" s="6" t="s">
        <v>8</v>
      </c>
      <c r="H117" s="75">
        <v>2</v>
      </c>
      <c r="I117" s="148"/>
      <c r="J117" s="68">
        <f t="shared" si="2"/>
        <v>0</v>
      </c>
    </row>
    <row r="118" spans="2:10" ht="25.5" x14ac:dyDescent="0.25">
      <c r="B118" s="338" t="s">
        <v>458</v>
      </c>
      <c r="C118" s="338" t="s">
        <v>532</v>
      </c>
      <c r="D118" s="341" t="s">
        <v>538</v>
      </c>
      <c r="E118" s="2" t="s">
        <v>379</v>
      </c>
      <c r="F118" s="237"/>
      <c r="G118" s="59"/>
      <c r="H118" s="73"/>
      <c r="I118" s="155"/>
      <c r="J118" s="78"/>
    </row>
    <row r="119" spans="2:10" x14ac:dyDescent="0.25">
      <c r="B119" s="338"/>
      <c r="C119" s="338"/>
      <c r="D119" s="338"/>
      <c r="E119" s="5">
        <v>3</v>
      </c>
      <c r="F119" s="238" t="s">
        <v>30</v>
      </c>
      <c r="G119" s="11">
        <v>3</v>
      </c>
      <c r="H119" s="74"/>
      <c r="I119" s="155"/>
      <c r="J119" s="78"/>
    </row>
    <row r="120" spans="2:10" x14ac:dyDescent="0.25">
      <c r="B120" s="344"/>
      <c r="C120" s="338"/>
      <c r="D120" s="338"/>
      <c r="E120" s="58"/>
      <c r="F120" s="239"/>
      <c r="G120" s="6" t="s">
        <v>8</v>
      </c>
      <c r="H120" s="75">
        <v>3</v>
      </c>
      <c r="I120" s="149"/>
      <c r="J120" s="125">
        <f t="shared" si="2"/>
        <v>0</v>
      </c>
    </row>
    <row r="121" spans="2:10" ht="25.5" x14ac:dyDescent="0.25">
      <c r="B121" s="338" t="s">
        <v>459</v>
      </c>
      <c r="C121" s="338" t="s">
        <v>532</v>
      </c>
      <c r="D121" s="341" t="s">
        <v>538</v>
      </c>
      <c r="E121" s="97" t="s">
        <v>380</v>
      </c>
      <c r="F121" s="240"/>
      <c r="G121" s="129"/>
      <c r="H121" s="130"/>
      <c r="I121" s="155"/>
      <c r="J121" s="78"/>
    </row>
    <row r="122" spans="2:10" x14ac:dyDescent="0.25">
      <c r="B122" s="338"/>
      <c r="C122" s="338"/>
      <c r="D122" s="338"/>
      <c r="E122" s="5">
        <v>1</v>
      </c>
      <c r="F122" s="238" t="s">
        <v>351</v>
      </c>
      <c r="G122" s="11">
        <v>1</v>
      </c>
      <c r="H122" s="74"/>
      <c r="I122" s="155"/>
      <c r="J122" s="78"/>
    </row>
    <row r="123" spans="2:10" x14ac:dyDescent="0.25">
      <c r="B123" s="338"/>
      <c r="C123" s="338"/>
      <c r="D123" s="338"/>
      <c r="E123" s="67"/>
      <c r="F123" s="241"/>
      <c r="G123" s="66" t="s">
        <v>8</v>
      </c>
      <c r="H123" s="77">
        <v>1</v>
      </c>
      <c r="I123" s="148"/>
      <c r="J123" s="68">
        <f t="shared" si="2"/>
        <v>0</v>
      </c>
    </row>
    <row r="124" spans="2:10" ht="25.5" x14ac:dyDescent="0.25">
      <c r="B124" s="338" t="s">
        <v>460</v>
      </c>
      <c r="C124" s="338" t="s">
        <v>532</v>
      </c>
      <c r="D124" s="341" t="s">
        <v>538</v>
      </c>
      <c r="E124" s="97" t="s">
        <v>381</v>
      </c>
      <c r="F124" s="240"/>
      <c r="G124" s="129"/>
      <c r="H124" s="130"/>
      <c r="I124" s="155"/>
      <c r="J124" s="78"/>
    </row>
    <row r="125" spans="2:10" x14ac:dyDescent="0.25">
      <c r="B125" s="338"/>
      <c r="C125" s="338"/>
      <c r="D125" s="338"/>
      <c r="E125" s="5">
        <v>3</v>
      </c>
      <c r="F125" s="238" t="s">
        <v>351</v>
      </c>
      <c r="G125" s="11">
        <v>3</v>
      </c>
      <c r="H125" s="74"/>
      <c r="I125" s="155"/>
      <c r="J125" s="78"/>
    </row>
    <row r="126" spans="2:10" x14ac:dyDescent="0.25">
      <c r="B126" s="338"/>
      <c r="C126" s="338"/>
      <c r="D126" s="338"/>
      <c r="E126" s="67"/>
      <c r="F126" s="241"/>
      <c r="G126" s="66" t="s">
        <v>8</v>
      </c>
      <c r="H126" s="77">
        <v>3</v>
      </c>
      <c r="I126" s="148"/>
      <c r="J126" s="68">
        <f t="shared" si="2"/>
        <v>0</v>
      </c>
    </row>
    <row r="127" spans="2:10" ht="25.5" x14ac:dyDescent="0.25">
      <c r="B127" s="342" t="s">
        <v>461</v>
      </c>
      <c r="C127" s="338" t="s">
        <v>532</v>
      </c>
      <c r="D127" s="341" t="s">
        <v>538</v>
      </c>
      <c r="E127" s="16" t="s">
        <v>382</v>
      </c>
      <c r="F127" s="242"/>
      <c r="G127" s="62"/>
      <c r="H127" s="76"/>
      <c r="I127" s="156"/>
      <c r="J127" s="128"/>
    </row>
    <row r="128" spans="2:10" x14ac:dyDescent="0.25">
      <c r="B128" s="338"/>
      <c r="C128" s="338"/>
      <c r="D128" s="338"/>
      <c r="E128" s="5">
        <v>3</v>
      </c>
      <c r="F128" s="238" t="s">
        <v>351</v>
      </c>
      <c r="G128" s="11">
        <v>3</v>
      </c>
      <c r="H128" s="74"/>
      <c r="I128" s="155"/>
      <c r="J128" s="78"/>
    </row>
    <row r="129" spans="2:10" x14ac:dyDescent="0.25">
      <c r="B129" s="338"/>
      <c r="C129" s="338"/>
      <c r="D129" s="338"/>
      <c r="E129" s="58"/>
      <c r="F129" s="239"/>
      <c r="G129" s="6" t="s">
        <v>8</v>
      </c>
      <c r="H129" s="75">
        <v>3</v>
      </c>
      <c r="I129" s="148"/>
      <c r="J129" s="68">
        <f t="shared" si="2"/>
        <v>0</v>
      </c>
    </row>
    <row r="130" spans="2:10" ht="25.5" x14ac:dyDescent="0.25">
      <c r="B130" s="338" t="s">
        <v>462</v>
      </c>
      <c r="C130" s="338" t="s">
        <v>532</v>
      </c>
      <c r="D130" s="341" t="s">
        <v>538</v>
      </c>
      <c r="E130" s="2" t="s">
        <v>383</v>
      </c>
      <c r="F130" s="237"/>
      <c r="G130" s="59"/>
      <c r="H130" s="73"/>
      <c r="I130" s="155"/>
      <c r="J130" s="78"/>
    </row>
    <row r="131" spans="2:10" x14ac:dyDescent="0.25">
      <c r="B131" s="338"/>
      <c r="C131" s="338"/>
      <c r="D131" s="338"/>
      <c r="E131" s="5">
        <v>1</v>
      </c>
      <c r="F131" s="238" t="s">
        <v>351</v>
      </c>
      <c r="G131" s="11">
        <v>1</v>
      </c>
      <c r="H131" s="74"/>
      <c r="I131" s="155"/>
      <c r="J131" s="78"/>
    </row>
    <row r="132" spans="2:10" x14ac:dyDescent="0.25">
      <c r="B132" s="344"/>
      <c r="C132" s="338"/>
      <c r="D132" s="344"/>
      <c r="E132" s="58"/>
      <c r="F132" s="239"/>
      <c r="G132" s="6" t="s">
        <v>8</v>
      </c>
      <c r="H132" s="75">
        <v>1</v>
      </c>
      <c r="I132" s="149"/>
      <c r="J132" s="125">
        <f t="shared" si="2"/>
        <v>0</v>
      </c>
    </row>
    <row r="133" spans="2:10" ht="25.5" x14ac:dyDescent="0.25">
      <c r="B133" s="338" t="s">
        <v>463</v>
      </c>
      <c r="C133" s="338" t="s">
        <v>532</v>
      </c>
      <c r="D133" s="341" t="s">
        <v>538</v>
      </c>
      <c r="E133" s="203" t="s">
        <v>584</v>
      </c>
      <c r="F133" s="240"/>
      <c r="G133" s="129"/>
      <c r="H133" s="130"/>
      <c r="I133" s="155"/>
      <c r="J133" s="78"/>
    </row>
    <row r="134" spans="2:10" x14ac:dyDescent="0.25">
      <c r="B134" s="338"/>
      <c r="C134" s="338"/>
      <c r="D134" s="338"/>
      <c r="E134" s="5">
        <v>2</v>
      </c>
      <c r="F134" s="238" t="s">
        <v>351</v>
      </c>
      <c r="G134" s="11">
        <v>2</v>
      </c>
      <c r="H134" s="74"/>
      <c r="I134" s="155"/>
      <c r="J134" s="78"/>
    </row>
    <row r="135" spans="2:10" x14ac:dyDescent="0.25">
      <c r="B135" s="338"/>
      <c r="C135" s="338"/>
      <c r="D135" s="338"/>
      <c r="E135" s="2"/>
      <c r="F135" s="239"/>
      <c r="G135" s="59" t="s">
        <v>8</v>
      </c>
      <c r="H135" s="73">
        <v>2</v>
      </c>
      <c r="I135" s="148"/>
      <c r="J135" s="68">
        <f t="shared" ref="J135" si="3">H135*I135</f>
        <v>0</v>
      </c>
    </row>
    <row r="136" spans="2:10" x14ac:dyDescent="0.25">
      <c r="B136" s="338" t="s">
        <v>463</v>
      </c>
      <c r="C136" s="338" t="s">
        <v>532</v>
      </c>
      <c r="D136" s="341" t="s">
        <v>538</v>
      </c>
      <c r="E136" s="97" t="s">
        <v>583</v>
      </c>
      <c r="F136" s="240"/>
      <c r="G136" s="129"/>
      <c r="H136" s="130"/>
      <c r="I136" s="155"/>
      <c r="J136" s="78"/>
    </row>
    <row r="137" spans="2:10" x14ac:dyDescent="0.25">
      <c r="B137" s="338"/>
      <c r="C137" s="338"/>
      <c r="D137" s="338"/>
      <c r="E137" s="5">
        <v>1</v>
      </c>
      <c r="F137" s="238" t="s">
        <v>120</v>
      </c>
      <c r="G137" s="11">
        <v>1</v>
      </c>
      <c r="H137" s="74"/>
      <c r="I137" s="155"/>
      <c r="J137" s="78"/>
    </row>
    <row r="138" spans="2:10" x14ac:dyDescent="0.25">
      <c r="B138" s="338"/>
      <c r="C138" s="338"/>
      <c r="D138" s="338"/>
      <c r="E138" s="2"/>
      <c r="F138" s="239"/>
      <c r="G138" s="59" t="s">
        <v>8</v>
      </c>
      <c r="H138" s="73">
        <v>1</v>
      </c>
      <c r="I138" s="148"/>
      <c r="J138" s="68">
        <f t="shared" si="2"/>
        <v>0</v>
      </c>
    </row>
    <row r="139" spans="2:10" ht="20.25" x14ac:dyDescent="0.25">
      <c r="B139" s="157"/>
      <c r="C139" s="157"/>
      <c r="D139" s="157"/>
      <c r="E139" s="195" t="s">
        <v>501</v>
      </c>
      <c r="F139" s="79"/>
      <c r="G139" s="157"/>
      <c r="H139" s="106"/>
      <c r="I139" s="80"/>
      <c r="J139" s="80">
        <f>SUM(J76:J138)</f>
        <v>0</v>
      </c>
    </row>
    <row r="140" spans="2:10" ht="15.75" x14ac:dyDescent="0.25">
      <c r="B140" s="288" t="s">
        <v>392</v>
      </c>
      <c r="C140" s="288"/>
      <c r="D140" s="288"/>
      <c r="E140" s="288"/>
      <c r="F140" s="288"/>
      <c r="G140" s="288"/>
      <c r="H140" s="288"/>
      <c r="I140" s="288"/>
      <c r="J140" s="288"/>
    </row>
    <row r="141" spans="2:10" ht="25.5" x14ac:dyDescent="0.25">
      <c r="B141" s="342" t="s">
        <v>464</v>
      </c>
      <c r="C141" s="342" t="s">
        <v>530</v>
      </c>
      <c r="D141" s="345" t="s">
        <v>539</v>
      </c>
      <c r="E141" s="131" t="s">
        <v>385</v>
      </c>
      <c r="F141" s="242"/>
      <c r="G141" s="62"/>
      <c r="H141" s="76"/>
      <c r="I141" s="156"/>
      <c r="J141" s="196"/>
    </row>
    <row r="142" spans="2:10" x14ac:dyDescent="0.25">
      <c r="B142" s="338"/>
      <c r="C142" s="338"/>
      <c r="D142" s="338"/>
      <c r="E142" s="139">
        <v>18</v>
      </c>
      <c r="F142" s="238" t="s">
        <v>33</v>
      </c>
      <c r="G142" s="11">
        <v>18</v>
      </c>
      <c r="H142" s="74"/>
      <c r="I142" s="155"/>
      <c r="J142" s="19"/>
    </row>
    <row r="143" spans="2:10" x14ac:dyDescent="0.25">
      <c r="B143" s="338"/>
      <c r="C143" s="338"/>
      <c r="D143" s="338"/>
      <c r="E143" s="146"/>
      <c r="F143" s="239"/>
      <c r="G143" s="6" t="s">
        <v>8</v>
      </c>
      <c r="H143" s="75">
        <v>18</v>
      </c>
      <c r="I143" s="148"/>
      <c r="J143" s="68">
        <f t="shared" ref="J143:J161" si="4">H143*I143</f>
        <v>0</v>
      </c>
    </row>
    <row r="144" spans="2:10" ht="25.5" x14ac:dyDescent="0.25">
      <c r="B144" s="338" t="s">
        <v>465</v>
      </c>
      <c r="C144" s="338" t="s">
        <v>530</v>
      </c>
      <c r="D144" s="340" t="s">
        <v>539</v>
      </c>
      <c r="E144" s="134" t="s">
        <v>386</v>
      </c>
      <c r="F144" s="237"/>
      <c r="G144" s="59"/>
      <c r="H144" s="73"/>
      <c r="I144" s="155"/>
      <c r="J144" s="78"/>
    </row>
    <row r="145" spans="2:10" x14ac:dyDescent="0.25">
      <c r="B145" s="338"/>
      <c r="C145" s="338"/>
      <c r="D145" s="338"/>
      <c r="E145" s="139">
        <v>10</v>
      </c>
      <c r="F145" s="238" t="s">
        <v>33</v>
      </c>
      <c r="G145" s="11">
        <v>10</v>
      </c>
      <c r="H145" s="74"/>
      <c r="I145" s="155"/>
      <c r="J145" s="78"/>
    </row>
    <row r="146" spans="2:10" x14ac:dyDescent="0.25">
      <c r="B146" s="338"/>
      <c r="C146" s="338"/>
      <c r="D146" s="338"/>
      <c r="E146" s="146"/>
      <c r="F146" s="239"/>
      <c r="G146" s="6" t="s">
        <v>8</v>
      </c>
      <c r="H146" s="75">
        <v>10</v>
      </c>
      <c r="I146" s="148"/>
      <c r="J146" s="68">
        <f t="shared" si="4"/>
        <v>0</v>
      </c>
    </row>
    <row r="147" spans="2:10" ht="25.5" x14ac:dyDescent="0.25">
      <c r="B147" s="338" t="s">
        <v>466</v>
      </c>
      <c r="C147" s="338" t="s">
        <v>530</v>
      </c>
      <c r="D147" s="340" t="s">
        <v>539</v>
      </c>
      <c r="E147" s="134" t="s">
        <v>387</v>
      </c>
      <c r="F147" s="237"/>
      <c r="G147" s="59"/>
      <c r="H147" s="73"/>
      <c r="I147" s="155"/>
      <c r="J147" s="78"/>
    </row>
    <row r="148" spans="2:10" x14ac:dyDescent="0.25">
      <c r="B148" s="338"/>
      <c r="C148" s="338"/>
      <c r="D148" s="338"/>
      <c r="E148" s="139">
        <v>6</v>
      </c>
      <c r="F148" s="238" t="s">
        <v>33</v>
      </c>
      <c r="G148" s="11">
        <v>6</v>
      </c>
      <c r="H148" s="74"/>
      <c r="I148" s="155"/>
      <c r="J148" s="78"/>
    </row>
    <row r="149" spans="2:10" x14ac:dyDescent="0.25">
      <c r="B149" s="338"/>
      <c r="C149" s="338"/>
      <c r="D149" s="338"/>
      <c r="E149" s="146"/>
      <c r="F149" s="239"/>
      <c r="G149" s="6" t="s">
        <v>8</v>
      </c>
      <c r="H149" s="75">
        <v>6</v>
      </c>
      <c r="I149" s="148"/>
      <c r="J149" s="68">
        <f t="shared" si="4"/>
        <v>0</v>
      </c>
    </row>
    <row r="150" spans="2:10" ht="25.5" x14ac:dyDescent="0.25">
      <c r="B150" s="338" t="s">
        <v>467</v>
      </c>
      <c r="C150" s="338" t="s">
        <v>530</v>
      </c>
      <c r="D150" s="340" t="s">
        <v>539</v>
      </c>
      <c r="E150" s="134" t="s">
        <v>388</v>
      </c>
      <c r="F150" s="237"/>
      <c r="G150" s="59"/>
      <c r="H150" s="73"/>
      <c r="I150" s="155"/>
      <c r="J150" s="78"/>
    </row>
    <row r="151" spans="2:10" x14ac:dyDescent="0.25">
      <c r="B151" s="338"/>
      <c r="C151" s="338"/>
      <c r="D151" s="338"/>
      <c r="E151" s="139">
        <v>1</v>
      </c>
      <c r="F151" s="238" t="s">
        <v>352</v>
      </c>
      <c r="G151" s="11">
        <v>1</v>
      </c>
      <c r="H151" s="74"/>
      <c r="I151" s="155"/>
      <c r="J151" s="78"/>
    </row>
    <row r="152" spans="2:10" x14ac:dyDescent="0.25">
      <c r="B152" s="344"/>
      <c r="C152" s="338"/>
      <c r="D152" s="338"/>
      <c r="E152" s="146"/>
      <c r="F152" s="239"/>
      <c r="G152" s="6" t="s">
        <v>8</v>
      </c>
      <c r="H152" s="75">
        <v>1</v>
      </c>
      <c r="I152" s="149"/>
      <c r="J152" s="125">
        <f t="shared" si="4"/>
        <v>0</v>
      </c>
    </row>
    <row r="153" spans="2:10" ht="25.5" x14ac:dyDescent="0.25">
      <c r="B153" s="338" t="s">
        <v>468</v>
      </c>
      <c r="C153" s="338" t="s">
        <v>530</v>
      </c>
      <c r="D153" s="340" t="s">
        <v>539</v>
      </c>
      <c r="E153" s="135" t="s">
        <v>389</v>
      </c>
      <c r="F153" s="240"/>
      <c r="G153" s="129"/>
      <c r="H153" s="130"/>
      <c r="I153" s="155"/>
      <c r="J153" s="78"/>
    </row>
    <row r="154" spans="2:10" x14ac:dyDescent="0.25">
      <c r="B154" s="338"/>
      <c r="C154" s="338"/>
      <c r="D154" s="338"/>
      <c r="E154" s="139">
        <v>1</v>
      </c>
      <c r="F154" s="238" t="s">
        <v>352</v>
      </c>
      <c r="G154" s="11">
        <v>1</v>
      </c>
      <c r="H154" s="74"/>
      <c r="I154" s="155"/>
      <c r="J154" s="78"/>
    </row>
    <row r="155" spans="2:10" x14ac:dyDescent="0.25">
      <c r="B155" s="338"/>
      <c r="C155" s="338"/>
      <c r="D155" s="338"/>
      <c r="E155" s="147"/>
      <c r="F155" s="241"/>
      <c r="G155" s="66" t="s">
        <v>8</v>
      </c>
      <c r="H155" s="77">
        <v>1</v>
      </c>
      <c r="I155" s="148"/>
      <c r="J155" s="68">
        <f t="shared" si="4"/>
        <v>0</v>
      </c>
    </row>
    <row r="156" spans="2:10" x14ac:dyDescent="0.25">
      <c r="B156" s="338" t="s">
        <v>469</v>
      </c>
      <c r="C156" s="338" t="s">
        <v>530</v>
      </c>
      <c r="D156" s="340" t="s">
        <v>539</v>
      </c>
      <c r="E156" s="135" t="s">
        <v>390</v>
      </c>
      <c r="F156" s="240"/>
      <c r="G156" s="129"/>
      <c r="H156" s="130"/>
      <c r="I156" s="155"/>
      <c r="J156" s="78"/>
    </row>
    <row r="157" spans="2:10" x14ac:dyDescent="0.25">
      <c r="B157" s="338"/>
      <c r="C157" s="338"/>
      <c r="D157" s="338"/>
      <c r="E157" s="139">
        <v>1</v>
      </c>
      <c r="F157" s="238" t="s">
        <v>352</v>
      </c>
      <c r="G157" s="11">
        <v>1</v>
      </c>
      <c r="H157" s="74"/>
      <c r="I157" s="155"/>
      <c r="J157" s="78"/>
    </row>
    <row r="158" spans="2:10" x14ac:dyDescent="0.25">
      <c r="B158" s="338"/>
      <c r="C158" s="338"/>
      <c r="D158" s="338"/>
      <c r="E158" s="147"/>
      <c r="F158" s="241"/>
      <c r="G158" s="66" t="s">
        <v>8</v>
      </c>
      <c r="H158" s="77">
        <v>1</v>
      </c>
      <c r="I158" s="148"/>
      <c r="J158" s="68">
        <f t="shared" si="4"/>
        <v>0</v>
      </c>
    </row>
    <row r="159" spans="2:10" x14ac:dyDescent="0.25">
      <c r="B159" s="338" t="s">
        <v>470</v>
      </c>
      <c r="C159" s="338" t="s">
        <v>530</v>
      </c>
      <c r="D159" s="340" t="s">
        <v>539</v>
      </c>
      <c r="E159" s="135" t="s">
        <v>391</v>
      </c>
      <c r="F159" s="240"/>
      <c r="G159" s="129"/>
      <c r="H159" s="130"/>
      <c r="I159" s="155"/>
      <c r="J159" s="78"/>
    </row>
    <row r="160" spans="2:10" x14ac:dyDescent="0.25">
      <c r="B160" s="338"/>
      <c r="C160" s="338"/>
      <c r="D160" s="338"/>
      <c r="E160" s="139">
        <v>1</v>
      </c>
      <c r="F160" s="238" t="s">
        <v>352</v>
      </c>
      <c r="G160" s="11">
        <v>1</v>
      </c>
      <c r="H160" s="74"/>
      <c r="I160" s="155"/>
      <c r="J160" s="78"/>
    </row>
    <row r="161" spans="2:10" x14ac:dyDescent="0.25">
      <c r="B161" s="344"/>
      <c r="C161" s="344"/>
      <c r="D161" s="344"/>
      <c r="E161" s="140"/>
      <c r="F161" s="243"/>
      <c r="G161" s="58" t="s">
        <v>8</v>
      </c>
      <c r="H161" s="75">
        <v>1</v>
      </c>
      <c r="I161" s="149"/>
      <c r="J161" s="125">
        <f t="shared" si="4"/>
        <v>0</v>
      </c>
    </row>
    <row r="162" spans="2:10" ht="20.25" x14ac:dyDescent="0.25">
      <c r="B162" s="157"/>
      <c r="C162" s="157"/>
      <c r="D162" s="157"/>
      <c r="E162" s="142" t="s">
        <v>502</v>
      </c>
      <c r="F162" s="79"/>
      <c r="G162" s="157"/>
      <c r="H162" s="106"/>
      <c r="I162" s="80"/>
      <c r="J162" s="80">
        <f>SUM(J141:J161)</f>
        <v>0</v>
      </c>
    </row>
    <row r="163" spans="2:10" ht="21" customHeight="1" x14ac:dyDescent="0.25">
      <c r="B163" s="288" t="s">
        <v>393</v>
      </c>
      <c r="C163" s="288"/>
      <c r="D163" s="288"/>
      <c r="E163" s="288"/>
      <c r="F163" s="288"/>
      <c r="G163" s="288"/>
      <c r="H163" s="288"/>
      <c r="I163" s="288"/>
      <c r="J163" s="288"/>
    </row>
    <row r="164" spans="2:10" x14ac:dyDescent="0.25">
      <c r="B164" s="342" t="s">
        <v>471</v>
      </c>
      <c r="C164" s="342" t="s">
        <v>533</v>
      </c>
      <c r="D164" s="343" t="s">
        <v>540</v>
      </c>
      <c r="E164" s="131" t="s">
        <v>394</v>
      </c>
      <c r="F164" s="242"/>
      <c r="G164" s="62"/>
      <c r="H164" s="76"/>
      <c r="I164" s="156"/>
      <c r="J164" s="196"/>
    </row>
    <row r="165" spans="2:10" x14ac:dyDescent="0.25">
      <c r="B165" s="338"/>
      <c r="C165" s="338"/>
      <c r="D165" s="338"/>
      <c r="E165" s="139">
        <v>1</v>
      </c>
      <c r="F165" s="238" t="s">
        <v>120</v>
      </c>
      <c r="G165" s="11">
        <v>1</v>
      </c>
      <c r="H165" s="74"/>
      <c r="I165" s="155"/>
      <c r="J165" s="19"/>
    </row>
    <row r="166" spans="2:10" x14ac:dyDescent="0.25">
      <c r="B166" s="338"/>
      <c r="C166" s="338"/>
      <c r="D166" s="338"/>
      <c r="E166" s="146"/>
      <c r="F166" s="239"/>
      <c r="G166" s="6" t="s">
        <v>8</v>
      </c>
      <c r="H166" s="75">
        <v>1</v>
      </c>
      <c r="I166" s="148"/>
      <c r="J166" s="68">
        <f>H166*I166</f>
        <v>0</v>
      </c>
    </row>
    <row r="167" spans="2:10" ht="25.5" x14ac:dyDescent="0.25">
      <c r="B167" s="338" t="s">
        <v>472</v>
      </c>
      <c r="C167" s="338" t="s">
        <v>533</v>
      </c>
      <c r="D167" s="339" t="s">
        <v>540</v>
      </c>
      <c r="E167" s="134" t="s">
        <v>395</v>
      </c>
      <c r="F167" s="237"/>
      <c r="G167" s="59"/>
      <c r="H167" s="73"/>
      <c r="I167" s="155"/>
      <c r="J167" s="78"/>
    </row>
    <row r="168" spans="2:10" x14ac:dyDescent="0.25">
      <c r="B168" s="338"/>
      <c r="C168" s="338"/>
      <c r="D168" s="338"/>
      <c r="E168" s="139">
        <v>1</v>
      </c>
      <c r="F168" s="238" t="s">
        <v>120</v>
      </c>
      <c r="G168" s="11">
        <v>1</v>
      </c>
      <c r="H168" s="74"/>
      <c r="I168" s="155"/>
      <c r="J168" s="78"/>
    </row>
    <row r="169" spans="2:10" x14ac:dyDescent="0.25">
      <c r="B169" s="338"/>
      <c r="C169" s="338"/>
      <c r="D169" s="338"/>
      <c r="E169" s="146"/>
      <c r="F169" s="239"/>
      <c r="G169" s="6" t="s">
        <v>8</v>
      </c>
      <c r="H169" s="75">
        <v>1</v>
      </c>
      <c r="I169" s="148"/>
      <c r="J169" s="68">
        <f t="shared" ref="J169:J226" si="5">H169*I169</f>
        <v>0</v>
      </c>
    </row>
    <row r="170" spans="2:10" x14ac:dyDescent="0.25">
      <c r="B170" s="338" t="s">
        <v>473</v>
      </c>
      <c r="C170" s="338" t="s">
        <v>533</v>
      </c>
      <c r="D170" s="339" t="s">
        <v>540</v>
      </c>
      <c r="E170" s="134" t="s">
        <v>396</v>
      </c>
      <c r="F170" s="237"/>
      <c r="G170" s="59"/>
      <c r="H170" s="73"/>
      <c r="I170" s="155"/>
      <c r="J170" s="78"/>
    </row>
    <row r="171" spans="2:10" x14ac:dyDescent="0.25">
      <c r="B171" s="338"/>
      <c r="C171" s="338"/>
      <c r="D171" s="338"/>
      <c r="E171" s="139">
        <v>1</v>
      </c>
      <c r="F171" s="238" t="s">
        <v>120</v>
      </c>
      <c r="G171" s="11">
        <v>1</v>
      </c>
      <c r="H171" s="74"/>
      <c r="I171" s="155"/>
      <c r="J171" s="78"/>
    </row>
    <row r="172" spans="2:10" x14ac:dyDescent="0.25">
      <c r="B172" s="338"/>
      <c r="C172" s="338"/>
      <c r="D172" s="338"/>
      <c r="E172" s="146"/>
      <c r="F172" s="239"/>
      <c r="G172" s="6" t="s">
        <v>8</v>
      </c>
      <c r="H172" s="75">
        <v>1</v>
      </c>
      <c r="I172" s="148"/>
      <c r="J172" s="68">
        <f t="shared" si="5"/>
        <v>0</v>
      </c>
    </row>
    <row r="173" spans="2:10" ht="25.5" x14ac:dyDescent="0.25">
      <c r="B173" s="338" t="s">
        <v>474</v>
      </c>
      <c r="C173" s="338" t="s">
        <v>533</v>
      </c>
      <c r="D173" s="339" t="s">
        <v>540</v>
      </c>
      <c r="E173" s="134" t="s">
        <v>397</v>
      </c>
      <c r="F173" s="237"/>
      <c r="G173" s="59"/>
      <c r="H173" s="73"/>
      <c r="I173" s="155"/>
      <c r="J173" s="78"/>
    </row>
    <row r="174" spans="2:10" x14ac:dyDescent="0.25">
      <c r="B174" s="338"/>
      <c r="C174" s="338"/>
      <c r="D174" s="338"/>
      <c r="E174" s="139">
        <v>1</v>
      </c>
      <c r="F174" s="238" t="s">
        <v>120</v>
      </c>
      <c r="G174" s="11">
        <v>1</v>
      </c>
      <c r="H174" s="74"/>
      <c r="I174" s="155"/>
      <c r="J174" s="78"/>
    </row>
    <row r="175" spans="2:10" x14ac:dyDescent="0.25">
      <c r="B175" s="338"/>
      <c r="C175" s="338"/>
      <c r="D175" s="338"/>
      <c r="E175" s="146"/>
      <c r="F175" s="239"/>
      <c r="G175" s="6" t="s">
        <v>8</v>
      </c>
      <c r="H175" s="75">
        <v>1</v>
      </c>
      <c r="I175" s="148"/>
      <c r="J175" s="68">
        <f t="shared" si="5"/>
        <v>0</v>
      </c>
    </row>
    <row r="176" spans="2:10" ht="25.5" x14ac:dyDescent="0.25">
      <c r="B176" s="338" t="s">
        <v>475</v>
      </c>
      <c r="C176" s="338" t="s">
        <v>533</v>
      </c>
      <c r="D176" s="339" t="s">
        <v>540</v>
      </c>
      <c r="E176" s="134" t="s">
        <v>398</v>
      </c>
      <c r="F176" s="237"/>
      <c r="G176" s="59"/>
      <c r="H176" s="73"/>
      <c r="I176" s="155"/>
      <c r="J176" s="78"/>
    </row>
    <row r="177" spans="2:10" x14ac:dyDescent="0.25">
      <c r="B177" s="338"/>
      <c r="C177" s="338"/>
      <c r="D177" s="338"/>
      <c r="E177" s="139">
        <v>1</v>
      </c>
      <c r="F177" s="238" t="s">
        <v>120</v>
      </c>
      <c r="G177" s="11">
        <v>1</v>
      </c>
      <c r="H177" s="74"/>
      <c r="I177" s="155"/>
      <c r="J177" s="78"/>
    </row>
    <row r="178" spans="2:10" x14ac:dyDescent="0.25">
      <c r="B178" s="338"/>
      <c r="C178" s="338"/>
      <c r="D178" s="338"/>
      <c r="E178" s="134"/>
      <c r="F178" s="237"/>
      <c r="G178" s="59" t="s">
        <v>8</v>
      </c>
      <c r="H178" s="73">
        <v>1</v>
      </c>
      <c r="I178" s="148"/>
      <c r="J178" s="68">
        <f t="shared" si="5"/>
        <v>0</v>
      </c>
    </row>
    <row r="179" spans="2:10" x14ac:dyDescent="0.25">
      <c r="B179" s="338" t="s">
        <v>476</v>
      </c>
      <c r="C179" s="338" t="s">
        <v>533</v>
      </c>
      <c r="D179" s="339" t="s">
        <v>540</v>
      </c>
      <c r="E179" s="134" t="s">
        <v>399</v>
      </c>
      <c r="F179" s="237"/>
      <c r="G179" s="59"/>
      <c r="H179" s="73"/>
      <c r="I179" s="155"/>
      <c r="J179" s="78"/>
    </row>
    <row r="180" spans="2:10" x14ac:dyDescent="0.25">
      <c r="B180" s="338"/>
      <c r="C180" s="338"/>
      <c r="D180" s="338"/>
      <c r="E180" s="139">
        <v>2</v>
      </c>
      <c r="F180" s="238" t="s">
        <v>120</v>
      </c>
      <c r="G180" s="11">
        <v>2</v>
      </c>
      <c r="H180" s="74"/>
      <c r="I180" s="155"/>
      <c r="J180" s="78"/>
    </row>
    <row r="181" spans="2:10" x14ac:dyDescent="0.25">
      <c r="B181" s="338"/>
      <c r="C181" s="338"/>
      <c r="D181" s="338"/>
      <c r="E181" s="146"/>
      <c r="F181" s="239"/>
      <c r="G181" s="6" t="s">
        <v>8</v>
      </c>
      <c r="H181" s="75">
        <v>2</v>
      </c>
      <c r="I181" s="148"/>
      <c r="J181" s="68">
        <f t="shared" si="5"/>
        <v>0</v>
      </c>
    </row>
    <row r="182" spans="2:10" ht="25.5" x14ac:dyDescent="0.25">
      <c r="B182" s="338" t="s">
        <v>477</v>
      </c>
      <c r="C182" s="338" t="s">
        <v>533</v>
      </c>
      <c r="D182" s="339" t="s">
        <v>540</v>
      </c>
      <c r="E182" s="134" t="s">
        <v>400</v>
      </c>
      <c r="F182" s="237"/>
      <c r="G182" s="59"/>
      <c r="H182" s="73"/>
      <c r="I182" s="155"/>
      <c r="J182" s="78"/>
    </row>
    <row r="183" spans="2:10" x14ac:dyDescent="0.25">
      <c r="B183" s="338"/>
      <c r="C183" s="338"/>
      <c r="D183" s="338"/>
      <c r="E183" s="139">
        <v>1</v>
      </c>
      <c r="F183" s="238" t="s">
        <v>120</v>
      </c>
      <c r="G183" s="11">
        <v>1</v>
      </c>
      <c r="H183" s="74"/>
      <c r="I183" s="155"/>
      <c r="J183" s="78"/>
    </row>
    <row r="184" spans="2:10" x14ac:dyDescent="0.25">
      <c r="B184" s="338"/>
      <c r="C184" s="338"/>
      <c r="D184" s="338"/>
      <c r="E184" s="146"/>
      <c r="F184" s="239"/>
      <c r="G184" s="6" t="s">
        <v>8</v>
      </c>
      <c r="H184" s="75">
        <v>1</v>
      </c>
      <c r="I184" s="148"/>
      <c r="J184" s="68">
        <f t="shared" si="5"/>
        <v>0</v>
      </c>
    </row>
    <row r="185" spans="2:10" ht="25.5" x14ac:dyDescent="0.25">
      <c r="B185" s="338" t="s">
        <v>478</v>
      </c>
      <c r="C185" s="338" t="s">
        <v>533</v>
      </c>
      <c r="D185" s="339" t="s">
        <v>540</v>
      </c>
      <c r="E185" s="134" t="s">
        <v>401</v>
      </c>
      <c r="F185" s="237"/>
      <c r="G185" s="59"/>
      <c r="H185" s="73"/>
      <c r="I185" s="155"/>
      <c r="J185" s="78"/>
    </row>
    <row r="186" spans="2:10" x14ac:dyDescent="0.25">
      <c r="B186" s="338"/>
      <c r="C186" s="338"/>
      <c r="D186" s="338"/>
      <c r="E186" s="139">
        <v>1</v>
      </c>
      <c r="F186" s="238" t="s">
        <v>120</v>
      </c>
      <c r="G186" s="11">
        <v>1</v>
      </c>
      <c r="H186" s="74"/>
      <c r="I186" s="155"/>
      <c r="J186" s="78"/>
    </row>
    <row r="187" spans="2:10" x14ac:dyDescent="0.25">
      <c r="B187" s="344"/>
      <c r="C187" s="338"/>
      <c r="D187" s="338"/>
      <c r="E187" s="146"/>
      <c r="F187" s="239"/>
      <c r="G187" s="6" t="s">
        <v>8</v>
      </c>
      <c r="H187" s="75">
        <v>1</v>
      </c>
      <c r="I187" s="149"/>
      <c r="J187" s="125">
        <f t="shared" si="5"/>
        <v>0</v>
      </c>
    </row>
    <row r="188" spans="2:10" ht="38.25" x14ac:dyDescent="0.25">
      <c r="B188" s="338" t="s">
        <v>479</v>
      </c>
      <c r="C188" s="338" t="s">
        <v>533</v>
      </c>
      <c r="D188" s="339" t="s">
        <v>540</v>
      </c>
      <c r="E188" s="135" t="s">
        <v>402</v>
      </c>
      <c r="F188" s="240"/>
      <c r="G188" s="129"/>
      <c r="H188" s="130"/>
      <c r="I188" s="155"/>
      <c r="J188" s="78"/>
    </row>
    <row r="189" spans="2:10" x14ac:dyDescent="0.25">
      <c r="B189" s="338"/>
      <c r="C189" s="338"/>
      <c r="D189" s="338"/>
      <c r="E189" s="132" t="s">
        <v>403</v>
      </c>
      <c r="F189" s="238" t="s">
        <v>30</v>
      </c>
      <c r="G189" s="11">
        <v>40</v>
      </c>
      <c r="H189" s="74"/>
      <c r="I189" s="155"/>
      <c r="J189" s="78"/>
    </row>
    <row r="190" spans="2:10" x14ac:dyDescent="0.25">
      <c r="B190" s="338"/>
      <c r="C190" s="338"/>
      <c r="D190" s="338"/>
      <c r="E190" s="147"/>
      <c r="F190" s="241"/>
      <c r="G190" s="66" t="s">
        <v>8</v>
      </c>
      <c r="H190" s="77">
        <v>40</v>
      </c>
      <c r="I190" s="148"/>
      <c r="J190" s="68">
        <f t="shared" si="5"/>
        <v>0</v>
      </c>
    </row>
    <row r="191" spans="2:10" ht="25.5" x14ac:dyDescent="0.25">
      <c r="B191" s="338" t="s">
        <v>480</v>
      </c>
      <c r="C191" s="338" t="s">
        <v>533</v>
      </c>
      <c r="D191" s="339" t="s">
        <v>540</v>
      </c>
      <c r="E191" s="135" t="s">
        <v>404</v>
      </c>
      <c r="F191" s="240"/>
      <c r="G191" s="129"/>
      <c r="H191" s="130"/>
      <c r="I191" s="155"/>
      <c r="J191" s="78"/>
    </row>
    <row r="192" spans="2:10" x14ac:dyDescent="0.25">
      <c r="B192" s="338"/>
      <c r="C192" s="338"/>
      <c r="D192" s="338"/>
      <c r="E192" s="139">
        <v>1</v>
      </c>
      <c r="F192" s="238" t="s">
        <v>120</v>
      </c>
      <c r="G192" s="11">
        <v>1</v>
      </c>
      <c r="H192" s="74"/>
      <c r="I192" s="155"/>
      <c r="J192" s="78"/>
    </row>
    <row r="193" spans="2:10" x14ac:dyDescent="0.25">
      <c r="B193" s="338"/>
      <c r="C193" s="338"/>
      <c r="D193" s="338"/>
      <c r="E193" s="147"/>
      <c r="F193" s="241"/>
      <c r="G193" s="66" t="s">
        <v>8</v>
      </c>
      <c r="H193" s="77">
        <v>1</v>
      </c>
      <c r="I193" s="148"/>
      <c r="J193" s="68">
        <f t="shared" si="5"/>
        <v>0</v>
      </c>
    </row>
    <row r="194" spans="2:10" x14ac:dyDescent="0.25">
      <c r="B194" s="342" t="s">
        <v>481</v>
      </c>
      <c r="C194" s="338" t="s">
        <v>533</v>
      </c>
      <c r="D194" s="339" t="s">
        <v>540</v>
      </c>
      <c r="E194" s="131" t="s">
        <v>405</v>
      </c>
      <c r="F194" s="242"/>
      <c r="G194" s="62"/>
      <c r="H194" s="76"/>
      <c r="I194" s="156"/>
      <c r="J194" s="128"/>
    </row>
    <row r="195" spans="2:10" x14ac:dyDescent="0.25">
      <c r="B195" s="338"/>
      <c r="C195" s="338"/>
      <c r="D195" s="338"/>
      <c r="E195" s="139">
        <v>2</v>
      </c>
      <c r="F195" s="238" t="s">
        <v>30</v>
      </c>
      <c r="G195" s="11">
        <v>2</v>
      </c>
      <c r="H195" s="74"/>
      <c r="I195" s="155"/>
      <c r="J195" s="78"/>
    </row>
    <row r="196" spans="2:10" x14ac:dyDescent="0.25">
      <c r="B196" s="338"/>
      <c r="C196" s="338"/>
      <c r="D196" s="338"/>
      <c r="E196" s="146"/>
      <c r="F196" s="239"/>
      <c r="G196" s="6" t="s">
        <v>8</v>
      </c>
      <c r="H196" s="75">
        <v>2</v>
      </c>
      <c r="I196" s="148"/>
      <c r="J196" s="68">
        <f t="shared" si="5"/>
        <v>0</v>
      </c>
    </row>
    <row r="197" spans="2:10" ht="25.5" x14ac:dyDescent="0.25">
      <c r="B197" s="338" t="s">
        <v>482</v>
      </c>
      <c r="C197" s="338" t="s">
        <v>533</v>
      </c>
      <c r="D197" s="339" t="s">
        <v>540</v>
      </c>
      <c r="E197" s="134" t="s">
        <v>406</v>
      </c>
      <c r="F197" s="237"/>
      <c r="G197" s="59"/>
      <c r="H197" s="73"/>
      <c r="I197" s="155"/>
      <c r="J197" s="78"/>
    </row>
    <row r="198" spans="2:10" x14ac:dyDescent="0.25">
      <c r="B198" s="338"/>
      <c r="C198" s="338"/>
      <c r="D198" s="338"/>
      <c r="E198" s="139">
        <v>1</v>
      </c>
      <c r="F198" s="238" t="s">
        <v>30</v>
      </c>
      <c r="G198" s="11">
        <v>1</v>
      </c>
      <c r="H198" s="74"/>
      <c r="I198" s="155"/>
      <c r="J198" s="78"/>
    </row>
    <row r="199" spans="2:10" x14ac:dyDescent="0.25">
      <c r="B199" s="338"/>
      <c r="C199" s="338"/>
      <c r="D199" s="338"/>
      <c r="E199" s="146"/>
      <c r="F199" s="239"/>
      <c r="G199" s="6" t="s">
        <v>8</v>
      </c>
      <c r="H199" s="75">
        <v>1</v>
      </c>
      <c r="I199" s="148"/>
      <c r="J199" s="68">
        <f t="shared" si="5"/>
        <v>0</v>
      </c>
    </row>
    <row r="200" spans="2:10" x14ac:dyDescent="0.25">
      <c r="B200" s="338" t="s">
        <v>483</v>
      </c>
      <c r="C200" s="338" t="s">
        <v>533</v>
      </c>
      <c r="D200" s="339" t="s">
        <v>540</v>
      </c>
      <c r="E200" s="134" t="s">
        <v>407</v>
      </c>
      <c r="F200" s="237"/>
      <c r="G200" s="59"/>
      <c r="H200" s="73"/>
      <c r="I200" s="155"/>
      <c r="J200" s="78"/>
    </row>
    <row r="201" spans="2:10" x14ac:dyDescent="0.25">
      <c r="B201" s="338"/>
      <c r="C201" s="338"/>
      <c r="D201" s="338"/>
      <c r="E201" s="139">
        <v>1</v>
      </c>
      <c r="F201" s="238" t="s">
        <v>30</v>
      </c>
      <c r="G201" s="11">
        <v>1</v>
      </c>
      <c r="H201" s="74"/>
      <c r="I201" s="155"/>
      <c r="J201" s="78"/>
    </row>
    <row r="202" spans="2:10" x14ac:dyDescent="0.25">
      <c r="B202" s="344"/>
      <c r="C202" s="344"/>
      <c r="D202" s="344"/>
      <c r="E202" s="146"/>
      <c r="F202" s="239"/>
      <c r="G202" s="6" t="s">
        <v>8</v>
      </c>
      <c r="H202" s="75">
        <v>1</v>
      </c>
      <c r="I202" s="149"/>
      <c r="J202" s="125">
        <f t="shared" si="5"/>
        <v>0</v>
      </c>
    </row>
    <row r="203" spans="2:10" x14ac:dyDescent="0.25">
      <c r="B203" s="338" t="s">
        <v>484</v>
      </c>
      <c r="C203" s="338" t="s">
        <v>533</v>
      </c>
      <c r="D203" s="339" t="s">
        <v>540</v>
      </c>
      <c r="E203" s="135" t="s">
        <v>408</v>
      </c>
      <c r="F203" s="240"/>
      <c r="G203" s="129"/>
      <c r="H203" s="130"/>
      <c r="I203" s="155"/>
      <c r="J203" s="78"/>
    </row>
    <row r="204" spans="2:10" x14ac:dyDescent="0.25">
      <c r="B204" s="338"/>
      <c r="C204" s="338"/>
      <c r="D204" s="338"/>
      <c r="E204" s="139">
        <v>8</v>
      </c>
      <c r="F204" s="238" t="s">
        <v>30</v>
      </c>
      <c r="G204" s="11">
        <v>8</v>
      </c>
      <c r="H204" s="74"/>
      <c r="I204" s="155"/>
      <c r="J204" s="78"/>
    </row>
    <row r="205" spans="2:10" x14ac:dyDescent="0.25">
      <c r="B205" s="338"/>
      <c r="C205" s="338"/>
      <c r="D205" s="338"/>
      <c r="E205" s="147"/>
      <c r="F205" s="241"/>
      <c r="G205" s="66" t="s">
        <v>8</v>
      </c>
      <c r="H205" s="77">
        <v>8</v>
      </c>
      <c r="I205" s="148"/>
      <c r="J205" s="68">
        <f t="shared" si="5"/>
        <v>0</v>
      </c>
    </row>
    <row r="206" spans="2:10" x14ac:dyDescent="0.25">
      <c r="B206" s="338" t="s">
        <v>485</v>
      </c>
      <c r="C206" s="338" t="s">
        <v>533</v>
      </c>
      <c r="D206" s="339" t="s">
        <v>540</v>
      </c>
      <c r="E206" s="135" t="s">
        <v>409</v>
      </c>
      <c r="F206" s="240"/>
      <c r="G206" s="129"/>
      <c r="H206" s="130"/>
      <c r="I206" s="155"/>
      <c r="J206" s="78"/>
    </row>
    <row r="207" spans="2:10" x14ac:dyDescent="0.25">
      <c r="B207" s="338"/>
      <c r="C207" s="338"/>
      <c r="D207" s="338"/>
      <c r="E207" s="139">
        <v>44</v>
      </c>
      <c r="F207" s="238" t="s">
        <v>30</v>
      </c>
      <c r="G207" s="11">
        <v>44</v>
      </c>
      <c r="H207" s="74"/>
      <c r="I207" s="155"/>
      <c r="J207" s="78"/>
    </row>
    <row r="208" spans="2:10" x14ac:dyDescent="0.25">
      <c r="B208" s="338"/>
      <c r="C208" s="338"/>
      <c r="D208" s="338"/>
      <c r="E208" s="147"/>
      <c r="F208" s="241"/>
      <c r="G208" s="66" t="s">
        <v>8</v>
      </c>
      <c r="H208" s="77">
        <v>44</v>
      </c>
      <c r="I208" s="148"/>
      <c r="J208" s="68">
        <f t="shared" si="5"/>
        <v>0</v>
      </c>
    </row>
    <row r="209" spans="2:10" ht="25.5" x14ac:dyDescent="0.25">
      <c r="B209" s="342" t="s">
        <v>486</v>
      </c>
      <c r="C209" s="342" t="s">
        <v>533</v>
      </c>
      <c r="D209" s="343" t="s">
        <v>540</v>
      </c>
      <c r="E209" s="131" t="s">
        <v>410</v>
      </c>
      <c r="F209" s="242"/>
      <c r="G209" s="62"/>
      <c r="H209" s="76"/>
      <c r="I209" s="156"/>
      <c r="J209" s="128"/>
    </row>
    <row r="210" spans="2:10" x14ac:dyDescent="0.25">
      <c r="B210" s="338"/>
      <c r="C210" s="338"/>
      <c r="D210" s="338"/>
      <c r="E210" s="132" t="s">
        <v>403</v>
      </c>
      <c r="F210" s="238" t="s">
        <v>30</v>
      </c>
      <c r="G210" s="11">
        <v>40</v>
      </c>
      <c r="H210" s="74"/>
      <c r="I210" s="155"/>
      <c r="J210" s="78"/>
    </row>
    <row r="211" spans="2:10" x14ac:dyDescent="0.25">
      <c r="B211" s="338"/>
      <c r="C211" s="338"/>
      <c r="D211" s="338"/>
      <c r="E211" s="146"/>
      <c r="F211" s="239"/>
      <c r="G211" s="6" t="s">
        <v>8</v>
      </c>
      <c r="H211" s="75">
        <v>40</v>
      </c>
      <c r="I211" s="148"/>
      <c r="J211" s="68">
        <f t="shared" si="5"/>
        <v>0</v>
      </c>
    </row>
    <row r="212" spans="2:10" ht="25.5" x14ac:dyDescent="0.25">
      <c r="B212" s="338" t="s">
        <v>487</v>
      </c>
      <c r="C212" s="338" t="s">
        <v>533</v>
      </c>
      <c r="D212" s="339" t="s">
        <v>540</v>
      </c>
      <c r="E212" s="134" t="s">
        <v>411</v>
      </c>
      <c r="F212" s="237"/>
      <c r="G212" s="59"/>
      <c r="H212" s="73"/>
      <c r="I212" s="155"/>
      <c r="J212" s="78"/>
    </row>
    <row r="213" spans="2:10" x14ac:dyDescent="0.25">
      <c r="B213" s="338"/>
      <c r="C213" s="338"/>
      <c r="D213" s="338"/>
      <c r="E213" s="139">
        <v>8</v>
      </c>
      <c r="F213" s="238" t="s">
        <v>30</v>
      </c>
      <c r="G213" s="11">
        <v>8</v>
      </c>
      <c r="H213" s="74"/>
      <c r="I213" s="155"/>
      <c r="J213" s="78"/>
    </row>
    <row r="214" spans="2:10" x14ac:dyDescent="0.25">
      <c r="B214" s="338"/>
      <c r="C214" s="338"/>
      <c r="D214" s="338"/>
      <c r="E214" s="146"/>
      <c r="F214" s="239"/>
      <c r="G214" s="6" t="s">
        <v>8</v>
      </c>
      <c r="H214" s="75">
        <v>8</v>
      </c>
      <c r="I214" s="148"/>
      <c r="J214" s="68">
        <f t="shared" si="5"/>
        <v>0</v>
      </c>
    </row>
    <row r="215" spans="2:10" ht="38.25" x14ac:dyDescent="0.25">
      <c r="B215" s="338" t="s">
        <v>488</v>
      </c>
      <c r="C215" s="338" t="s">
        <v>533</v>
      </c>
      <c r="D215" s="339" t="s">
        <v>540</v>
      </c>
      <c r="E215" s="134" t="s">
        <v>412</v>
      </c>
      <c r="F215" s="237"/>
      <c r="G215" s="59"/>
      <c r="H215" s="73"/>
      <c r="I215" s="155"/>
      <c r="J215" s="78"/>
    </row>
    <row r="216" spans="2:10" x14ac:dyDescent="0.25">
      <c r="B216" s="338"/>
      <c r="C216" s="338"/>
      <c r="D216" s="338"/>
      <c r="E216" s="144">
        <v>8</v>
      </c>
      <c r="F216" s="242" t="s">
        <v>30</v>
      </c>
      <c r="G216" s="17">
        <v>8</v>
      </c>
      <c r="H216" s="76"/>
      <c r="I216" s="155"/>
      <c r="J216" s="78"/>
    </row>
    <row r="217" spans="2:10" x14ac:dyDescent="0.25">
      <c r="B217" s="338"/>
      <c r="C217" s="338"/>
      <c r="D217" s="338"/>
      <c r="E217" s="146"/>
      <c r="F217" s="239"/>
      <c r="G217" s="6" t="s">
        <v>8</v>
      </c>
      <c r="H217" s="75">
        <v>8</v>
      </c>
      <c r="I217" s="148"/>
      <c r="J217" s="68">
        <f t="shared" si="5"/>
        <v>0</v>
      </c>
    </row>
    <row r="218" spans="2:10" ht="25.5" x14ac:dyDescent="0.25">
      <c r="B218" s="338" t="s">
        <v>489</v>
      </c>
      <c r="C218" s="338" t="s">
        <v>533</v>
      </c>
      <c r="D218" s="339" t="s">
        <v>540</v>
      </c>
      <c r="E218" s="134" t="s">
        <v>413</v>
      </c>
      <c r="F218" s="237"/>
      <c r="G218" s="59"/>
      <c r="H218" s="73"/>
      <c r="I218" s="155"/>
      <c r="J218" s="78"/>
    </row>
    <row r="219" spans="2:10" x14ac:dyDescent="0.25">
      <c r="B219" s="338"/>
      <c r="C219" s="338"/>
      <c r="D219" s="338"/>
      <c r="E219" s="139">
        <v>1</v>
      </c>
      <c r="F219" s="238" t="s">
        <v>416</v>
      </c>
      <c r="G219" s="11">
        <v>1</v>
      </c>
      <c r="H219" s="74"/>
      <c r="I219" s="155"/>
      <c r="J219" s="78"/>
    </row>
    <row r="220" spans="2:10" x14ac:dyDescent="0.25">
      <c r="B220" s="344"/>
      <c r="C220" s="338"/>
      <c r="D220" s="338"/>
      <c r="E220" s="146"/>
      <c r="F220" s="239"/>
      <c r="G220" s="6" t="s">
        <v>8</v>
      </c>
      <c r="H220" s="75">
        <v>1</v>
      </c>
      <c r="I220" s="149"/>
      <c r="J220" s="125">
        <f t="shared" si="5"/>
        <v>0</v>
      </c>
    </row>
    <row r="221" spans="2:10" ht="38.25" x14ac:dyDescent="0.25">
      <c r="B221" s="338" t="s">
        <v>490</v>
      </c>
      <c r="C221" s="338" t="s">
        <v>533</v>
      </c>
      <c r="D221" s="339" t="s">
        <v>540</v>
      </c>
      <c r="E221" s="135" t="s">
        <v>414</v>
      </c>
      <c r="F221" s="240"/>
      <c r="G221" s="129"/>
      <c r="H221" s="130"/>
      <c r="I221" s="155"/>
      <c r="J221" s="78"/>
    </row>
    <row r="222" spans="2:10" ht="25.5" x14ac:dyDescent="0.25">
      <c r="B222" s="338"/>
      <c r="C222" s="338"/>
      <c r="D222" s="338"/>
      <c r="E222" s="132" t="s">
        <v>38</v>
      </c>
      <c r="F222" s="238" t="s">
        <v>33</v>
      </c>
      <c r="G222" s="11">
        <v>136.33000000000001</v>
      </c>
      <c r="H222" s="74"/>
      <c r="I222" s="155"/>
      <c r="J222" s="78"/>
    </row>
    <row r="223" spans="2:10" x14ac:dyDescent="0.25">
      <c r="B223" s="338"/>
      <c r="C223" s="338"/>
      <c r="D223" s="338"/>
      <c r="E223" s="147"/>
      <c r="F223" s="241"/>
      <c r="G223" s="66" t="s">
        <v>8</v>
      </c>
      <c r="H223" s="77">
        <v>136.33000000000001</v>
      </c>
      <c r="I223" s="148"/>
      <c r="J223" s="68">
        <f t="shared" si="5"/>
        <v>0</v>
      </c>
    </row>
    <row r="224" spans="2:10" ht="51" x14ac:dyDescent="0.25">
      <c r="B224" s="338" t="s">
        <v>491</v>
      </c>
      <c r="C224" s="338" t="s">
        <v>533</v>
      </c>
      <c r="D224" s="339" t="s">
        <v>540</v>
      </c>
      <c r="E224" s="135" t="s">
        <v>415</v>
      </c>
      <c r="F224" s="240"/>
      <c r="G224" s="129"/>
      <c r="H224" s="130"/>
      <c r="I224" s="155"/>
      <c r="J224" s="78"/>
    </row>
    <row r="225" spans="2:10" ht="25.5" x14ac:dyDescent="0.25">
      <c r="B225" s="338"/>
      <c r="C225" s="338"/>
      <c r="D225" s="338"/>
      <c r="E225" s="132" t="s">
        <v>38</v>
      </c>
      <c r="F225" s="238" t="s">
        <v>353</v>
      </c>
      <c r="G225" s="11">
        <v>136.33000000000001</v>
      </c>
      <c r="H225" s="74"/>
      <c r="I225" s="155"/>
      <c r="J225" s="78"/>
    </row>
    <row r="226" spans="2:10" x14ac:dyDescent="0.25">
      <c r="B226" s="338"/>
      <c r="C226" s="338"/>
      <c r="D226" s="338"/>
      <c r="E226" s="141"/>
      <c r="F226" s="244"/>
      <c r="G226" s="67" t="s">
        <v>8</v>
      </c>
      <c r="H226" s="77">
        <v>136.33000000000001</v>
      </c>
      <c r="I226" s="148"/>
      <c r="J226" s="68">
        <f t="shared" si="5"/>
        <v>0</v>
      </c>
    </row>
    <row r="227" spans="2:10" ht="20.25" x14ac:dyDescent="0.25">
      <c r="B227" s="157"/>
      <c r="C227" s="157"/>
      <c r="D227" s="157"/>
      <c r="E227" s="142" t="s">
        <v>503</v>
      </c>
      <c r="F227" s="79"/>
      <c r="G227" s="157"/>
      <c r="H227" s="106"/>
      <c r="I227" s="80"/>
      <c r="J227" s="80">
        <f>SUM(J164:J226)</f>
        <v>0</v>
      </c>
    </row>
    <row r="228" spans="2:10" ht="15.75" x14ac:dyDescent="0.25">
      <c r="B228" s="288" t="s">
        <v>492</v>
      </c>
      <c r="C228" s="288"/>
      <c r="D228" s="288"/>
      <c r="E228" s="288"/>
      <c r="F228" s="288"/>
      <c r="G228" s="288"/>
      <c r="H228" s="288"/>
      <c r="I228" s="288"/>
      <c r="J228" s="288"/>
    </row>
    <row r="229" spans="2:10" ht="25.5" x14ac:dyDescent="0.25">
      <c r="B229" s="344" t="s">
        <v>493</v>
      </c>
      <c r="C229" s="338" t="s">
        <v>534</v>
      </c>
      <c r="D229" s="340" t="s">
        <v>541</v>
      </c>
      <c r="E229" s="134" t="s">
        <v>417</v>
      </c>
      <c r="F229" s="237"/>
      <c r="G229" s="59"/>
      <c r="H229" s="73"/>
      <c r="I229" s="155"/>
      <c r="J229" s="78"/>
    </row>
    <row r="230" spans="2:10" ht="38.25" x14ac:dyDescent="0.25">
      <c r="B230" s="347"/>
      <c r="C230" s="338"/>
      <c r="D230" s="338"/>
      <c r="E230" s="132" t="s">
        <v>418</v>
      </c>
      <c r="F230" s="238" t="s">
        <v>33</v>
      </c>
      <c r="G230" s="11">
        <v>150.33000000000001</v>
      </c>
      <c r="H230" s="74"/>
      <c r="I230" s="155"/>
      <c r="J230" s="78"/>
    </row>
    <row r="231" spans="2:10" x14ac:dyDescent="0.25">
      <c r="B231" s="342"/>
      <c r="C231" s="338"/>
      <c r="D231" s="338"/>
      <c r="E231" s="146"/>
      <c r="F231" s="239"/>
      <c r="G231" s="6" t="s">
        <v>8</v>
      </c>
      <c r="H231" s="75">
        <v>150.33000000000001</v>
      </c>
      <c r="I231" s="148"/>
      <c r="J231" s="68">
        <f t="shared" ref="J231:J238" si="6">H231*I231</f>
        <v>0</v>
      </c>
    </row>
    <row r="232" spans="2:10" ht="25.5" x14ac:dyDescent="0.25">
      <c r="B232" s="344" t="s">
        <v>494</v>
      </c>
      <c r="C232" s="338" t="s">
        <v>534</v>
      </c>
      <c r="D232" s="340" t="s">
        <v>541</v>
      </c>
      <c r="E232" s="134" t="s">
        <v>419</v>
      </c>
      <c r="F232" s="237"/>
      <c r="G232" s="59"/>
      <c r="H232" s="73"/>
      <c r="I232" s="155"/>
      <c r="J232" s="78"/>
    </row>
    <row r="233" spans="2:10" x14ac:dyDescent="0.25">
      <c r="B233" s="347"/>
      <c r="C233" s="338"/>
      <c r="D233" s="338"/>
      <c r="E233" s="132" t="s">
        <v>420</v>
      </c>
      <c r="F233" s="238" t="s">
        <v>33</v>
      </c>
      <c r="G233" s="11">
        <v>13.32</v>
      </c>
      <c r="H233" s="74"/>
      <c r="I233" s="155"/>
      <c r="J233" s="78"/>
    </row>
    <row r="234" spans="2:10" x14ac:dyDescent="0.25">
      <c r="B234" s="342"/>
      <c r="C234" s="338"/>
      <c r="D234" s="338"/>
      <c r="E234" s="146"/>
      <c r="F234" s="239"/>
      <c r="G234" s="6" t="s">
        <v>8</v>
      </c>
      <c r="H234" s="75">
        <v>13.32</v>
      </c>
      <c r="I234" s="148"/>
      <c r="J234" s="68">
        <f t="shared" si="6"/>
        <v>0</v>
      </c>
    </row>
    <row r="235" spans="2:10" ht="51" x14ac:dyDescent="0.25">
      <c r="B235" s="344" t="s">
        <v>495</v>
      </c>
      <c r="C235" s="338" t="s">
        <v>534</v>
      </c>
      <c r="D235" s="340" t="s">
        <v>541</v>
      </c>
      <c r="E235" s="134" t="s">
        <v>415</v>
      </c>
      <c r="F235" s="237"/>
      <c r="G235" s="59"/>
      <c r="H235" s="73"/>
      <c r="I235" s="155"/>
      <c r="J235" s="78"/>
    </row>
    <row r="236" spans="2:10" x14ac:dyDescent="0.25">
      <c r="B236" s="347"/>
      <c r="C236" s="338"/>
      <c r="D236" s="338"/>
      <c r="E236" s="132" t="s">
        <v>420</v>
      </c>
      <c r="F236" s="238" t="s">
        <v>353</v>
      </c>
      <c r="G236" s="11">
        <v>13.32</v>
      </c>
      <c r="H236" s="74"/>
      <c r="I236" s="155"/>
      <c r="J236" s="78"/>
    </row>
    <row r="237" spans="2:10" ht="38.25" x14ac:dyDescent="0.25">
      <c r="B237" s="342"/>
      <c r="C237" s="338"/>
      <c r="D237" s="338"/>
      <c r="E237" s="132" t="s">
        <v>418</v>
      </c>
      <c r="F237" s="238" t="s">
        <v>353</v>
      </c>
      <c r="G237" s="11">
        <v>150.33000000000001</v>
      </c>
      <c r="H237" s="74"/>
      <c r="I237" s="155"/>
      <c r="J237" s="78"/>
    </row>
    <row r="238" spans="2:10" x14ac:dyDescent="0.25">
      <c r="B238" s="197"/>
      <c r="C238" s="183"/>
      <c r="D238" s="183"/>
      <c r="E238" s="140"/>
      <c r="F238" s="243"/>
      <c r="G238" s="58" t="s">
        <v>8</v>
      </c>
      <c r="H238" s="75">
        <v>163.65</v>
      </c>
      <c r="I238" s="149"/>
      <c r="J238" s="125">
        <f t="shared" si="6"/>
        <v>0</v>
      </c>
    </row>
    <row r="239" spans="2:10" ht="20.25" x14ac:dyDescent="0.25">
      <c r="B239" s="157"/>
      <c r="C239" s="157"/>
      <c r="D239" s="157"/>
      <c r="E239" s="142" t="s">
        <v>504</v>
      </c>
      <c r="F239" s="79"/>
      <c r="G239" s="157"/>
      <c r="H239" s="106"/>
      <c r="I239" s="80"/>
      <c r="J239" s="80">
        <f>SUM(J229:J238)</f>
        <v>0</v>
      </c>
    </row>
    <row r="240" spans="2:10" ht="15.75" x14ac:dyDescent="0.25">
      <c r="B240" s="288" t="s">
        <v>535</v>
      </c>
      <c r="C240" s="288"/>
      <c r="D240" s="288"/>
      <c r="E240" s="288"/>
      <c r="F240" s="288"/>
      <c r="G240" s="288"/>
      <c r="H240" s="288"/>
      <c r="I240" s="288"/>
      <c r="J240" s="288"/>
    </row>
    <row r="241" spans="2:10" ht="35.450000000000003" customHeight="1" x14ac:dyDescent="0.25">
      <c r="B241" s="344" t="s">
        <v>496</v>
      </c>
      <c r="C241" s="338" t="s">
        <v>533</v>
      </c>
      <c r="D241" s="339" t="s">
        <v>542</v>
      </c>
      <c r="E241" s="135" t="s">
        <v>415</v>
      </c>
      <c r="F241" s="240"/>
      <c r="G241" s="129"/>
      <c r="H241" s="130"/>
      <c r="I241" s="155"/>
      <c r="J241" s="78"/>
    </row>
    <row r="242" spans="2:10" ht="25.5" x14ac:dyDescent="0.25">
      <c r="B242" s="347"/>
      <c r="C242" s="338"/>
      <c r="D242" s="338"/>
      <c r="E242" s="132" t="s">
        <v>421</v>
      </c>
      <c r="F242" s="238" t="s">
        <v>353</v>
      </c>
      <c r="G242" s="11">
        <v>73.400000000000006</v>
      </c>
      <c r="H242" s="74"/>
      <c r="I242" s="155"/>
      <c r="J242" s="78"/>
    </row>
    <row r="243" spans="2:10" x14ac:dyDescent="0.25">
      <c r="B243" s="342"/>
      <c r="C243" s="338"/>
      <c r="D243" s="338"/>
      <c r="E243" s="147"/>
      <c r="F243" s="241"/>
      <c r="G243" s="66" t="s">
        <v>8</v>
      </c>
      <c r="H243" s="77">
        <v>73.400000000000006</v>
      </c>
      <c r="I243" s="148"/>
      <c r="J243" s="68">
        <f t="shared" ref="J243:J249" si="7">H243*I243</f>
        <v>0</v>
      </c>
    </row>
    <row r="244" spans="2:10" ht="25.5" x14ac:dyDescent="0.25">
      <c r="B244" s="344" t="s">
        <v>497</v>
      </c>
      <c r="C244" s="338" t="s">
        <v>533</v>
      </c>
      <c r="D244" s="339" t="s">
        <v>542</v>
      </c>
      <c r="E244" s="135" t="s">
        <v>422</v>
      </c>
      <c r="F244" s="240"/>
      <c r="G244" s="129"/>
      <c r="H244" s="130"/>
      <c r="I244" s="155"/>
      <c r="J244" s="78"/>
    </row>
    <row r="245" spans="2:10" ht="25.5" x14ac:dyDescent="0.25">
      <c r="B245" s="347"/>
      <c r="C245" s="338"/>
      <c r="D245" s="338"/>
      <c r="E245" s="131" t="s">
        <v>421</v>
      </c>
      <c r="F245" s="242" t="s">
        <v>33</v>
      </c>
      <c r="G245" s="17">
        <v>73.400000000000006</v>
      </c>
      <c r="H245" s="76"/>
      <c r="I245" s="155"/>
      <c r="J245" s="78"/>
    </row>
    <row r="246" spans="2:10" x14ac:dyDescent="0.25">
      <c r="B246" s="342"/>
      <c r="C246" s="338"/>
      <c r="D246" s="338"/>
      <c r="E246" s="147"/>
      <c r="F246" s="241"/>
      <c r="G246" s="66" t="s">
        <v>8</v>
      </c>
      <c r="H246" s="77">
        <v>73.400000000000006</v>
      </c>
      <c r="I246" s="148"/>
      <c r="J246" s="68">
        <f t="shared" si="7"/>
        <v>0</v>
      </c>
    </row>
    <row r="247" spans="2:10" ht="38.25" x14ac:dyDescent="0.25">
      <c r="B247" s="344" t="s">
        <v>498</v>
      </c>
      <c r="C247" s="338" t="s">
        <v>533</v>
      </c>
      <c r="D247" s="339" t="s">
        <v>542</v>
      </c>
      <c r="E247" s="131" t="s">
        <v>423</v>
      </c>
      <c r="F247" s="242"/>
      <c r="G247" s="62"/>
      <c r="H247" s="76"/>
      <c r="I247" s="156"/>
      <c r="J247" s="128"/>
    </row>
    <row r="248" spans="2:10" x14ac:dyDescent="0.25">
      <c r="B248" s="347"/>
      <c r="C248" s="338"/>
      <c r="D248" s="338"/>
      <c r="E248" s="139">
        <v>20</v>
      </c>
      <c r="F248" s="238" t="s">
        <v>353</v>
      </c>
      <c r="G248" s="11">
        <v>20</v>
      </c>
      <c r="H248" s="74"/>
      <c r="I248" s="155"/>
      <c r="J248" s="78"/>
    </row>
    <row r="249" spans="2:10" x14ac:dyDescent="0.25">
      <c r="B249" s="342"/>
      <c r="C249" s="338"/>
      <c r="D249" s="338"/>
      <c r="E249" s="146"/>
      <c r="F249" s="239"/>
      <c r="G249" s="6" t="s">
        <v>8</v>
      </c>
      <c r="H249" s="75">
        <v>20</v>
      </c>
      <c r="I249" s="148"/>
      <c r="J249" s="68">
        <f t="shared" si="7"/>
        <v>0</v>
      </c>
    </row>
    <row r="250" spans="2:10" ht="20.25" x14ac:dyDescent="0.25">
      <c r="B250" s="63"/>
      <c r="C250" s="157"/>
      <c r="D250" s="157"/>
      <c r="E250" s="142" t="s">
        <v>505</v>
      </c>
      <c r="F250" s="79"/>
      <c r="G250" s="63"/>
      <c r="H250" s="106"/>
      <c r="I250" s="80"/>
      <c r="J250" s="80">
        <f>SUM(J241:J249)</f>
        <v>0</v>
      </c>
    </row>
    <row r="251" spans="2:10" ht="9" customHeight="1" x14ac:dyDescent="0.25"/>
    <row r="252" spans="2:10" ht="18" customHeight="1" x14ac:dyDescent="0.25">
      <c r="B252" s="288" t="s">
        <v>548</v>
      </c>
      <c r="C252" s="288"/>
      <c r="D252" s="288"/>
      <c r="E252" s="288"/>
      <c r="F252" s="288"/>
      <c r="G252" s="288"/>
      <c r="H252" s="288"/>
      <c r="I252" s="288"/>
      <c r="J252" s="288"/>
    </row>
    <row r="253" spans="2:10" ht="79.150000000000006" customHeight="1" x14ac:dyDescent="0.25">
      <c r="B253" s="161" t="s">
        <v>549</v>
      </c>
      <c r="C253" s="187" t="s">
        <v>545</v>
      </c>
      <c r="D253" s="187" t="s">
        <v>544</v>
      </c>
      <c r="E253" s="189" t="s">
        <v>581</v>
      </c>
      <c r="F253" s="190" t="s">
        <v>551</v>
      </c>
      <c r="G253" s="190">
        <v>1</v>
      </c>
      <c r="H253" s="71"/>
      <c r="I253" s="19"/>
      <c r="J253" s="19"/>
    </row>
    <row r="254" spans="2:10" ht="13.9" customHeight="1" x14ac:dyDescent="0.25">
      <c r="B254" s="161"/>
      <c r="C254" s="187"/>
      <c r="D254" s="187"/>
      <c r="E254" s="189"/>
      <c r="F254" s="190"/>
      <c r="G254" s="190"/>
      <c r="H254" s="71">
        <v>1</v>
      </c>
      <c r="I254" s="148"/>
      <c r="J254" s="68">
        <f t="shared" ref="J254" si="8">H254*I254</f>
        <v>0</v>
      </c>
    </row>
    <row r="255" spans="2:10" ht="101.45" customHeight="1" x14ac:dyDescent="0.25">
      <c r="B255" s="161" t="s">
        <v>550</v>
      </c>
      <c r="C255" s="187" t="s">
        <v>547</v>
      </c>
      <c r="D255" s="188" t="s">
        <v>546</v>
      </c>
      <c r="E255" s="189" t="s">
        <v>582</v>
      </c>
      <c r="F255" s="190" t="s">
        <v>551</v>
      </c>
      <c r="G255" s="190">
        <v>1</v>
      </c>
      <c r="H255" s="71"/>
      <c r="I255" s="19"/>
      <c r="J255" s="19"/>
    </row>
    <row r="256" spans="2:10" ht="21" customHeight="1" x14ac:dyDescent="0.25">
      <c r="B256" s="161"/>
      <c r="C256" s="187"/>
      <c r="D256" s="188"/>
      <c r="E256" s="189"/>
      <c r="F256" s="190"/>
      <c r="G256" s="190"/>
      <c r="H256" s="71">
        <v>1</v>
      </c>
      <c r="I256" s="148"/>
      <c r="J256" s="68">
        <f t="shared" ref="J256" si="9">H256*I256</f>
        <v>0</v>
      </c>
    </row>
    <row r="257" spans="2:13" ht="21" customHeight="1" x14ac:dyDescent="0.25">
      <c r="B257" s="157"/>
      <c r="C257" s="157"/>
      <c r="D257" s="157"/>
      <c r="E257" s="142" t="s">
        <v>552</v>
      </c>
      <c r="F257" s="79"/>
      <c r="G257" s="157"/>
      <c r="H257" s="106"/>
      <c r="I257" s="80"/>
      <c r="J257" s="80">
        <f>SUM(J254:J256)</f>
        <v>0</v>
      </c>
    </row>
    <row r="258" spans="2:13" ht="9" customHeight="1" x14ac:dyDescent="0.25"/>
    <row r="259" spans="2:13" ht="47.25" customHeight="1" x14ac:dyDescent="0.25">
      <c r="B259" s="348" t="s">
        <v>543</v>
      </c>
      <c r="C259" s="349"/>
      <c r="D259" s="349"/>
      <c r="E259" s="349"/>
      <c r="F259" s="349"/>
      <c r="G259" s="349"/>
      <c r="H259" s="350"/>
      <c r="I259" s="50"/>
      <c r="J259" s="51" t="s">
        <v>336</v>
      </c>
      <c r="K259" s="52" t="s">
        <v>337</v>
      </c>
      <c r="L259" s="52" t="s">
        <v>338</v>
      </c>
      <c r="M259" s="52" t="s">
        <v>339</v>
      </c>
    </row>
    <row r="260" spans="2:13" ht="32.25" customHeight="1" x14ac:dyDescent="0.25">
      <c r="B260" s="351"/>
      <c r="C260" s="352"/>
      <c r="D260" s="352"/>
      <c r="E260" s="352"/>
      <c r="F260" s="352"/>
      <c r="G260" s="352"/>
      <c r="H260" s="353"/>
      <c r="I260" s="53"/>
      <c r="J260" s="54">
        <f>J45+J74+J139+J162+J227+J239+J250+J257</f>
        <v>0</v>
      </c>
      <c r="K260" s="54">
        <v>23</v>
      </c>
      <c r="L260" s="54">
        <f>J260*0.23</f>
        <v>0</v>
      </c>
      <c r="M260" s="54">
        <f>J260+L260</f>
        <v>0</v>
      </c>
    </row>
    <row r="261" spans="2:13" ht="9.6" customHeight="1" x14ac:dyDescent="0.25"/>
    <row r="262" spans="2:13" ht="47.25" x14ac:dyDescent="0.25">
      <c r="B262" s="354" t="s">
        <v>506</v>
      </c>
      <c r="C262" s="355"/>
      <c r="D262" s="355"/>
      <c r="E262" s="355"/>
      <c r="F262" s="355"/>
      <c r="G262" s="355"/>
      <c r="H262" s="356"/>
      <c r="I262" s="50"/>
      <c r="J262" s="51" t="s">
        <v>336</v>
      </c>
      <c r="K262" s="52" t="s">
        <v>337</v>
      </c>
      <c r="L262" s="52" t="s">
        <v>338</v>
      </c>
      <c r="M262" s="52" t="s">
        <v>339</v>
      </c>
    </row>
    <row r="263" spans="2:13" ht="44.25" customHeight="1" x14ac:dyDescent="0.25">
      <c r="B263" s="357"/>
      <c r="C263" s="358"/>
      <c r="D263" s="358"/>
      <c r="E263" s="358"/>
      <c r="F263" s="358"/>
      <c r="G263" s="358"/>
      <c r="H263" s="359"/>
      <c r="I263" s="53"/>
      <c r="J263" s="81">
        <f>'Roboty rem.-bud'!K340+'Roboty elektryczne'!J260</f>
        <v>0</v>
      </c>
      <c r="K263" s="81">
        <v>23</v>
      </c>
      <c r="L263" s="81">
        <f>J263*0.23</f>
        <v>0</v>
      </c>
      <c r="M263" s="81">
        <f>J263+L263</f>
        <v>0</v>
      </c>
    </row>
  </sheetData>
  <mergeCells count="247">
    <mergeCell ref="B24:B26"/>
    <mergeCell ref="B27:B29"/>
    <mergeCell ref="B30:B32"/>
    <mergeCell ref="B33:B35"/>
    <mergeCell ref="B9:J9"/>
    <mergeCell ref="C24:C26"/>
    <mergeCell ref="D24:D26"/>
    <mergeCell ref="B2:J2"/>
    <mergeCell ref="B3:F3"/>
    <mergeCell ref="B5:B7"/>
    <mergeCell ref="E5:E7"/>
    <mergeCell ref="F5:F7"/>
    <mergeCell ref="G5:G7"/>
    <mergeCell ref="H5:H7"/>
    <mergeCell ref="I5:I7"/>
    <mergeCell ref="J5:J7"/>
    <mergeCell ref="C27:C29"/>
    <mergeCell ref="D27:D29"/>
    <mergeCell ref="C30:C32"/>
    <mergeCell ref="D30:D32"/>
    <mergeCell ref="C33:C35"/>
    <mergeCell ref="D33:D35"/>
    <mergeCell ref="C36:C38"/>
    <mergeCell ref="D36:D38"/>
    <mergeCell ref="B65:B67"/>
    <mergeCell ref="D39:D41"/>
    <mergeCell ref="C42:C44"/>
    <mergeCell ref="D42:D44"/>
    <mergeCell ref="D47:D49"/>
    <mergeCell ref="C50:C52"/>
    <mergeCell ref="D50:D52"/>
    <mergeCell ref="C53:C55"/>
    <mergeCell ref="D53:D55"/>
    <mergeCell ref="C39:C41"/>
    <mergeCell ref="B46:J46"/>
    <mergeCell ref="B36:B38"/>
    <mergeCell ref="B39:B41"/>
    <mergeCell ref="B42:B44"/>
    <mergeCell ref="B68:B70"/>
    <mergeCell ref="B71:B73"/>
    <mergeCell ref="B76:B78"/>
    <mergeCell ref="B79:B81"/>
    <mergeCell ref="B47:B49"/>
    <mergeCell ref="B50:B52"/>
    <mergeCell ref="B53:B55"/>
    <mergeCell ref="B56:B58"/>
    <mergeCell ref="B59:B61"/>
    <mergeCell ref="B62:B64"/>
    <mergeCell ref="B75:J75"/>
    <mergeCell ref="C56:C58"/>
    <mergeCell ref="D56:D58"/>
    <mergeCell ref="C59:C61"/>
    <mergeCell ref="D59:D61"/>
    <mergeCell ref="C62:C64"/>
    <mergeCell ref="D62:D64"/>
    <mergeCell ref="C65:C67"/>
    <mergeCell ref="D65:D67"/>
    <mergeCell ref="C68:C70"/>
    <mergeCell ref="D68:D70"/>
    <mergeCell ref="C71:C73"/>
    <mergeCell ref="D71:D73"/>
    <mergeCell ref="C47:C49"/>
    <mergeCell ref="B100:B102"/>
    <mergeCell ref="B103:B105"/>
    <mergeCell ref="B106:B108"/>
    <mergeCell ref="B109:B111"/>
    <mergeCell ref="B112:B114"/>
    <mergeCell ref="B115:B117"/>
    <mergeCell ref="B82:B84"/>
    <mergeCell ref="B85:B87"/>
    <mergeCell ref="B88:B90"/>
    <mergeCell ref="B91:B93"/>
    <mergeCell ref="B94:B96"/>
    <mergeCell ref="B97:B99"/>
    <mergeCell ref="B141:B143"/>
    <mergeCell ref="B144:B146"/>
    <mergeCell ref="B147:B149"/>
    <mergeCell ref="B150:B152"/>
    <mergeCell ref="B153:B155"/>
    <mergeCell ref="B156:B158"/>
    <mergeCell ref="B118:B120"/>
    <mergeCell ref="B121:B123"/>
    <mergeCell ref="B124:B126"/>
    <mergeCell ref="B127:B129"/>
    <mergeCell ref="B130:B132"/>
    <mergeCell ref="B136:B138"/>
    <mergeCell ref="B140:J140"/>
    <mergeCell ref="C118:C120"/>
    <mergeCell ref="D118:D120"/>
    <mergeCell ref="C121:C123"/>
    <mergeCell ref="D121:D123"/>
    <mergeCell ref="C124:C126"/>
    <mergeCell ref="D124:D126"/>
    <mergeCell ref="C127:C129"/>
    <mergeCell ref="D127:D129"/>
    <mergeCell ref="C130:C132"/>
    <mergeCell ref="D130:D132"/>
    <mergeCell ref="C136:C138"/>
    <mergeCell ref="B176:B178"/>
    <mergeCell ref="B179:B181"/>
    <mergeCell ref="B182:B184"/>
    <mergeCell ref="B185:B187"/>
    <mergeCell ref="B188:B190"/>
    <mergeCell ref="B191:B193"/>
    <mergeCell ref="B159:B161"/>
    <mergeCell ref="B163:J163"/>
    <mergeCell ref="B164:B166"/>
    <mergeCell ref="B167:B169"/>
    <mergeCell ref="B170:B172"/>
    <mergeCell ref="B173:B175"/>
    <mergeCell ref="C170:C172"/>
    <mergeCell ref="D170:D172"/>
    <mergeCell ref="C173:C175"/>
    <mergeCell ref="D173:D175"/>
    <mergeCell ref="C176:C178"/>
    <mergeCell ref="D176:D178"/>
    <mergeCell ref="C179:C181"/>
    <mergeCell ref="D179:D181"/>
    <mergeCell ref="C182:C184"/>
    <mergeCell ref="D182:D184"/>
    <mergeCell ref="C185:C187"/>
    <mergeCell ref="D185:D187"/>
    <mergeCell ref="B212:B214"/>
    <mergeCell ref="B215:B217"/>
    <mergeCell ref="B218:B220"/>
    <mergeCell ref="B221:B223"/>
    <mergeCell ref="B224:B226"/>
    <mergeCell ref="B194:B196"/>
    <mergeCell ref="B197:B199"/>
    <mergeCell ref="B200:B202"/>
    <mergeCell ref="B203:B205"/>
    <mergeCell ref="B206:B208"/>
    <mergeCell ref="B209:B211"/>
    <mergeCell ref="B247:B249"/>
    <mergeCell ref="B228:J228"/>
    <mergeCell ref="B235:B237"/>
    <mergeCell ref="B229:B231"/>
    <mergeCell ref="B232:B234"/>
    <mergeCell ref="B240:J240"/>
    <mergeCell ref="C232:C234"/>
    <mergeCell ref="B259:H260"/>
    <mergeCell ref="B262:H263"/>
    <mergeCell ref="B241:B243"/>
    <mergeCell ref="B244:B246"/>
    <mergeCell ref="C241:C243"/>
    <mergeCell ref="D241:D243"/>
    <mergeCell ref="C244:C246"/>
    <mergeCell ref="D244:D246"/>
    <mergeCell ref="C247:C249"/>
    <mergeCell ref="D247:D249"/>
    <mergeCell ref="D232:D234"/>
    <mergeCell ref="C235:C237"/>
    <mergeCell ref="D235:D237"/>
    <mergeCell ref="B252:J252"/>
    <mergeCell ref="C5:C7"/>
    <mergeCell ref="D5:D7"/>
    <mergeCell ref="C12:C14"/>
    <mergeCell ref="D12:D14"/>
    <mergeCell ref="C15:C17"/>
    <mergeCell ref="D15:D17"/>
    <mergeCell ref="C18:C20"/>
    <mergeCell ref="D18:D20"/>
    <mergeCell ref="C21:C23"/>
    <mergeCell ref="D21:D23"/>
    <mergeCell ref="B11:J11"/>
    <mergeCell ref="B12:B14"/>
    <mergeCell ref="B15:B17"/>
    <mergeCell ref="B18:B20"/>
    <mergeCell ref="B21:B23"/>
    <mergeCell ref="C76:C78"/>
    <mergeCell ref="D76:D78"/>
    <mergeCell ref="C79:C81"/>
    <mergeCell ref="D79:D81"/>
    <mergeCell ref="C82:C84"/>
    <mergeCell ref="D82:D84"/>
    <mergeCell ref="C85:C87"/>
    <mergeCell ref="D85:D87"/>
    <mergeCell ref="C88:C90"/>
    <mergeCell ref="D88:D90"/>
    <mergeCell ref="C91:C93"/>
    <mergeCell ref="D91:D93"/>
    <mergeCell ref="C94:C96"/>
    <mergeCell ref="D94:D96"/>
    <mergeCell ref="C97:C99"/>
    <mergeCell ref="D97:D99"/>
    <mergeCell ref="C100:C102"/>
    <mergeCell ref="D100:D102"/>
    <mergeCell ref="C103:C105"/>
    <mergeCell ref="D103:D105"/>
    <mergeCell ref="C106:C108"/>
    <mergeCell ref="D106:D108"/>
    <mergeCell ref="C109:C111"/>
    <mergeCell ref="D109:D111"/>
    <mergeCell ref="C112:C114"/>
    <mergeCell ref="D112:D114"/>
    <mergeCell ref="C115:C117"/>
    <mergeCell ref="D115:D117"/>
    <mergeCell ref="D136:D138"/>
    <mergeCell ref="C141:C143"/>
    <mergeCell ref="D141:D143"/>
    <mergeCell ref="C144:C146"/>
    <mergeCell ref="D144:D146"/>
    <mergeCell ref="C147:C149"/>
    <mergeCell ref="D147:D149"/>
    <mergeCell ref="C150:C152"/>
    <mergeCell ref="D150:D152"/>
    <mergeCell ref="C153:C155"/>
    <mergeCell ref="D153:D155"/>
    <mergeCell ref="D197:D199"/>
    <mergeCell ref="C200:C202"/>
    <mergeCell ref="D200:D202"/>
    <mergeCell ref="C203:C205"/>
    <mergeCell ref="D203:D205"/>
    <mergeCell ref="C156:C158"/>
    <mergeCell ref="D156:D158"/>
    <mergeCell ref="C159:C161"/>
    <mergeCell ref="D159:D161"/>
    <mergeCell ref="C164:C166"/>
    <mergeCell ref="D164:D166"/>
    <mergeCell ref="C167:C169"/>
    <mergeCell ref="D167:D169"/>
    <mergeCell ref="C188:C190"/>
    <mergeCell ref="D188:D190"/>
    <mergeCell ref="C221:C223"/>
    <mergeCell ref="D221:D223"/>
    <mergeCell ref="C224:C226"/>
    <mergeCell ref="D224:D226"/>
    <mergeCell ref="C229:C231"/>
    <mergeCell ref="D229:D231"/>
    <mergeCell ref="B133:B135"/>
    <mergeCell ref="C133:C135"/>
    <mergeCell ref="D133:D135"/>
    <mergeCell ref="C206:C208"/>
    <mergeCell ref="D206:D208"/>
    <mergeCell ref="C209:C211"/>
    <mergeCell ref="D209:D211"/>
    <mergeCell ref="C212:C214"/>
    <mergeCell ref="D212:D214"/>
    <mergeCell ref="C215:C217"/>
    <mergeCell ref="D215:D217"/>
    <mergeCell ref="C218:C220"/>
    <mergeCell ref="D218:D220"/>
    <mergeCell ref="C191:C193"/>
    <mergeCell ref="D191:D193"/>
    <mergeCell ref="C194:C196"/>
    <mergeCell ref="D194:D196"/>
    <mergeCell ref="C197:C199"/>
  </mergeCells>
  <phoneticPr fontId="9" type="noConversion"/>
  <pageMargins left="0.7" right="0.7" top="0.75" bottom="0.75" header="0.3" footer="0.3"/>
  <pageSetup paperSize="9" scale="66" fitToHeight="0" orientation="landscape" r:id="rId1"/>
  <rowBreaks count="5" manualBreakCount="5">
    <brk id="102" min="1" max="12" man="1"/>
    <brk id="139" min="1" max="12" man="1"/>
    <brk id="162" min="1" max="12" man="1"/>
    <brk id="227" min="1" max="12" man="1"/>
    <brk id="239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Roboty rem.-bud</vt:lpstr>
      <vt:lpstr>Roboty elektryczne</vt:lpstr>
      <vt:lpstr>'Roboty elektryczne'!Obszar_wydruku</vt:lpstr>
      <vt:lpstr>'Roboty rem.-bud'!Obszar_wydruku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</dc:creator>
  <cp:lastModifiedBy>Agnieszka Haslette</cp:lastModifiedBy>
  <cp:lastPrinted>2022-06-22T05:35:35Z</cp:lastPrinted>
  <dcterms:created xsi:type="dcterms:W3CDTF">2022-03-16T09:39:38Z</dcterms:created>
  <dcterms:modified xsi:type="dcterms:W3CDTF">2022-06-22T07:56:11Z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17.1.6.0</vt:lpwstr>
  </property>
</Properties>
</file>