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JAROSŁAWSKA GZ GAZ\podział na części_aktualne\"/>
    </mc:Choice>
  </mc:AlternateContent>
  <xr:revisionPtr revIDLastSave="0" documentId="13_ncr:1_{21E922C8-7FD0-4C94-B228-5E9047D449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ie 100%" sheetId="1" r:id="rId1"/>
  </sheets>
  <definedNames>
    <definedName name="_xlnm._FilterDatabase" localSheetId="0" hidden="1">'Nie 100%'!$A$3:$AN$36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0" i="1" l="1"/>
  <c r="J49" i="1" s="1"/>
  <c r="K49" i="1"/>
  <c r="I49" i="1"/>
  <c r="H49" i="1"/>
  <c r="F49" i="1"/>
  <c r="E49" i="1"/>
  <c r="G48" i="1"/>
  <c r="G47" i="1"/>
  <c r="G46" i="1"/>
  <c r="G45" i="1"/>
  <c r="G44" i="1"/>
  <c r="G43" i="1"/>
  <c r="G42" i="1"/>
  <c r="G41" i="1"/>
  <c r="G40" i="1"/>
  <c r="AM31" i="1"/>
  <c r="AM34" i="1"/>
  <c r="AM33" i="1"/>
  <c r="AM32" i="1"/>
  <c r="AM30" i="1"/>
  <c r="AM29" i="1"/>
  <c r="AM23" i="1"/>
  <c r="AM21" i="1"/>
  <c r="AM18" i="1"/>
  <c r="AM22" i="1"/>
  <c r="AM7" i="1"/>
  <c r="AM26" i="1"/>
  <c r="AM5" i="1"/>
  <c r="AM6" i="1"/>
  <c r="AM8" i="1"/>
  <c r="AM9" i="1"/>
  <c r="AM10" i="1"/>
  <c r="AM11" i="1"/>
  <c r="AM12" i="1"/>
  <c r="AM13" i="1"/>
  <c r="AM14" i="1"/>
  <c r="AM15" i="1"/>
  <c r="AM16" i="1"/>
  <c r="AM17" i="1"/>
  <c r="AM19" i="1"/>
  <c r="AM20" i="1"/>
  <c r="AM24" i="1"/>
  <c r="AM25" i="1"/>
  <c r="AM27" i="1"/>
  <c r="AM28" i="1"/>
  <c r="AM4" i="1"/>
  <c r="S36" i="1"/>
  <c r="G49" i="1" l="1"/>
  <c r="AM35" i="1"/>
</calcChain>
</file>

<file path=xl/sharedStrings.xml><?xml version="1.0" encoding="utf-8"?>
<sst xmlns="http://schemas.openxmlformats.org/spreadsheetml/2006/main" count="736" uniqueCount="226">
  <si>
    <t>LP</t>
  </si>
  <si>
    <t>Nazwa obiektu</t>
  </si>
  <si>
    <t>Adres Obiektu</t>
  </si>
  <si>
    <t>Dane OSD</t>
  </si>
  <si>
    <t>Taryfa PSG</t>
  </si>
  <si>
    <t>Moc umowna</t>
  </si>
  <si>
    <t>Nr PPG</t>
  </si>
  <si>
    <t>Adres</t>
  </si>
  <si>
    <t>Kod</t>
  </si>
  <si>
    <t>Miejscowość</t>
  </si>
  <si>
    <t>NIP</t>
  </si>
  <si>
    <t>Poczta</t>
  </si>
  <si>
    <t>paliwo gazowe (kWh)</t>
  </si>
  <si>
    <t>Miejscowość/Ulica/Nr</t>
  </si>
  <si>
    <t>Zmiana Sprzedawcy</t>
  </si>
  <si>
    <t>Płatnik podatku akcyzowego</t>
  </si>
  <si>
    <t>Nr gazomierza</t>
  </si>
  <si>
    <t>ZW</t>
  </si>
  <si>
    <t>Nazwa</t>
  </si>
  <si>
    <t>Nazwa Odbiorcy/ Adres korespondencyjny</t>
  </si>
  <si>
    <t>Uwagi:</t>
  </si>
  <si>
    <t>Dane Nabywcy</t>
  </si>
  <si>
    <t>Okres obowiązywania obecnej umowy /okres wypowiedzenia</t>
  </si>
  <si>
    <t>Zużycie gazu - suma na okres 12 miesięcy - (kWh)</t>
  </si>
  <si>
    <t>Załącznik nr 1 do SWZ - opis przedmiotu zamówienia</t>
  </si>
  <si>
    <t>Udział procentowy zużycia paliwa gazowego (do dwóch miejsc po przecinku)</t>
  </si>
  <si>
    <t>z zastosowaniem taryfy</t>
  </si>
  <si>
    <t>bez zastosowania taryfy</t>
  </si>
  <si>
    <t>Odział</t>
  </si>
  <si>
    <t xml:space="preserve">Przeworsk </t>
  </si>
  <si>
    <t>Przeworsk</t>
  </si>
  <si>
    <t xml:space="preserve">37-200 </t>
  </si>
  <si>
    <t>PSG Sp. z o.o.</t>
  </si>
  <si>
    <t>Tarnów</t>
  </si>
  <si>
    <t>W-4</t>
  </si>
  <si>
    <t>W-5.1</t>
  </si>
  <si>
    <t xml:space="preserve">Gmina Miejska Przeworsk </t>
  </si>
  <si>
    <t>W-3.6</t>
  </si>
  <si>
    <t>W-2.1</t>
  </si>
  <si>
    <t>ul. Jagiellońska 11</t>
  </si>
  <si>
    <t>37-201</t>
  </si>
  <si>
    <t>Miejski Ośrodek Sportu i Rekreacji, ul. Budowlanych 9, 37-200 Przeworsk</t>
  </si>
  <si>
    <t>ul. Marszałka Józefa Piłsudskiego 14</t>
  </si>
  <si>
    <t>W-1.1</t>
  </si>
  <si>
    <t>8018590365500073449312</t>
  </si>
  <si>
    <t>ul.Budowlanych 9</t>
  </si>
  <si>
    <t>8018590365500019374913</t>
  </si>
  <si>
    <t>ul. Łańcucka 2</t>
  </si>
  <si>
    <t>00249037</t>
  </si>
  <si>
    <t>8018590365500081916417</t>
  </si>
  <si>
    <t>Gmina Jarosław</t>
  </si>
  <si>
    <t>Piekarska 5</t>
  </si>
  <si>
    <t>37-500</t>
  </si>
  <si>
    <t>Jarosław</t>
  </si>
  <si>
    <t>Gmina Jarosław,  ul. Piekarska 5, 37-500 Jarosław</t>
  </si>
  <si>
    <t xml:space="preserve">świetlica </t>
  </si>
  <si>
    <t>Kostków 56A</t>
  </si>
  <si>
    <t>kolejna</t>
  </si>
  <si>
    <t xml:space="preserve"> 8018590365500083087832</t>
  </si>
  <si>
    <t>Dom Kultury</t>
  </si>
  <si>
    <t>Pełkinie 143</t>
  </si>
  <si>
    <t>37-511</t>
  </si>
  <si>
    <t>Wólka Pełkińska</t>
  </si>
  <si>
    <t xml:space="preserve"> 8018590365500077768594</t>
  </si>
  <si>
    <t>37-514</t>
  </si>
  <si>
    <t>Munina</t>
  </si>
  <si>
    <t>8018590365500078576792</t>
  </si>
  <si>
    <t>Świetlica</t>
  </si>
  <si>
    <t>XI2101887516</t>
  </si>
  <si>
    <t>8018590365500085182276</t>
  </si>
  <si>
    <t xml:space="preserve"> Sobiecin 25A</t>
  </si>
  <si>
    <t>8018590365500085217558</t>
  </si>
  <si>
    <t>8018590365500077084120</t>
  </si>
  <si>
    <t>8018590365500071045097</t>
  </si>
  <si>
    <t>8018590365500081457781</t>
  </si>
  <si>
    <t>Gmina Jarosław - Remiza Wólka Pełkińska,</t>
  </si>
  <si>
    <t>8018590365500077351239</t>
  </si>
  <si>
    <t>Pełkinie 39</t>
  </si>
  <si>
    <t>Zespół Szkolno-Przedszkolny im. bł. o. Michała Czartoryskiego w Pełkiniach, Pełkinie 198, 37-511 Pełknie</t>
  </si>
  <si>
    <t>Zespół Szkolno-Przedszkolny im. bł. o. Michała Czartoryskiego w Pełkiniach</t>
  </si>
  <si>
    <t>Pełkinie 198/I PIĘT</t>
  </si>
  <si>
    <t xml:space="preserve"> 8018590365500077750278</t>
  </si>
  <si>
    <t>Pełkinie 198/PARTER</t>
  </si>
  <si>
    <t>XM2002781062</t>
  </si>
  <si>
    <t xml:space="preserve"> 8018590365500077749906</t>
  </si>
  <si>
    <t>Szkoła Podstawowa w Tuczempach, ul. Jana Pawła II 11 , 37-514 Tuczempy</t>
  </si>
  <si>
    <t>Szkoła Podstawowa w Tuczempach</t>
  </si>
  <si>
    <t>Jana Pawła II 11</t>
  </si>
  <si>
    <t>Tuczempy</t>
  </si>
  <si>
    <t>27661519</t>
  </si>
  <si>
    <t>8018590365500078608523</t>
  </si>
  <si>
    <t>Szkoła Podstawowa im. Tadeusza Kościuszki w Muninie, ul. 3 Maja 93 37-514 Munina</t>
  </si>
  <si>
    <t>Szkoła Podstawowa im. Tadeusza Kościuszki w Muninie</t>
  </si>
  <si>
    <t>3-go Maja 93</t>
  </si>
  <si>
    <t>8018590365500077519912</t>
  </si>
  <si>
    <t xml:space="preserve">8018590365500085306085  </t>
  </si>
  <si>
    <t>Zakład Komunalny Gminy Jarosław, ul. Piekarska 5, 37-500 Jarosław</t>
  </si>
  <si>
    <t>SUW Surochów</t>
  </si>
  <si>
    <t>8018590365500078498483</t>
  </si>
  <si>
    <t>SUW Pełkinie</t>
  </si>
  <si>
    <t>Pełkinie stacja uzd</t>
  </si>
  <si>
    <t>8018590365500085248675</t>
  </si>
  <si>
    <t>Gmina Kuryłówka</t>
  </si>
  <si>
    <t>Kuryłówka 527</t>
  </si>
  <si>
    <t>37-303</t>
  </si>
  <si>
    <t>Kuryłówka</t>
  </si>
  <si>
    <t>Urząd Gminy</t>
  </si>
  <si>
    <t>37-304</t>
  </si>
  <si>
    <t>Kuryłówka 441</t>
  </si>
  <si>
    <t>8018590365500080926035</t>
  </si>
  <si>
    <t xml:space="preserve">37-303 </t>
  </si>
  <si>
    <t>Zakład gospodarki Komunalnej Spółka z o.o.w Kuryłówce</t>
  </si>
  <si>
    <t xml:space="preserve">Kuryłówka 528 </t>
  </si>
  <si>
    <t>Zakład gospodarki Komunalnej Spółka z o.o.w Kuryłówce, Kuryłówka 528, 37-303 Kuryłówka</t>
  </si>
  <si>
    <t>Kuryłówka 528</t>
  </si>
  <si>
    <t>8018590365500080926677</t>
  </si>
  <si>
    <t>Miasto Radymno, ul. Lwowska 20, 37-550 Radymno, NIP: 7922032905</t>
  </si>
  <si>
    <t>Miasto Radymno, ul. Lwowska 20, 37-550 Radymno</t>
  </si>
  <si>
    <t>Hala Targowa</t>
  </si>
  <si>
    <t>Radymno, Rynek 1</t>
  </si>
  <si>
    <t>37-550</t>
  </si>
  <si>
    <t>Radymno</t>
  </si>
  <si>
    <t>8018590365500071013829</t>
  </si>
  <si>
    <t xml:space="preserve">37-550 </t>
  </si>
  <si>
    <t>Zakład Gospodarki Komunalnej w Radymnie, ul. Lwowska 9, 37-550 Radymno</t>
  </si>
  <si>
    <t>Radymno, ul. Lwowska 9</t>
  </si>
  <si>
    <t>8018590365500071321740</t>
  </si>
  <si>
    <t>Radymno, ul. Kolejowa 2</t>
  </si>
  <si>
    <t>XM2002799353</t>
  </si>
  <si>
    <t>8018590365500071115059</t>
  </si>
  <si>
    <t xml:space="preserve">Radymno </t>
  </si>
  <si>
    <t xml:space="preserve"> ul. Lwowska 20</t>
  </si>
  <si>
    <t>Okres trwania zamówienia</t>
  </si>
  <si>
    <t xml:space="preserve">styczeń 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</si>
  <si>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</si>
  <si>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</si>
  <si>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</si>
  <si>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</si>
  <si>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</si>
  <si>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</si>
  <si>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</si>
  <si>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>wrzesień</t>
  </si>
  <si>
    <t>październik</t>
  </si>
  <si>
    <t>listopad</t>
  </si>
  <si>
    <t>grudzień</t>
  </si>
  <si>
    <t>XA0923736129</t>
  </si>
  <si>
    <t xml:space="preserve">Wółka Pełkińska </t>
  </si>
  <si>
    <t>XA1124771186</t>
  </si>
  <si>
    <t>XI0700300984</t>
  </si>
  <si>
    <t>Sportowa 15</t>
  </si>
  <si>
    <t>XM1400374007</t>
  </si>
  <si>
    <t>Budynek administracyjny</t>
  </si>
  <si>
    <t>XA1426372623</t>
  </si>
  <si>
    <t>XI1700620686</t>
  </si>
  <si>
    <t xml:space="preserve">Leżachów-Osada </t>
  </si>
  <si>
    <t xml:space="preserve">Świetlica </t>
  </si>
  <si>
    <t xml:space="preserve">Makowisko </t>
  </si>
  <si>
    <t>XI0700326202</t>
  </si>
  <si>
    <t>Wola Buchowska 103</t>
  </si>
  <si>
    <t>XI1600606627</t>
  </si>
  <si>
    <t>XI0700268633</t>
  </si>
  <si>
    <t>XI1200405430</t>
  </si>
  <si>
    <t xml:space="preserve"> Świetlica </t>
  </si>
  <si>
    <t>XA1727415330</t>
  </si>
  <si>
    <t>Budynek Socjalny</t>
  </si>
  <si>
    <t>XI700683789</t>
  </si>
  <si>
    <t xml:space="preserve">Surochów </t>
  </si>
  <si>
    <t>XA1827681801</t>
  </si>
  <si>
    <t>Pełkinie</t>
  </si>
  <si>
    <t>Leżachów-Osada</t>
  </si>
  <si>
    <t>Makowisko</t>
  </si>
  <si>
    <t>Wola Buchowska</t>
  </si>
  <si>
    <t>37-541</t>
  </si>
  <si>
    <t>Sobiecin</t>
  </si>
  <si>
    <t>Zgoda</t>
  </si>
  <si>
    <t xml:space="preserve"> 8018590365500078053774</t>
  </si>
  <si>
    <t>Kostków</t>
  </si>
  <si>
    <t>XF2206353389</t>
  </si>
  <si>
    <t>XI1400532113</t>
  </si>
  <si>
    <t>XI800001695</t>
  </si>
  <si>
    <t>XI2202322201</t>
  </si>
  <si>
    <t>Gmina Kuryłówka, Kuryłówka 527, 37-304 Kuryłówka</t>
  </si>
  <si>
    <t>Odbiorca należy do podmiotów  uprawnionych do skorzystania z cen taryfowych na podstawie art. 62b ustawy z dnia 10 kwietnia 1997 r. - Prawo energetyczne (tak lub nie)</t>
  </si>
  <si>
    <t xml:space="preserve">nie </t>
  </si>
  <si>
    <t>0,00</t>
  </si>
  <si>
    <t>100,00</t>
  </si>
  <si>
    <t>Zgoda 25A</t>
  </si>
  <si>
    <t>Gmina Jawornik Polski</t>
  </si>
  <si>
    <t>Jawornik Polski 30</t>
  </si>
  <si>
    <t>37-232</t>
  </si>
  <si>
    <t>Jawornik Polski</t>
  </si>
  <si>
    <t>Gmina Jawonik Polski, Jawornik Polski 30, 37-232 Jawornik Polski</t>
  </si>
  <si>
    <t>hydrofornia</t>
  </si>
  <si>
    <t>Hadle Szklarskie 70</t>
  </si>
  <si>
    <t>XM2002782065</t>
  </si>
  <si>
    <t>8018590365500076375984</t>
  </si>
  <si>
    <t>nie</t>
  </si>
  <si>
    <t>recepcja</t>
  </si>
  <si>
    <t>8018590365500076376820</t>
  </si>
  <si>
    <t>8018590365500076408996</t>
  </si>
  <si>
    <t>8018590365500076405575</t>
  </si>
  <si>
    <t>Zagórze 92</t>
  </si>
  <si>
    <t>8018590365500076295602</t>
  </si>
  <si>
    <t>oczyszczalnia</t>
  </si>
  <si>
    <t>Manasterz dz. 2651</t>
  </si>
  <si>
    <t>8018590365500071105104</t>
  </si>
  <si>
    <t>suma</t>
  </si>
  <si>
    <t>1 umowa</t>
  </si>
  <si>
    <t>2 umowy wg NIP</t>
  </si>
  <si>
    <t>3 umowy (na każdy pkt)</t>
  </si>
  <si>
    <t>1 umowa MOSiR</t>
  </si>
  <si>
    <t>01.01.2025 do 31.12.2025</t>
  </si>
  <si>
    <t>*Nazwa Obecnego Sprzedawcy</t>
  </si>
  <si>
    <t>31.12.2024 / umowa terminowa, nie wymaga wypowiedzenia, zawarta w przedmiotwym postępowaniu I część zamówienia</t>
  </si>
  <si>
    <t>* Aktualna informacja o sprzedawcy oraz o umowie zostanie przekazana sprzedawcy po wyłonieniu wykonawcy na cz. I zamówienia ( zamówienie na 2024 rok)</t>
  </si>
  <si>
    <t>Podsumowanie wg grup taryfowych</t>
  </si>
  <si>
    <t>Grupa taryfowa</t>
  </si>
  <si>
    <t>Oddział OSD</t>
  </si>
  <si>
    <t xml:space="preserve">Płatnik podatku akcyzowego </t>
  </si>
  <si>
    <t>ilość liczników</t>
  </si>
  <si>
    <t>ilość miesięcy</t>
  </si>
  <si>
    <t xml:space="preserve">liczba liczników x ilość miesięcy </t>
  </si>
  <si>
    <t>moc umowna (kWh/h za h)</t>
  </si>
  <si>
    <t>Ilość dni w trakcie trwania zamówienia</t>
  </si>
  <si>
    <t>wyliczenie mocy w trakcie trwania zamówienia</t>
  </si>
  <si>
    <t>Zużycie paliwa gazowego w trakcie trwania zamówienia - wg cen konkurencyjnych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</si>
</sst>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1"/>
      <color theme="1"/>
      <name val="Calibri"/>
      <family val="2"/>
      <scheme val="minor"/>
    </font>
    <font>
      <sz val="9"/>
      <name val="Cambria"/>
      <family val="2"/>
      <charset val="238"/>
      <scheme val="major"/>
    </font>
    <font>
      <sz val="9"/>
      <color theme="1"/>
      <name val="Cambria"/>
      <family val="2"/>
      <charset val="238"/>
      <scheme val="major"/>
    </font>
    <font>
      <sz val="9"/>
      <color rgb="FFFF0000"/>
      <name val="Cambria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1" fontId="3" fillId="0" borderId="1" xfId="0" quotePrefix="1" applyNumberFormat="1" applyFont="1" applyBorder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/>
    </xf>
    <xf numFmtId="49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quotePrefix="1" applyFont="1" applyBorder="1" applyAlignment="1" applyProtection="1">
      <alignment horizontal="center"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1" fillId="4" borderId="1" xfId="0" quotePrefix="1" applyFont="1" applyFill="1" applyBorder="1" applyAlignment="1">
      <alignment horizontal="center" vertical="center"/>
    </xf>
    <xf numFmtId="49" fontId="1" fillId="4" borderId="1" xfId="0" quotePrefix="1" applyNumberFormat="1" applyFont="1" applyFill="1" applyBorder="1" applyAlignment="1">
      <alignment horizontal="center" vertical="center"/>
    </xf>
    <xf numFmtId="49" fontId="3" fillId="4" borderId="1" xfId="0" quotePrefix="1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3" fillId="4" borderId="1" xfId="1" quotePrefix="1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9" fontId="1" fillId="4" borderId="2" xfId="0" quotePrefix="1" applyNumberFormat="1" applyFont="1" applyFill="1" applyBorder="1" applyAlignment="1">
      <alignment horizontal="center" vertical="center"/>
    </xf>
    <xf numFmtId="49" fontId="3" fillId="4" borderId="1" xfId="0" quotePrefix="1" applyNumberFormat="1" applyFont="1" applyFill="1" applyBorder="1" applyAlignment="1">
      <alignment horizontal="center" vertical="center" shrinkToFi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9" fontId="1" fillId="0" borderId="1" xfId="0" quotePrefix="1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quotePrefix="1" applyNumberFormat="1" applyFont="1" applyBorder="1" applyAlignment="1">
      <alignment horizontal="right" vertical="center"/>
    </xf>
    <xf numFmtId="49" fontId="1" fillId="0" borderId="1" xfId="0" quotePrefix="1" applyNumberFormat="1" applyFont="1" applyBorder="1" applyAlignment="1">
      <alignment horizontal="right"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hidden="1"/>
    </xf>
    <xf numFmtId="0" fontId="3" fillId="4" borderId="1" xfId="0" quotePrefix="1" applyFont="1" applyFill="1" applyBorder="1" applyAlignment="1" applyProtection="1">
      <alignment horizontal="center" vertical="center"/>
      <protection locked="0"/>
    </xf>
    <xf numFmtId="49" fontId="3" fillId="4" borderId="1" xfId="0" quotePrefix="1" applyNumberFormat="1" applyFont="1" applyFill="1" applyBorder="1" applyAlignment="1">
      <alignment horizontal="left" vertical="center"/>
    </xf>
    <xf numFmtId="49" fontId="3" fillId="4" borderId="1" xfId="0" quotePrefix="1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/>
    <xf numFmtId="0" fontId="3" fillId="0" borderId="0" xfId="1" applyFont="1" applyAlignment="1" applyProtection="1">
      <alignment horizontal="left" vertical="center"/>
      <protection locked="0"/>
    </xf>
    <xf numFmtId="0" fontId="6" fillId="0" borderId="0" xfId="1"/>
    <xf numFmtId="0" fontId="7" fillId="0" borderId="1" xfId="1" applyFont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center" wrapText="1"/>
      <protection locked="0"/>
    </xf>
    <xf numFmtId="0" fontId="1" fillId="0" borderId="1" xfId="1" applyFont="1" applyBorder="1" applyAlignment="1" applyProtection="1">
      <alignment horizontal="left" vertical="center"/>
      <protection locked="0"/>
    </xf>
    <xf numFmtId="0" fontId="1" fillId="0" borderId="1" xfId="1" applyFont="1" applyBorder="1" applyAlignment="1">
      <alignment horizontal="left" vertical="center" wrapText="1"/>
    </xf>
    <xf numFmtId="0" fontId="8" fillId="0" borderId="0" xfId="1" applyFont="1" applyAlignment="1">
      <alignment vertical="center"/>
    </xf>
    <xf numFmtId="3" fontId="8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1" fillId="0" borderId="1" xfId="1" applyFont="1" applyBorder="1" applyAlignment="1" applyProtection="1">
      <alignment horizontal="right" vertical="center"/>
      <protection locked="0"/>
    </xf>
    <xf numFmtId="3" fontId="1" fillId="0" borderId="1" xfId="1" applyNumberFormat="1" applyFont="1" applyBorder="1" applyAlignment="1" applyProtection="1">
      <alignment horizontal="right" vertical="center"/>
      <protection locked="0"/>
    </xf>
    <xf numFmtId="3" fontId="1" fillId="0" borderId="1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2" fontId="3" fillId="4" borderId="5" xfId="0" quotePrefix="1" applyNumberFormat="1" applyFont="1" applyFill="1" applyBorder="1" applyAlignment="1">
      <alignment horizontal="left" vertical="center" shrinkToFit="1"/>
    </xf>
    <xf numFmtId="2" fontId="3" fillId="4" borderId="8" xfId="0" quotePrefix="1" applyNumberFormat="1" applyFont="1" applyFill="1" applyBorder="1" applyAlignment="1">
      <alignment horizontal="left" vertical="center" shrinkToFit="1"/>
    </xf>
    <xf numFmtId="2" fontId="3" fillId="4" borderId="6" xfId="0" quotePrefix="1" applyNumberFormat="1" applyFont="1" applyFill="1" applyBorder="1" applyAlignment="1">
      <alignment horizontal="left" vertical="center" shrinkToFit="1"/>
    </xf>
  </cellXfs>
  <cellStyles count="2">
    <cellStyle name="Normalny" xfId="0" builtinId="0"/>
    <cellStyle name="Normalny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BC54"/>
  <sheetViews>
    <sheetView tabSelected="1" topLeftCell="D1" zoomScale="110" zoomScaleNormal="110" workbookViewId="0">
      <pane ySplit="3" topLeftCell="A39" activePane="bottomLeft" state="frozen"/>
      <selection activeCell="AA1" sqref="AA1"/>
      <selection pane="bottomLeft" activeCell="L51" sqref="L51"/>
    </sheetView>
  </sheetViews>
  <sheetFormatPr defaultColWidth="35.6640625" defaultRowHeight="10.199999999999999" x14ac:dyDescent="0.3"/>
  <cols>
    <col min="1" max="1" width="8.33203125" style="8" customWidth="1"/>
    <col min="2" max="2" width="20.33203125" style="19" customWidth="1"/>
    <col min="3" max="3" width="12" style="8" customWidth="1"/>
    <col min="4" max="4" width="8.33203125" style="8" customWidth="1"/>
    <col min="5" max="5" width="21" style="8" customWidth="1"/>
    <col min="6" max="6" width="12.5546875" style="8" customWidth="1"/>
    <col min="7" max="7" width="52.88671875" style="19" customWidth="1"/>
    <col min="8" max="8" width="19.33203125" style="19" customWidth="1"/>
    <col min="9" max="9" width="23.88671875" style="20" customWidth="1"/>
    <col min="10" max="10" width="14.6640625" style="8" customWidth="1"/>
    <col min="11" max="11" width="11" style="8" customWidth="1"/>
    <col min="12" max="12" width="14.5546875" style="8" customWidth="1"/>
    <col min="13" max="13" width="12.109375" style="8" customWidth="1"/>
    <col min="14" max="14" width="30.5546875" style="8" customWidth="1"/>
    <col min="15" max="15" width="9.6640625" style="20" customWidth="1"/>
    <col min="16" max="16" width="46.33203125" style="20" customWidth="1"/>
    <col min="17" max="17" width="11.33203125" style="8" customWidth="1"/>
    <col min="18" max="18" width="21.5546875" style="8" customWidth="1"/>
    <col min="19" max="19" width="7.5546875" style="8" customWidth="1"/>
    <col min="20" max="20" width="13.109375" style="8" customWidth="1"/>
    <col min="21" max="21" width="22.33203125" style="8" customWidth="1"/>
    <col min="22" max="22" width="27.5546875" style="8" customWidth="1"/>
    <col min="23" max="23" width="18.77734375" style="12" customWidth="1"/>
    <col min="24" max="24" width="18.5546875" style="8" customWidth="1"/>
    <col min="25" max="25" width="34.21875" style="74" customWidth="1"/>
    <col min="26" max="26" width="18.33203125" style="8" customWidth="1"/>
    <col min="27" max="27" width="14.33203125" style="8" customWidth="1"/>
    <col min="28" max="28" width="11.6640625" style="8" customWidth="1"/>
    <col min="29" max="29" width="11.88671875" style="8" customWidth="1"/>
    <col min="30" max="30" width="11.6640625" style="8" customWidth="1"/>
    <col min="31" max="31" width="13" style="8" customWidth="1"/>
    <col min="32" max="32" width="13.33203125" style="8" customWidth="1"/>
    <col min="33" max="33" width="13.88671875" style="8" customWidth="1"/>
    <col min="34" max="34" width="13.21875" style="8" customWidth="1"/>
    <col min="35" max="35" width="14.88671875" style="8" customWidth="1"/>
    <col min="36" max="36" width="15.109375" style="8" customWidth="1"/>
    <col min="37" max="37" width="17.21875" style="8" customWidth="1"/>
    <col min="38" max="38" width="16.77734375" style="8" customWidth="1"/>
    <col min="39" max="39" width="15.33203125" style="8" customWidth="1"/>
    <col min="40" max="40" width="15.5546875" style="8" customWidth="1"/>
    <col min="41" max="16384" width="35.6640625" style="8"/>
  </cols>
  <sheetData>
    <row r="1" spans="1:40" x14ac:dyDescent="0.3">
      <c r="A1" s="93" t="s">
        <v>24</v>
      </c>
      <c r="B1" s="94"/>
      <c r="C1" s="93"/>
      <c r="D1" s="93"/>
      <c r="E1" s="93"/>
      <c r="F1" s="93"/>
      <c r="G1" s="93"/>
      <c r="H1" s="94"/>
      <c r="I1" s="93"/>
      <c r="J1" s="93"/>
      <c r="K1" s="93"/>
      <c r="L1" s="93"/>
      <c r="M1" s="93"/>
      <c r="N1" s="93"/>
      <c r="O1" s="93"/>
      <c r="P1" s="94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21"/>
    </row>
    <row r="2" spans="1:40" s="1" customFormat="1" ht="54.6" customHeight="1" x14ac:dyDescent="0.3">
      <c r="A2" s="97" t="s">
        <v>0</v>
      </c>
      <c r="B2" s="99" t="s">
        <v>21</v>
      </c>
      <c r="C2" s="102"/>
      <c r="D2" s="102"/>
      <c r="E2" s="102"/>
      <c r="F2" s="101"/>
      <c r="G2" s="97" t="s">
        <v>19</v>
      </c>
      <c r="H2" s="97" t="s">
        <v>1</v>
      </c>
      <c r="I2" s="99" t="s">
        <v>2</v>
      </c>
      <c r="J2" s="100"/>
      <c r="K2" s="101"/>
      <c r="L2" s="103" t="s">
        <v>3</v>
      </c>
      <c r="M2" s="104"/>
      <c r="N2" s="97" t="s">
        <v>212</v>
      </c>
      <c r="O2" s="95" t="s">
        <v>14</v>
      </c>
      <c r="P2" s="95" t="s">
        <v>22</v>
      </c>
      <c r="Q2" s="97" t="s">
        <v>4</v>
      </c>
      <c r="R2" s="97" t="s">
        <v>15</v>
      </c>
      <c r="S2" s="97" t="s">
        <v>5</v>
      </c>
      <c r="T2" s="97" t="s">
        <v>16</v>
      </c>
      <c r="U2" s="97" t="s">
        <v>6</v>
      </c>
      <c r="V2" s="105" t="s">
        <v>182</v>
      </c>
      <c r="W2" s="109" t="s">
        <v>25</v>
      </c>
      <c r="X2" s="110"/>
      <c r="Y2" s="107" t="s">
        <v>20</v>
      </c>
      <c r="Z2" s="97" t="s">
        <v>132</v>
      </c>
      <c r="AA2" s="37" t="s">
        <v>133</v>
      </c>
      <c r="AB2" s="37" t="s">
        <v>134</v>
      </c>
      <c r="AC2" s="37" t="s">
        <v>135</v>
      </c>
      <c r="AD2" s="37" t="s">
        <v>136</v>
      </c>
      <c r="AE2" s="16" t="s">
        <v>137</v>
      </c>
      <c r="AF2" s="16" t="s">
        <v>138</v>
      </c>
      <c r="AG2" s="16" t="s">
        <v>139</v>
      </c>
      <c r="AH2" s="16" t="s">
        <v>140</v>
      </c>
      <c r="AI2" s="16" t="s">
        <v>141</v>
      </c>
      <c r="AJ2" s="16" t="s">
        <v>142</v>
      </c>
      <c r="AK2" s="16" t="s">
        <v>143</v>
      </c>
      <c r="AL2" s="16" t="s">
        <v>144</v>
      </c>
      <c r="AM2" s="97" t="s">
        <v>23</v>
      </c>
      <c r="AN2" s="4"/>
    </row>
    <row r="3" spans="1:40" s="1" customFormat="1" ht="48" customHeight="1" x14ac:dyDescent="0.3">
      <c r="A3" s="98"/>
      <c r="B3" s="16" t="s">
        <v>18</v>
      </c>
      <c r="C3" s="2" t="s">
        <v>7</v>
      </c>
      <c r="D3" s="2" t="s">
        <v>8</v>
      </c>
      <c r="E3" s="2" t="s">
        <v>9</v>
      </c>
      <c r="F3" s="16" t="s">
        <v>10</v>
      </c>
      <c r="G3" s="98"/>
      <c r="H3" s="98"/>
      <c r="I3" s="18" t="s">
        <v>13</v>
      </c>
      <c r="J3" s="16" t="s">
        <v>8</v>
      </c>
      <c r="K3" s="16" t="s">
        <v>11</v>
      </c>
      <c r="L3" s="16" t="s">
        <v>18</v>
      </c>
      <c r="M3" s="16" t="s">
        <v>28</v>
      </c>
      <c r="N3" s="98"/>
      <c r="O3" s="96"/>
      <c r="P3" s="96"/>
      <c r="Q3" s="98"/>
      <c r="R3" s="98"/>
      <c r="S3" s="98"/>
      <c r="T3" s="98"/>
      <c r="U3" s="98"/>
      <c r="V3" s="106"/>
      <c r="W3" s="14" t="s">
        <v>26</v>
      </c>
      <c r="X3" s="15" t="s">
        <v>27</v>
      </c>
      <c r="Y3" s="108"/>
      <c r="Z3" s="98"/>
      <c r="AA3" s="17" t="s">
        <v>12</v>
      </c>
      <c r="AB3" s="17" t="s">
        <v>12</v>
      </c>
      <c r="AC3" s="17" t="s">
        <v>12</v>
      </c>
      <c r="AD3" s="17" t="s">
        <v>12</v>
      </c>
      <c r="AE3" s="3" t="s">
        <v>12</v>
      </c>
      <c r="AF3" s="17" t="s">
        <v>12</v>
      </c>
      <c r="AG3" s="17" t="s">
        <v>12</v>
      </c>
      <c r="AH3" s="17" t="s">
        <v>12</v>
      </c>
      <c r="AI3" s="17" t="s">
        <v>12</v>
      </c>
      <c r="AJ3" s="17" t="s">
        <v>12</v>
      </c>
      <c r="AK3" s="17" t="s">
        <v>12</v>
      </c>
      <c r="AL3" s="17" t="s">
        <v>12</v>
      </c>
      <c r="AM3" s="98"/>
      <c r="AN3" s="4"/>
    </row>
    <row r="4" spans="1:40" ht="15" customHeight="1" x14ac:dyDescent="0.3">
      <c r="A4" s="6">
        <v>1</v>
      </c>
      <c r="B4" s="11" t="s">
        <v>36</v>
      </c>
      <c r="C4" s="6" t="s">
        <v>39</v>
      </c>
      <c r="D4" s="6" t="s">
        <v>40</v>
      </c>
      <c r="E4" s="6" t="s">
        <v>29</v>
      </c>
      <c r="F4" s="6">
        <v>7941687990</v>
      </c>
      <c r="G4" s="11" t="s">
        <v>41</v>
      </c>
      <c r="H4" s="13"/>
      <c r="I4" s="11" t="s">
        <v>42</v>
      </c>
      <c r="J4" s="6" t="s">
        <v>31</v>
      </c>
      <c r="K4" s="6" t="s">
        <v>30</v>
      </c>
      <c r="L4" s="6" t="s">
        <v>32</v>
      </c>
      <c r="M4" s="6" t="s">
        <v>33</v>
      </c>
      <c r="N4" s="6"/>
      <c r="O4" s="11" t="s">
        <v>57</v>
      </c>
      <c r="P4" s="11" t="s">
        <v>213</v>
      </c>
      <c r="Q4" s="6" t="s">
        <v>43</v>
      </c>
      <c r="R4" s="6" t="s">
        <v>17</v>
      </c>
      <c r="S4" s="6"/>
      <c r="T4" s="7" t="s">
        <v>145</v>
      </c>
      <c r="U4" s="39" t="s">
        <v>44</v>
      </c>
      <c r="V4" s="55" t="s">
        <v>183</v>
      </c>
      <c r="W4" s="61" t="s">
        <v>184</v>
      </c>
      <c r="X4" s="61" t="s">
        <v>185</v>
      </c>
      <c r="Y4" s="111" t="s">
        <v>210</v>
      </c>
      <c r="Z4" s="6" t="s">
        <v>211</v>
      </c>
      <c r="AA4" s="5">
        <v>334</v>
      </c>
      <c r="AB4" s="5">
        <v>205</v>
      </c>
      <c r="AC4" s="5">
        <v>230</v>
      </c>
      <c r="AD4" s="5">
        <v>25</v>
      </c>
      <c r="AE4" s="5">
        <v>344</v>
      </c>
      <c r="AF4" s="5">
        <v>229</v>
      </c>
      <c r="AG4" s="5">
        <v>380</v>
      </c>
      <c r="AH4" s="5">
        <v>38</v>
      </c>
      <c r="AI4" s="5">
        <v>864</v>
      </c>
      <c r="AJ4" s="5">
        <v>674</v>
      </c>
      <c r="AK4" s="5">
        <v>281</v>
      </c>
      <c r="AL4" s="5">
        <v>307</v>
      </c>
      <c r="AM4" s="71">
        <f t="shared" ref="AM4:AM28" si="0">AA4+AB4+AC4+AD4+AE4+AF4+AG4+AH4+AI4+AJ4+AK4+AL4</f>
        <v>3911</v>
      </c>
      <c r="AN4" s="10"/>
    </row>
    <row r="5" spans="1:40" ht="15" customHeight="1" x14ac:dyDescent="0.3">
      <c r="A5" s="6">
        <v>2</v>
      </c>
      <c r="B5" s="11" t="s">
        <v>36</v>
      </c>
      <c r="C5" s="6" t="s">
        <v>39</v>
      </c>
      <c r="D5" s="6" t="s">
        <v>40</v>
      </c>
      <c r="E5" s="6" t="s">
        <v>29</v>
      </c>
      <c r="F5" s="6">
        <v>7941687990</v>
      </c>
      <c r="G5" s="11" t="s">
        <v>41</v>
      </c>
      <c r="H5" s="13"/>
      <c r="I5" s="11" t="s">
        <v>47</v>
      </c>
      <c r="J5" s="6" t="s">
        <v>31</v>
      </c>
      <c r="K5" s="6" t="s">
        <v>30</v>
      </c>
      <c r="L5" s="6" t="s">
        <v>32</v>
      </c>
      <c r="M5" s="6" t="s">
        <v>33</v>
      </c>
      <c r="N5" s="6"/>
      <c r="O5" s="11" t="s">
        <v>57</v>
      </c>
      <c r="P5" s="11" t="s">
        <v>213</v>
      </c>
      <c r="Q5" s="6" t="s">
        <v>38</v>
      </c>
      <c r="R5" s="6" t="s">
        <v>17</v>
      </c>
      <c r="S5" s="6"/>
      <c r="T5" s="7" t="s">
        <v>48</v>
      </c>
      <c r="U5" s="39" t="s">
        <v>49</v>
      </c>
      <c r="V5" s="55" t="s">
        <v>183</v>
      </c>
      <c r="W5" s="61" t="s">
        <v>184</v>
      </c>
      <c r="X5" s="61" t="s">
        <v>185</v>
      </c>
      <c r="Y5" s="112"/>
      <c r="Z5" s="6" t="s">
        <v>211</v>
      </c>
      <c r="AA5" s="5">
        <v>4114</v>
      </c>
      <c r="AB5" s="5">
        <v>2834</v>
      </c>
      <c r="AC5" s="5">
        <v>3244</v>
      </c>
      <c r="AD5" s="5">
        <v>2385</v>
      </c>
      <c r="AE5" s="5">
        <v>2385</v>
      </c>
      <c r="AF5" s="5">
        <v>1380</v>
      </c>
      <c r="AG5" s="5">
        <v>1380</v>
      </c>
      <c r="AH5" s="5">
        <v>2385</v>
      </c>
      <c r="AI5" s="5">
        <v>2385</v>
      </c>
      <c r="AJ5" s="5">
        <v>3244</v>
      </c>
      <c r="AK5" s="5">
        <v>2834</v>
      </c>
      <c r="AL5" s="5">
        <v>13255</v>
      </c>
      <c r="AM5" s="71">
        <f t="shared" si="0"/>
        <v>41825</v>
      </c>
      <c r="AN5" s="10"/>
    </row>
    <row r="6" spans="1:40" ht="15" customHeight="1" x14ac:dyDescent="0.3">
      <c r="A6" s="6">
        <v>3</v>
      </c>
      <c r="B6" s="11" t="s">
        <v>36</v>
      </c>
      <c r="C6" s="6" t="s">
        <v>39</v>
      </c>
      <c r="D6" s="6" t="s">
        <v>40</v>
      </c>
      <c r="E6" s="6" t="s">
        <v>29</v>
      </c>
      <c r="F6" s="6">
        <v>7941687990</v>
      </c>
      <c r="G6" s="11" t="s">
        <v>41</v>
      </c>
      <c r="H6" s="13"/>
      <c r="I6" s="11" t="s">
        <v>45</v>
      </c>
      <c r="J6" s="6" t="s">
        <v>31</v>
      </c>
      <c r="K6" s="6" t="s">
        <v>30</v>
      </c>
      <c r="L6" s="6" t="s">
        <v>32</v>
      </c>
      <c r="M6" s="6" t="s">
        <v>33</v>
      </c>
      <c r="N6" s="6"/>
      <c r="O6" s="11" t="s">
        <v>57</v>
      </c>
      <c r="P6" s="11" t="s">
        <v>213</v>
      </c>
      <c r="Q6" s="6" t="s">
        <v>35</v>
      </c>
      <c r="R6" s="6" t="s">
        <v>17</v>
      </c>
      <c r="S6" s="6">
        <v>121</v>
      </c>
      <c r="T6" s="7"/>
      <c r="U6" s="39" t="s">
        <v>46</v>
      </c>
      <c r="V6" s="55" t="s">
        <v>183</v>
      </c>
      <c r="W6" s="61" t="s">
        <v>184</v>
      </c>
      <c r="X6" s="61" t="s">
        <v>185</v>
      </c>
      <c r="Y6" s="113"/>
      <c r="Z6" s="6" t="s">
        <v>211</v>
      </c>
      <c r="AA6" s="5">
        <v>9341</v>
      </c>
      <c r="AB6" s="5">
        <v>5595</v>
      </c>
      <c r="AC6" s="5">
        <v>5588</v>
      </c>
      <c r="AD6" s="5">
        <v>3948</v>
      </c>
      <c r="AE6" s="5">
        <v>926</v>
      </c>
      <c r="AF6" s="5">
        <v>240</v>
      </c>
      <c r="AG6" s="5">
        <v>722</v>
      </c>
      <c r="AH6" s="5">
        <v>660</v>
      </c>
      <c r="AI6" s="5">
        <v>483</v>
      </c>
      <c r="AJ6" s="5">
        <v>1852</v>
      </c>
      <c r="AK6" s="5">
        <v>7040</v>
      </c>
      <c r="AL6" s="5">
        <v>8136</v>
      </c>
      <c r="AM6" s="71">
        <f t="shared" si="0"/>
        <v>44531</v>
      </c>
      <c r="AN6" s="10"/>
    </row>
    <row r="7" spans="1:40" ht="15" customHeight="1" x14ac:dyDescent="0.3">
      <c r="A7" s="6">
        <v>1</v>
      </c>
      <c r="B7" s="11" t="s">
        <v>50</v>
      </c>
      <c r="C7" s="6" t="s">
        <v>51</v>
      </c>
      <c r="D7" s="6" t="s">
        <v>52</v>
      </c>
      <c r="E7" s="6" t="s">
        <v>53</v>
      </c>
      <c r="F7" s="6">
        <v>7922032621</v>
      </c>
      <c r="G7" s="13" t="s">
        <v>54</v>
      </c>
      <c r="H7" s="11" t="s">
        <v>55</v>
      </c>
      <c r="I7" s="22" t="s">
        <v>56</v>
      </c>
      <c r="J7" s="6" t="s">
        <v>61</v>
      </c>
      <c r="K7" s="6" t="s">
        <v>176</v>
      </c>
      <c r="L7" s="6" t="s">
        <v>32</v>
      </c>
      <c r="M7" s="6" t="s">
        <v>33</v>
      </c>
      <c r="N7" s="6"/>
      <c r="O7" s="11" t="s">
        <v>57</v>
      </c>
      <c r="P7" s="11" t="s">
        <v>213</v>
      </c>
      <c r="Q7" s="6" t="s">
        <v>37</v>
      </c>
      <c r="R7" s="6" t="s">
        <v>17</v>
      </c>
      <c r="S7" s="6"/>
      <c r="T7" s="23" t="s">
        <v>152</v>
      </c>
      <c r="U7" s="38" t="s">
        <v>58</v>
      </c>
      <c r="V7" s="55" t="s">
        <v>183</v>
      </c>
      <c r="W7" s="60" t="s">
        <v>184</v>
      </c>
      <c r="X7" s="60" t="s">
        <v>185</v>
      </c>
      <c r="Y7" s="114" t="s">
        <v>207</v>
      </c>
      <c r="Z7" s="6" t="s">
        <v>211</v>
      </c>
      <c r="AA7" s="5">
        <v>7036</v>
      </c>
      <c r="AB7" s="5">
        <v>0</v>
      </c>
      <c r="AC7" s="5">
        <v>9068</v>
      </c>
      <c r="AD7" s="5">
        <v>0</v>
      </c>
      <c r="AE7" s="6">
        <v>995</v>
      </c>
      <c r="AF7" s="5">
        <v>0</v>
      </c>
      <c r="AG7" s="5">
        <v>88</v>
      </c>
      <c r="AH7" s="5">
        <v>44</v>
      </c>
      <c r="AI7" s="5">
        <v>0</v>
      </c>
      <c r="AJ7" s="5">
        <v>0</v>
      </c>
      <c r="AK7" s="5">
        <v>331</v>
      </c>
      <c r="AL7" s="5">
        <v>0</v>
      </c>
      <c r="AM7" s="71">
        <f>AA7+AB7+AC7+AD7+AE7+AF7+AG7+AH7+AI7+AJ7+AK7+AL7</f>
        <v>17562</v>
      </c>
    </row>
    <row r="8" spans="1:40" ht="15" customHeight="1" x14ac:dyDescent="0.2">
      <c r="A8" s="6">
        <v>2</v>
      </c>
      <c r="B8" s="11" t="s">
        <v>50</v>
      </c>
      <c r="C8" s="6" t="s">
        <v>51</v>
      </c>
      <c r="D8" s="6" t="s">
        <v>52</v>
      </c>
      <c r="E8" s="6" t="s">
        <v>53</v>
      </c>
      <c r="F8" s="6">
        <v>7922032621</v>
      </c>
      <c r="G8" s="13" t="s">
        <v>54</v>
      </c>
      <c r="H8" s="11" t="s">
        <v>59</v>
      </c>
      <c r="I8" s="25" t="s">
        <v>60</v>
      </c>
      <c r="J8" s="6" t="s">
        <v>52</v>
      </c>
      <c r="K8" s="6" t="s">
        <v>168</v>
      </c>
      <c r="L8" s="6" t="s">
        <v>32</v>
      </c>
      <c r="M8" s="6" t="s">
        <v>33</v>
      </c>
      <c r="N8" s="6"/>
      <c r="O8" s="11" t="s">
        <v>57</v>
      </c>
      <c r="P8" s="11" t="s">
        <v>213</v>
      </c>
      <c r="Q8" s="6" t="s">
        <v>37</v>
      </c>
      <c r="R8" s="6" t="s">
        <v>17</v>
      </c>
      <c r="S8" s="6"/>
      <c r="T8" s="23" t="s">
        <v>159</v>
      </c>
      <c r="U8" s="39" t="s">
        <v>63</v>
      </c>
      <c r="V8" s="55" t="s">
        <v>183</v>
      </c>
      <c r="W8" s="60" t="s">
        <v>184</v>
      </c>
      <c r="X8" s="60" t="s">
        <v>185</v>
      </c>
      <c r="Y8" s="115"/>
      <c r="Z8" s="6" t="s">
        <v>211</v>
      </c>
      <c r="AA8" s="5">
        <v>0</v>
      </c>
      <c r="AB8" s="5">
        <v>18402</v>
      </c>
      <c r="AC8" s="5">
        <v>0</v>
      </c>
      <c r="AD8" s="5">
        <v>26162</v>
      </c>
      <c r="AE8" s="6">
        <v>0</v>
      </c>
      <c r="AF8" s="5">
        <v>4675</v>
      </c>
      <c r="AG8" s="5">
        <v>0</v>
      </c>
      <c r="AH8" s="5">
        <v>2973</v>
      </c>
      <c r="AI8" s="5">
        <v>13081</v>
      </c>
      <c r="AJ8" s="5">
        <v>3404</v>
      </c>
      <c r="AK8" s="5">
        <v>0</v>
      </c>
      <c r="AL8" s="5">
        <v>22810</v>
      </c>
      <c r="AM8" s="71">
        <f t="shared" si="0"/>
        <v>91507</v>
      </c>
    </row>
    <row r="9" spans="1:40" ht="15" customHeight="1" x14ac:dyDescent="0.2">
      <c r="A9" s="6">
        <v>3</v>
      </c>
      <c r="B9" s="11" t="s">
        <v>50</v>
      </c>
      <c r="C9" s="6" t="s">
        <v>51</v>
      </c>
      <c r="D9" s="6" t="s">
        <v>52</v>
      </c>
      <c r="E9" s="6" t="s">
        <v>53</v>
      </c>
      <c r="F9" s="6">
        <v>7922032621</v>
      </c>
      <c r="G9" s="13" t="s">
        <v>54</v>
      </c>
      <c r="H9" s="11" t="s">
        <v>155</v>
      </c>
      <c r="I9" s="25" t="s">
        <v>149</v>
      </c>
      <c r="J9" s="6" t="s">
        <v>64</v>
      </c>
      <c r="K9" s="6" t="s">
        <v>88</v>
      </c>
      <c r="L9" s="6" t="s">
        <v>32</v>
      </c>
      <c r="M9" s="6" t="s">
        <v>33</v>
      </c>
      <c r="N9" s="6"/>
      <c r="O9" s="11" t="s">
        <v>57</v>
      </c>
      <c r="P9" s="11" t="s">
        <v>213</v>
      </c>
      <c r="Q9" s="6" t="s">
        <v>37</v>
      </c>
      <c r="R9" s="6" t="s">
        <v>17</v>
      </c>
      <c r="S9" s="6"/>
      <c r="T9" s="23" t="s">
        <v>148</v>
      </c>
      <c r="U9" s="39" t="s">
        <v>66</v>
      </c>
      <c r="V9" s="55" t="s">
        <v>183</v>
      </c>
      <c r="W9" s="60" t="s">
        <v>184</v>
      </c>
      <c r="X9" s="60" t="s">
        <v>185</v>
      </c>
      <c r="Y9" s="115"/>
      <c r="Z9" s="6" t="s">
        <v>211</v>
      </c>
      <c r="AA9" s="5">
        <v>11399</v>
      </c>
      <c r="AB9" s="5">
        <v>0</v>
      </c>
      <c r="AC9" s="5">
        <v>10630</v>
      </c>
      <c r="AD9" s="5">
        <v>0</v>
      </c>
      <c r="AE9" s="6">
        <v>10630</v>
      </c>
      <c r="AF9" s="5">
        <v>0</v>
      </c>
      <c r="AG9" s="5">
        <v>1953</v>
      </c>
      <c r="AH9" s="5">
        <v>1323</v>
      </c>
      <c r="AI9" s="5">
        <v>275</v>
      </c>
      <c r="AJ9" s="5">
        <v>0</v>
      </c>
      <c r="AK9" s="5">
        <v>11399</v>
      </c>
      <c r="AL9" s="5">
        <v>0</v>
      </c>
      <c r="AM9" s="71">
        <f t="shared" si="0"/>
        <v>47609</v>
      </c>
    </row>
    <row r="10" spans="1:40" ht="15" customHeight="1" x14ac:dyDescent="0.2">
      <c r="A10" s="6">
        <v>4</v>
      </c>
      <c r="B10" s="11" t="s">
        <v>50</v>
      </c>
      <c r="C10" s="6" t="s">
        <v>51</v>
      </c>
      <c r="D10" s="6" t="s">
        <v>52</v>
      </c>
      <c r="E10" s="6" t="s">
        <v>53</v>
      </c>
      <c r="F10" s="6">
        <v>7922032621</v>
      </c>
      <c r="G10" s="13" t="s">
        <v>54</v>
      </c>
      <c r="H10" s="11" t="s">
        <v>67</v>
      </c>
      <c r="I10" s="25" t="s">
        <v>158</v>
      </c>
      <c r="J10" s="6" t="s">
        <v>61</v>
      </c>
      <c r="K10" s="6" t="s">
        <v>171</v>
      </c>
      <c r="L10" s="6" t="s">
        <v>32</v>
      </c>
      <c r="M10" s="6" t="s">
        <v>33</v>
      </c>
      <c r="N10" s="6"/>
      <c r="O10" s="11" t="s">
        <v>57</v>
      </c>
      <c r="P10" s="11" t="s">
        <v>213</v>
      </c>
      <c r="Q10" s="6" t="s">
        <v>37</v>
      </c>
      <c r="R10" s="6" t="s">
        <v>17</v>
      </c>
      <c r="S10" s="6"/>
      <c r="T10" s="23" t="s">
        <v>68</v>
      </c>
      <c r="U10" s="39" t="s">
        <v>69</v>
      </c>
      <c r="V10" s="55" t="s">
        <v>183</v>
      </c>
      <c r="W10" s="60" t="s">
        <v>184</v>
      </c>
      <c r="X10" s="60" t="s">
        <v>185</v>
      </c>
      <c r="Y10" s="115"/>
      <c r="Z10" s="6" t="s">
        <v>211</v>
      </c>
      <c r="AA10" s="5">
        <v>0</v>
      </c>
      <c r="AB10" s="5">
        <v>10255</v>
      </c>
      <c r="AC10" s="5">
        <v>0</v>
      </c>
      <c r="AD10" s="5">
        <v>15132</v>
      </c>
      <c r="AE10" s="6">
        <v>0</v>
      </c>
      <c r="AF10" s="5">
        <v>785</v>
      </c>
      <c r="AG10" s="5">
        <v>0</v>
      </c>
      <c r="AH10" s="5">
        <v>442</v>
      </c>
      <c r="AI10" s="5">
        <v>0</v>
      </c>
      <c r="AJ10" s="5">
        <v>15132</v>
      </c>
      <c r="AK10" s="5">
        <v>0</v>
      </c>
      <c r="AL10" s="5">
        <v>14669</v>
      </c>
      <c r="AM10" s="71">
        <f t="shared" si="0"/>
        <v>56415</v>
      </c>
    </row>
    <row r="11" spans="1:40" ht="15" customHeight="1" x14ac:dyDescent="0.2">
      <c r="A11" s="6">
        <v>5</v>
      </c>
      <c r="B11" s="11" t="s">
        <v>50</v>
      </c>
      <c r="C11" s="6" t="s">
        <v>51</v>
      </c>
      <c r="D11" s="6" t="s">
        <v>52</v>
      </c>
      <c r="E11" s="6" t="s">
        <v>53</v>
      </c>
      <c r="F11" s="6">
        <v>7922032621</v>
      </c>
      <c r="G11" s="13" t="s">
        <v>54</v>
      </c>
      <c r="H11" s="11" t="s">
        <v>162</v>
      </c>
      <c r="I11" s="25" t="s">
        <v>70</v>
      </c>
      <c r="J11" s="6" t="s">
        <v>172</v>
      </c>
      <c r="K11" s="6" t="s">
        <v>173</v>
      </c>
      <c r="L11" s="6" t="s">
        <v>32</v>
      </c>
      <c r="M11" s="6" t="s">
        <v>33</v>
      </c>
      <c r="N11" s="6"/>
      <c r="O11" s="11" t="s">
        <v>57</v>
      </c>
      <c r="P11" s="11" t="s">
        <v>213</v>
      </c>
      <c r="Q11" s="6" t="s">
        <v>37</v>
      </c>
      <c r="R11" s="6" t="s">
        <v>17</v>
      </c>
      <c r="S11" s="6"/>
      <c r="T11" s="23" t="s">
        <v>160</v>
      </c>
      <c r="U11" s="39" t="s">
        <v>71</v>
      </c>
      <c r="V11" s="55" t="s">
        <v>183</v>
      </c>
      <c r="W11" s="60" t="s">
        <v>184</v>
      </c>
      <c r="X11" s="60" t="s">
        <v>185</v>
      </c>
      <c r="Y11" s="115"/>
      <c r="Z11" s="6" t="s">
        <v>211</v>
      </c>
      <c r="AA11" s="5">
        <v>0</v>
      </c>
      <c r="AB11" s="5">
        <v>11138</v>
      </c>
      <c r="AC11" s="5">
        <v>0</v>
      </c>
      <c r="AD11" s="5">
        <v>4608</v>
      </c>
      <c r="AE11" s="6">
        <v>574</v>
      </c>
      <c r="AF11" s="5">
        <v>0</v>
      </c>
      <c r="AG11" s="5">
        <v>0</v>
      </c>
      <c r="AH11" s="5">
        <v>253</v>
      </c>
      <c r="AI11" s="5">
        <v>0</v>
      </c>
      <c r="AJ11" s="5">
        <v>4608</v>
      </c>
      <c r="AK11" s="5">
        <v>0</v>
      </c>
      <c r="AL11" s="5">
        <v>9563</v>
      </c>
      <c r="AM11" s="71">
        <f t="shared" si="0"/>
        <v>30744</v>
      </c>
    </row>
    <row r="12" spans="1:40" ht="15" customHeight="1" x14ac:dyDescent="0.2">
      <c r="A12" s="6">
        <v>6</v>
      </c>
      <c r="B12" s="11" t="s">
        <v>50</v>
      </c>
      <c r="C12" s="6" t="s">
        <v>51</v>
      </c>
      <c r="D12" s="6" t="s">
        <v>52</v>
      </c>
      <c r="E12" s="6" t="s">
        <v>53</v>
      </c>
      <c r="F12" s="6">
        <v>7922032621</v>
      </c>
      <c r="G12" s="13" t="s">
        <v>54</v>
      </c>
      <c r="H12" s="11" t="s">
        <v>162</v>
      </c>
      <c r="I12" s="62" t="s">
        <v>186</v>
      </c>
      <c r="J12" s="6" t="s">
        <v>172</v>
      </c>
      <c r="K12" s="6" t="s">
        <v>174</v>
      </c>
      <c r="L12" s="6" t="s">
        <v>32</v>
      </c>
      <c r="M12" s="6" t="s">
        <v>33</v>
      </c>
      <c r="N12" s="6"/>
      <c r="O12" s="11" t="s">
        <v>57</v>
      </c>
      <c r="P12" s="11" t="s">
        <v>213</v>
      </c>
      <c r="Q12" s="6" t="s">
        <v>37</v>
      </c>
      <c r="R12" s="6" t="s">
        <v>17</v>
      </c>
      <c r="S12" s="6"/>
      <c r="T12" s="23" t="s">
        <v>161</v>
      </c>
      <c r="U12" s="39" t="s">
        <v>72</v>
      </c>
      <c r="V12" s="55" t="s">
        <v>183</v>
      </c>
      <c r="W12" s="60" t="s">
        <v>184</v>
      </c>
      <c r="X12" s="60" t="s">
        <v>185</v>
      </c>
      <c r="Y12" s="115"/>
      <c r="Z12" s="6" t="s">
        <v>211</v>
      </c>
      <c r="AA12" s="5">
        <v>0</v>
      </c>
      <c r="AB12" s="5">
        <v>2265</v>
      </c>
      <c r="AC12" s="5">
        <v>0</v>
      </c>
      <c r="AD12" s="5">
        <v>2265</v>
      </c>
      <c r="AE12" s="6">
        <v>0</v>
      </c>
      <c r="AF12" s="5">
        <v>77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2265</v>
      </c>
      <c r="AM12" s="71">
        <f t="shared" si="0"/>
        <v>6872</v>
      </c>
    </row>
    <row r="13" spans="1:40" ht="15" customHeight="1" x14ac:dyDescent="0.2">
      <c r="A13" s="6">
        <v>7</v>
      </c>
      <c r="B13" s="11" t="s">
        <v>50</v>
      </c>
      <c r="C13" s="6" t="s">
        <v>51</v>
      </c>
      <c r="D13" s="6" t="s">
        <v>52</v>
      </c>
      <c r="E13" s="6" t="s">
        <v>53</v>
      </c>
      <c r="F13" s="6">
        <v>7922032621</v>
      </c>
      <c r="G13" s="13" t="s">
        <v>54</v>
      </c>
      <c r="H13" s="11" t="s">
        <v>155</v>
      </c>
      <c r="I13" s="25" t="s">
        <v>156</v>
      </c>
      <c r="J13" s="6" t="s">
        <v>52</v>
      </c>
      <c r="K13" s="6" t="s">
        <v>170</v>
      </c>
      <c r="L13" s="6" t="s">
        <v>32</v>
      </c>
      <c r="M13" s="6" t="s">
        <v>33</v>
      </c>
      <c r="N13" s="6"/>
      <c r="O13" s="11" t="s">
        <v>57</v>
      </c>
      <c r="P13" s="11" t="s">
        <v>213</v>
      </c>
      <c r="Q13" s="6" t="s">
        <v>37</v>
      </c>
      <c r="R13" s="6" t="s">
        <v>17</v>
      </c>
      <c r="S13" s="6"/>
      <c r="T13" s="23" t="s">
        <v>157</v>
      </c>
      <c r="U13" s="39" t="s">
        <v>73</v>
      </c>
      <c r="V13" s="55" t="s">
        <v>183</v>
      </c>
      <c r="W13" s="60" t="s">
        <v>184</v>
      </c>
      <c r="X13" s="60" t="s">
        <v>185</v>
      </c>
      <c r="Y13" s="115"/>
      <c r="Z13" s="6" t="s">
        <v>211</v>
      </c>
      <c r="AA13" s="5">
        <v>0</v>
      </c>
      <c r="AB13" s="5">
        <v>14486</v>
      </c>
      <c r="AC13" s="5">
        <v>0</v>
      </c>
      <c r="AD13" s="5">
        <v>8525</v>
      </c>
      <c r="AE13" s="6">
        <v>0</v>
      </c>
      <c r="AF13" s="5">
        <v>734</v>
      </c>
      <c r="AG13" s="5">
        <v>0</v>
      </c>
      <c r="AH13" s="5">
        <v>22</v>
      </c>
      <c r="AI13" s="5">
        <v>0</v>
      </c>
      <c r="AJ13" s="5">
        <v>519</v>
      </c>
      <c r="AK13" s="5">
        <v>0</v>
      </c>
      <c r="AL13" s="5">
        <v>11331</v>
      </c>
      <c r="AM13" s="71">
        <f t="shared" si="0"/>
        <v>35617</v>
      </c>
    </row>
    <row r="14" spans="1:40" ht="15" customHeight="1" x14ac:dyDescent="0.3">
      <c r="A14" s="6">
        <v>8</v>
      </c>
      <c r="B14" s="11" t="s">
        <v>50</v>
      </c>
      <c r="C14" s="6" t="s">
        <v>51</v>
      </c>
      <c r="D14" s="6" t="s">
        <v>52</v>
      </c>
      <c r="E14" s="6" t="s">
        <v>53</v>
      </c>
      <c r="F14" s="6">
        <v>7922032621</v>
      </c>
      <c r="G14" s="13" t="s">
        <v>54</v>
      </c>
      <c r="H14" s="13" t="s">
        <v>151</v>
      </c>
      <c r="I14" s="11" t="s">
        <v>51</v>
      </c>
      <c r="J14" s="6" t="s">
        <v>52</v>
      </c>
      <c r="K14" s="6" t="s">
        <v>53</v>
      </c>
      <c r="L14" s="6" t="s">
        <v>32</v>
      </c>
      <c r="M14" s="6" t="s">
        <v>33</v>
      </c>
      <c r="N14" s="6"/>
      <c r="O14" s="11" t="s">
        <v>57</v>
      </c>
      <c r="P14" s="11" t="s">
        <v>213</v>
      </c>
      <c r="Q14" s="6" t="s">
        <v>34</v>
      </c>
      <c r="R14" s="6" t="s">
        <v>17</v>
      </c>
      <c r="S14" s="6"/>
      <c r="T14" s="7" t="s">
        <v>150</v>
      </c>
      <c r="U14" s="39" t="s">
        <v>74</v>
      </c>
      <c r="V14" s="55" t="s">
        <v>183</v>
      </c>
      <c r="W14" s="60" t="s">
        <v>184</v>
      </c>
      <c r="X14" s="60" t="s">
        <v>185</v>
      </c>
      <c r="Y14" s="115"/>
      <c r="Z14" s="6" t="s">
        <v>211</v>
      </c>
      <c r="AA14" s="5">
        <v>19585</v>
      </c>
      <c r="AB14" s="5">
        <v>20523</v>
      </c>
      <c r="AC14" s="5">
        <v>19092</v>
      </c>
      <c r="AD14" s="5">
        <v>13253</v>
      </c>
      <c r="AE14" s="6">
        <v>3147</v>
      </c>
      <c r="AF14" s="5">
        <v>1269</v>
      </c>
      <c r="AG14" s="5">
        <v>1103</v>
      </c>
      <c r="AH14" s="5">
        <v>993</v>
      </c>
      <c r="AI14" s="5">
        <v>573</v>
      </c>
      <c r="AJ14" s="5">
        <v>19092</v>
      </c>
      <c r="AK14" s="5">
        <v>16294</v>
      </c>
      <c r="AL14" s="5">
        <v>23361</v>
      </c>
      <c r="AM14" s="71">
        <f t="shared" si="0"/>
        <v>138285</v>
      </c>
    </row>
    <row r="15" spans="1:40" ht="15" customHeight="1" x14ac:dyDescent="0.3">
      <c r="A15" s="6">
        <v>9</v>
      </c>
      <c r="B15" s="11" t="s">
        <v>50</v>
      </c>
      <c r="C15" s="6" t="s">
        <v>51</v>
      </c>
      <c r="D15" s="6" t="s">
        <v>52</v>
      </c>
      <c r="E15" s="6" t="s">
        <v>53</v>
      </c>
      <c r="F15" s="6">
        <v>7922032621</v>
      </c>
      <c r="G15" s="13" t="s">
        <v>54</v>
      </c>
      <c r="H15" s="13" t="s">
        <v>75</v>
      </c>
      <c r="I15" s="11" t="s">
        <v>146</v>
      </c>
      <c r="J15" s="6" t="s">
        <v>52</v>
      </c>
      <c r="K15" s="6" t="s">
        <v>53</v>
      </c>
      <c r="L15" s="6" t="s">
        <v>32</v>
      </c>
      <c r="M15" s="6" t="s">
        <v>33</v>
      </c>
      <c r="N15" s="6"/>
      <c r="O15" s="11" t="s">
        <v>57</v>
      </c>
      <c r="P15" s="11" t="s">
        <v>213</v>
      </c>
      <c r="Q15" s="6" t="s">
        <v>43</v>
      </c>
      <c r="R15" s="6" t="s">
        <v>17</v>
      </c>
      <c r="S15" s="6"/>
      <c r="T15" s="9" t="s">
        <v>147</v>
      </c>
      <c r="U15" s="39" t="s">
        <v>76</v>
      </c>
      <c r="V15" s="55" t="s">
        <v>183</v>
      </c>
      <c r="W15" s="60" t="s">
        <v>184</v>
      </c>
      <c r="X15" s="60" t="s">
        <v>185</v>
      </c>
      <c r="Y15" s="115"/>
      <c r="Z15" s="6" t="s">
        <v>211</v>
      </c>
      <c r="AA15" s="5">
        <v>0</v>
      </c>
      <c r="AB15" s="5">
        <v>0</v>
      </c>
      <c r="AC15" s="5">
        <v>33</v>
      </c>
      <c r="AD15" s="5">
        <v>0</v>
      </c>
      <c r="AE15" s="6">
        <v>530</v>
      </c>
      <c r="AF15" s="5">
        <v>0</v>
      </c>
      <c r="AG15" s="5">
        <v>197</v>
      </c>
      <c r="AH15" s="5">
        <v>641</v>
      </c>
      <c r="AI15" s="5">
        <v>530</v>
      </c>
      <c r="AJ15" s="5">
        <v>0</v>
      </c>
      <c r="AK15" s="5">
        <v>197</v>
      </c>
      <c r="AL15" s="5">
        <v>641</v>
      </c>
      <c r="AM15" s="71">
        <f t="shared" si="0"/>
        <v>2769</v>
      </c>
    </row>
    <row r="16" spans="1:40" ht="15" customHeight="1" x14ac:dyDescent="0.3">
      <c r="A16" s="6">
        <v>10</v>
      </c>
      <c r="B16" s="11" t="s">
        <v>50</v>
      </c>
      <c r="C16" s="6" t="s">
        <v>51</v>
      </c>
      <c r="D16" s="6" t="s">
        <v>52</v>
      </c>
      <c r="E16" s="6" t="s">
        <v>53</v>
      </c>
      <c r="F16" s="6">
        <v>7922032621</v>
      </c>
      <c r="G16" s="13" t="s">
        <v>54</v>
      </c>
      <c r="H16" s="11" t="s">
        <v>164</v>
      </c>
      <c r="I16" s="11" t="s">
        <v>77</v>
      </c>
      <c r="J16" s="6" t="s">
        <v>52</v>
      </c>
      <c r="K16" s="6" t="s">
        <v>168</v>
      </c>
      <c r="L16" s="6" t="s">
        <v>32</v>
      </c>
      <c r="M16" s="6" t="s">
        <v>33</v>
      </c>
      <c r="N16" s="6"/>
      <c r="O16" s="11" t="s">
        <v>57</v>
      </c>
      <c r="P16" s="11" t="s">
        <v>213</v>
      </c>
      <c r="Q16" s="6" t="s">
        <v>43</v>
      </c>
      <c r="R16" s="6" t="s">
        <v>17</v>
      </c>
      <c r="S16" s="6"/>
      <c r="T16" s="7" t="s">
        <v>163</v>
      </c>
      <c r="U16" s="41" t="s">
        <v>175</v>
      </c>
      <c r="V16" s="55" t="s">
        <v>183</v>
      </c>
      <c r="W16" s="60" t="s">
        <v>184</v>
      </c>
      <c r="X16" s="60" t="s">
        <v>185</v>
      </c>
      <c r="Y16" s="115"/>
      <c r="Z16" s="6" t="s">
        <v>211</v>
      </c>
      <c r="AA16" s="5">
        <v>0</v>
      </c>
      <c r="AB16" s="5">
        <v>0</v>
      </c>
      <c r="AC16" s="5">
        <v>0</v>
      </c>
      <c r="AD16" s="5">
        <v>0</v>
      </c>
      <c r="AE16" s="6">
        <v>0</v>
      </c>
      <c r="AF16" s="5">
        <v>0</v>
      </c>
      <c r="AG16" s="5">
        <v>0</v>
      </c>
      <c r="AH16" s="5">
        <v>2034</v>
      </c>
      <c r="AI16" s="5">
        <v>0</v>
      </c>
      <c r="AJ16" s="5">
        <v>276</v>
      </c>
      <c r="AK16" s="5">
        <v>0</v>
      </c>
      <c r="AL16" s="5">
        <v>2034</v>
      </c>
      <c r="AM16" s="71">
        <f t="shared" si="0"/>
        <v>4344</v>
      </c>
    </row>
    <row r="17" spans="1:40" s="57" customFormat="1" ht="15" customHeight="1" x14ac:dyDescent="0.3">
      <c r="A17" s="46">
        <v>11</v>
      </c>
      <c r="B17" s="47" t="s">
        <v>50</v>
      </c>
      <c r="C17" s="46" t="s">
        <v>51</v>
      </c>
      <c r="D17" s="46" t="s">
        <v>52</v>
      </c>
      <c r="E17" s="46" t="s">
        <v>53</v>
      </c>
      <c r="F17" s="46">
        <v>7922032621</v>
      </c>
      <c r="G17" s="48" t="s">
        <v>54</v>
      </c>
      <c r="H17" s="47" t="s">
        <v>79</v>
      </c>
      <c r="I17" s="47" t="s">
        <v>80</v>
      </c>
      <c r="J17" s="46" t="s">
        <v>52</v>
      </c>
      <c r="K17" s="46" t="s">
        <v>168</v>
      </c>
      <c r="L17" s="46" t="s">
        <v>32</v>
      </c>
      <c r="M17" s="46" t="s">
        <v>33</v>
      </c>
      <c r="N17" s="6"/>
      <c r="O17" s="11" t="s">
        <v>57</v>
      </c>
      <c r="P17" s="11" t="s">
        <v>213</v>
      </c>
      <c r="Q17" s="46" t="s">
        <v>43</v>
      </c>
      <c r="R17" s="46" t="s">
        <v>17</v>
      </c>
      <c r="S17" s="46"/>
      <c r="T17" s="38" t="s">
        <v>167</v>
      </c>
      <c r="U17" s="41" t="s">
        <v>81</v>
      </c>
      <c r="V17" s="55" t="s">
        <v>183</v>
      </c>
      <c r="W17" s="60" t="s">
        <v>184</v>
      </c>
      <c r="X17" s="60" t="s">
        <v>185</v>
      </c>
      <c r="Y17" s="115"/>
      <c r="Z17" s="6" t="s">
        <v>211</v>
      </c>
      <c r="AA17" s="52">
        <v>0</v>
      </c>
      <c r="AB17" s="52">
        <v>0</v>
      </c>
      <c r="AC17" s="52">
        <v>0</v>
      </c>
      <c r="AD17" s="52">
        <v>0</v>
      </c>
      <c r="AE17" s="46">
        <v>0</v>
      </c>
      <c r="AF17" s="52">
        <v>0</v>
      </c>
      <c r="AG17" s="52">
        <v>0</v>
      </c>
      <c r="AH17" s="52">
        <v>0</v>
      </c>
      <c r="AI17" s="52">
        <v>0</v>
      </c>
      <c r="AJ17" s="52">
        <v>0</v>
      </c>
      <c r="AK17" s="52">
        <v>0</v>
      </c>
      <c r="AL17" s="52">
        <v>0</v>
      </c>
      <c r="AM17" s="72">
        <f t="shared" si="0"/>
        <v>0</v>
      </c>
    </row>
    <row r="18" spans="1:40" s="57" customFormat="1" ht="15" customHeight="1" x14ac:dyDescent="0.3">
      <c r="A18" s="46">
        <v>12</v>
      </c>
      <c r="B18" s="47" t="s">
        <v>50</v>
      </c>
      <c r="C18" s="46" t="s">
        <v>51</v>
      </c>
      <c r="D18" s="46" t="s">
        <v>52</v>
      </c>
      <c r="E18" s="46" t="s">
        <v>53</v>
      </c>
      <c r="F18" s="46">
        <v>7922032621</v>
      </c>
      <c r="G18" s="48" t="s">
        <v>78</v>
      </c>
      <c r="H18" s="47" t="s">
        <v>79</v>
      </c>
      <c r="I18" s="47" t="s">
        <v>82</v>
      </c>
      <c r="J18" s="46" t="s">
        <v>61</v>
      </c>
      <c r="K18" s="46" t="s">
        <v>62</v>
      </c>
      <c r="L18" s="46" t="s">
        <v>32</v>
      </c>
      <c r="M18" s="46" t="s">
        <v>33</v>
      </c>
      <c r="N18" s="6"/>
      <c r="O18" s="11" t="s">
        <v>57</v>
      </c>
      <c r="P18" s="11" t="s">
        <v>213</v>
      </c>
      <c r="Q18" s="46" t="s">
        <v>43</v>
      </c>
      <c r="R18" s="46" t="s">
        <v>17</v>
      </c>
      <c r="S18" s="46"/>
      <c r="T18" s="39" t="s">
        <v>83</v>
      </c>
      <c r="U18" s="41" t="s">
        <v>84</v>
      </c>
      <c r="V18" s="55" t="s">
        <v>183</v>
      </c>
      <c r="W18" s="60" t="s">
        <v>184</v>
      </c>
      <c r="X18" s="60" t="s">
        <v>185</v>
      </c>
      <c r="Y18" s="115"/>
      <c r="Z18" s="6" t="s">
        <v>211</v>
      </c>
      <c r="AA18" s="52">
        <v>0</v>
      </c>
      <c r="AB18" s="52">
        <v>0</v>
      </c>
      <c r="AC18" s="52">
        <v>0</v>
      </c>
      <c r="AD18" s="52">
        <v>0</v>
      </c>
      <c r="AE18" s="46">
        <v>0</v>
      </c>
      <c r="AF18" s="52">
        <v>0</v>
      </c>
      <c r="AG18" s="52">
        <v>0</v>
      </c>
      <c r="AH18" s="52">
        <v>166</v>
      </c>
      <c r="AI18" s="52">
        <v>0</v>
      </c>
      <c r="AJ18" s="52">
        <v>0</v>
      </c>
      <c r="AK18" s="52">
        <v>0</v>
      </c>
      <c r="AL18" s="52">
        <v>166</v>
      </c>
      <c r="AM18" s="72">
        <f>AA18+AB18+AC18+AD18+AE18+AF18+AG18+AH18+AI18+AJ18+AK18+AL18</f>
        <v>332</v>
      </c>
    </row>
    <row r="19" spans="1:40" s="57" customFormat="1" ht="15" customHeight="1" x14ac:dyDescent="0.3">
      <c r="A19" s="46">
        <v>13</v>
      </c>
      <c r="B19" s="47" t="s">
        <v>50</v>
      </c>
      <c r="C19" s="46" t="s">
        <v>51</v>
      </c>
      <c r="D19" s="46" t="s">
        <v>52</v>
      </c>
      <c r="E19" s="46" t="s">
        <v>53</v>
      </c>
      <c r="F19" s="46">
        <v>7922032621</v>
      </c>
      <c r="G19" s="56" t="s">
        <v>85</v>
      </c>
      <c r="H19" s="47" t="s">
        <v>86</v>
      </c>
      <c r="I19" s="47" t="s">
        <v>87</v>
      </c>
      <c r="J19" s="46" t="s">
        <v>64</v>
      </c>
      <c r="K19" s="46" t="s">
        <v>88</v>
      </c>
      <c r="L19" s="46" t="s">
        <v>32</v>
      </c>
      <c r="M19" s="46" t="s">
        <v>33</v>
      </c>
      <c r="N19" s="6"/>
      <c r="O19" s="11" t="s">
        <v>57</v>
      </c>
      <c r="P19" s="11" t="s">
        <v>213</v>
      </c>
      <c r="Q19" s="46" t="s">
        <v>43</v>
      </c>
      <c r="R19" s="46" t="s">
        <v>17</v>
      </c>
      <c r="S19" s="46"/>
      <c r="T19" s="38" t="s">
        <v>89</v>
      </c>
      <c r="U19" s="41" t="s">
        <v>90</v>
      </c>
      <c r="V19" s="55" t="s">
        <v>183</v>
      </c>
      <c r="W19" s="60" t="s">
        <v>184</v>
      </c>
      <c r="X19" s="60" t="s">
        <v>185</v>
      </c>
      <c r="Y19" s="115"/>
      <c r="Z19" s="6" t="s">
        <v>211</v>
      </c>
      <c r="AA19" s="52">
        <v>0</v>
      </c>
      <c r="AB19" s="52">
        <v>0</v>
      </c>
      <c r="AC19" s="52">
        <v>0</v>
      </c>
      <c r="AD19" s="52">
        <v>0</v>
      </c>
      <c r="AE19" s="46">
        <v>22</v>
      </c>
      <c r="AF19" s="52">
        <v>0</v>
      </c>
      <c r="AG19" s="52">
        <v>11</v>
      </c>
      <c r="AH19" s="52">
        <v>11</v>
      </c>
      <c r="AI19" s="52">
        <v>0</v>
      </c>
      <c r="AJ19" s="52">
        <v>0</v>
      </c>
      <c r="AK19" s="52">
        <v>0</v>
      </c>
      <c r="AL19" s="52">
        <v>22</v>
      </c>
      <c r="AM19" s="72">
        <f t="shared" si="0"/>
        <v>66</v>
      </c>
    </row>
    <row r="20" spans="1:40" s="57" customFormat="1" ht="14.4" customHeight="1" x14ac:dyDescent="0.3">
      <c r="A20" s="46">
        <v>14</v>
      </c>
      <c r="B20" s="47" t="s">
        <v>50</v>
      </c>
      <c r="C20" s="46" t="s">
        <v>51</v>
      </c>
      <c r="D20" s="46" t="s">
        <v>52</v>
      </c>
      <c r="E20" s="46" t="s">
        <v>53</v>
      </c>
      <c r="F20" s="46">
        <v>7922032621</v>
      </c>
      <c r="G20" s="56" t="s">
        <v>91</v>
      </c>
      <c r="H20" s="47" t="s">
        <v>92</v>
      </c>
      <c r="I20" s="47" t="s">
        <v>93</v>
      </c>
      <c r="J20" s="46" t="s">
        <v>64</v>
      </c>
      <c r="K20" s="46" t="s">
        <v>65</v>
      </c>
      <c r="L20" s="46" t="s">
        <v>32</v>
      </c>
      <c r="M20" s="46" t="s">
        <v>33</v>
      </c>
      <c r="N20" s="6"/>
      <c r="O20" s="11" t="s">
        <v>57</v>
      </c>
      <c r="P20" s="11" t="s">
        <v>213</v>
      </c>
      <c r="Q20" s="46" t="s">
        <v>43</v>
      </c>
      <c r="R20" s="46" t="s">
        <v>17</v>
      </c>
      <c r="S20" s="46"/>
      <c r="T20" s="38">
        <v>27927653</v>
      </c>
      <c r="U20" s="41" t="s">
        <v>94</v>
      </c>
      <c r="V20" s="55" t="s">
        <v>183</v>
      </c>
      <c r="W20" s="60" t="s">
        <v>184</v>
      </c>
      <c r="X20" s="60" t="s">
        <v>185</v>
      </c>
      <c r="Y20" s="115"/>
      <c r="Z20" s="6" t="s">
        <v>211</v>
      </c>
      <c r="AA20" s="52">
        <v>0</v>
      </c>
      <c r="AB20" s="52">
        <v>0</v>
      </c>
      <c r="AC20" s="52">
        <v>0</v>
      </c>
      <c r="AD20" s="52">
        <v>0</v>
      </c>
      <c r="AE20" s="46">
        <v>143</v>
      </c>
      <c r="AF20" s="52">
        <v>0</v>
      </c>
      <c r="AG20" s="52">
        <v>0</v>
      </c>
      <c r="AH20" s="52">
        <v>44</v>
      </c>
      <c r="AI20" s="52">
        <v>0</v>
      </c>
      <c r="AJ20" s="52">
        <v>0</v>
      </c>
      <c r="AK20" s="52">
        <v>0</v>
      </c>
      <c r="AL20" s="52">
        <v>143</v>
      </c>
      <c r="AM20" s="72">
        <f t="shared" si="0"/>
        <v>330</v>
      </c>
    </row>
    <row r="21" spans="1:40" s="53" customFormat="1" ht="15" customHeight="1" x14ac:dyDescent="0.3">
      <c r="A21" s="46">
        <v>15</v>
      </c>
      <c r="B21" s="47" t="s">
        <v>50</v>
      </c>
      <c r="C21" s="46" t="s">
        <v>51</v>
      </c>
      <c r="D21" s="46" t="s">
        <v>52</v>
      </c>
      <c r="E21" s="46" t="s">
        <v>53</v>
      </c>
      <c r="F21" s="46">
        <v>7922032621</v>
      </c>
      <c r="G21" s="48" t="s">
        <v>54</v>
      </c>
      <c r="H21" s="49" t="s">
        <v>67</v>
      </c>
      <c r="I21" s="50" t="s">
        <v>154</v>
      </c>
      <c r="J21" s="46" t="s">
        <v>61</v>
      </c>
      <c r="K21" s="46" t="s">
        <v>169</v>
      </c>
      <c r="L21" s="46" t="s">
        <v>32</v>
      </c>
      <c r="M21" s="46" t="s">
        <v>33</v>
      </c>
      <c r="N21" s="6"/>
      <c r="O21" s="11" t="s">
        <v>57</v>
      </c>
      <c r="P21" s="11" t="s">
        <v>213</v>
      </c>
      <c r="Q21" s="46" t="s">
        <v>37</v>
      </c>
      <c r="R21" s="51" t="s">
        <v>17</v>
      </c>
      <c r="S21" s="51"/>
      <c r="T21" s="42" t="s">
        <v>153</v>
      </c>
      <c r="U21" s="42" t="s">
        <v>95</v>
      </c>
      <c r="V21" s="55" t="s">
        <v>183</v>
      </c>
      <c r="W21" s="60" t="s">
        <v>184</v>
      </c>
      <c r="X21" s="60" t="s">
        <v>185</v>
      </c>
      <c r="Y21" s="115"/>
      <c r="Z21" s="6" t="s">
        <v>211</v>
      </c>
      <c r="AA21" s="52">
        <v>0</v>
      </c>
      <c r="AB21" s="52">
        <v>0</v>
      </c>
      <c r="AC21" s="52">
        <v>0</v>
      </c>
      <c r="AD21" s="52">
        <v>0</v>
      </c>
      <c r="AE21" s="46">
        <v>28637</v>
      </c>
      <c r="AF21" s="52">
        <v>0</v>
      </c>
      <c r="AG21" s="52">
        <v>0</v>
      </c>
      <c r="AH21" s="52">
        <v>0</v>
      </c>
      <c r="AI21" s="52">
        <v>0</v>
      </c>
      <c r="AJ21" s="52">
        <v>0</v>
      </c>
      <c r="AK21" s="52">
        <v>0</v>
      </c>
      <c r="AL21" s="52">
        <v>0</v>
      </c>
      <c r="AM21" s="72">
        <f>AA21+AB21+AC21+AD21+AE21+AF21+AG21+AH21+AI21+AJ21+AK21+AL21</f>
        <v>28637</v>
      </c>
    </row>
    <row r="22" spans="1:40" s="27" customFormat="1" ht="15" customHeight="1" x14ac:dyDescent="0.3">
      <c r="A22" s="6">
        <v>16</v>
      </c>
      <c r="B22" s="11" t="s">
        <v>50</v>
      </c>
      <c r="C22" s="6" t="s">
        <v>51</v>
      </c>
      <c r="D22" s="6" t="s">
        <v>52</v>
      </c>
      <c r="E22" s="6" t="s">
        <v>53</v>
      </c>
      <c r="F22" s="26">
        <v>7922032621</v>
      </c>
      <c r="G22" s="13" t="s">
        <v>54</v>
      </c>
      <c r="H22" s="13" t="s">
        <v>97</v>
      </c>
      <c r="I22" s="13" t="s">
        <v>166</v>
      </c>
      <c r="J22" s="6" t="s">
        <v>52</v>
      </c>
      <c r="K22" s="6" t="s">
        <v>53</v>
      </c>
      <c r="L22" s="6" t="s">
        <v>32</v>
      </c>
      <c r="M22" s="6" t="s">
        <v>33</v>
      </c>
      <c r="N22" s="6"/>
      <c r="O22" s="11" t="s">
        <v>57</v>
      </c>
      <c r="P22" s="11" t="s">
        <v>213</v>
      </c>
      <c r="Q22" s="6" t="s">
        <v>38</v>
      </c>
      <c r="R22" s="26" t="s">
        <v>17</v>
      </c>
      <c r="S22" s="26"/>
      <c r="T22" s="23" t="s">
        <v>165</v>
      </c>
      <c r="U22" s="43" t="s">
        <v>98</v>
      </c>
      <c r="V22" s="55" t="s">
        <v>183</v>
      </c>
      <c r="W22" s="60" t="s">
        <v>184</v>
      </c>
      <c r="X22" s="60" t="s">
        <v>185</v>
      </c>
      <c r="Y22" s="115"/>
      <c r="Z22" s="6" t="s">
        <v>211</v>
      </c>
      <c r="AA22" s="5">
        <v>0</v>
      </c>
      <c r="AB22" s="5">
        <v>0</v>
      </c>
      <c r="AC22" s="5">
        <v>0</v>
      </c>
      <c r="AD22" s="5">
        <v>7942</v>
      </c>
      <c r="AE22" s="6">
        <v>0</v>
      </c>
      <c r="AF22" s="5">
        <v>0</v>
      </c>
      <c r="AG22" s="5">
        <v>0</v>
      </c>
      <c r="AH22" s="5">
        <v>0</v>
      </c>
      <c r="AI22" s="5">
        <v>3971</v>
      </c>
      <c r="AJ22" s="5">
        <v>0</v>
      </c>
      <c r="AK22" s="5">
        <v>0</v>
      </c>
      <c r="AL22" s="5">
        <v>7942</v>
      </c>
      <c r="AM22" s="71">
        <f>AA22+AB22+AC22+AD22+AE22+AF22+AG22+AH22+AI22+AJ22+AK22+AL22</f>
        <v>19855</v>
      </c>
    </row>
    <row r="23" spans="1:40" s="57" customFormat="1" ht="11.4" customHeight="1" x14ac:dyDescent="0.3">
      <c r="A23" s="46">
        <v>17</v>
      </c>
      <c r="B23" s="47" t="s">
        <v>50</v>
      </c>
      <c r="C23" s="46" t="s">
        <v>51</v>
      </c>
      <c r="D23" s="46" t="s">
        <v>52</v>
      </c>
      <c r="E23" s="46" t="s">
        <v>53</v>
      </c>
      <c r="F23" s="51">
        <v>7922032621</v>
      </c>
      <c r="G23" s="48" t="s">
        <v>96</v>
      </c>
      <c r="H23" s="47" t="s">
        <v>99</v>
      </c>
      <c r="I23" s="58" t="s">
        <v>100</v>
      </c>
      <c r="J23" s="46" t="s">
        <v>52</v>
      </c>
      <c r="K23" s="46" t="s">
        <v>53</v>
      </c>
      <c r="L23" s="46" t="s">
        <v>32</v>
      </c>
      <c r="M23" s="46" t="s">
        <v>33</v>
      </c>
      <c r="N23" s="6"/>
      <c r="O23" s="11" t="s">
        <v>57</v>
      </c>
      <c r="P23" s="11" t="s">
        <v>213</v>
      </c>
      <c r="Q23" s="46" t="s">
        <v>38</v>
      </c>
      <c r="R23" s="46" t="s">
        <v>15</v>
      </c>
      <c r="S23" s="46"/>
      <c r="T23" s="38">
        <v>25858528</v>
      </c>
      <c r="U23" s="41" t="s">
        <v>101</v>
      </c>
      <c r="V23" s="55" t="s">
        <v>183</v>
      </c>
      <c r="W23" s="60" t="s">
        <v>184</v>
      </c>
      <c r="X23" s="60" t="s">
        <v>185</v>
      </c>
      <c r="Y23" s="116"/>
      <c r="Z23" s="6" t="s">
        <v>211</v>
      </c>
      <c r="AA23" s="52">
        <v>0</v>
      </c>
      <c r="AB23" s="52">
        <v>0</v>
      </c>
      <c r="AC23" s="52">
        <v>0</v>
      </c>
      <c r="AD23" s="52">
        <v>0</v>
      </c>
      <c r="AE23" s="46">
        <v>0</v>
      </c>
      <c r="AF23" s="52">
        <v>0</v>
      </c>
      <c r="AG23" s="52">
        <v>0</v>
      </c>
      <c r="AH23" s="52">
        <v>8180</v>
      </c>
      <c r="AI23" s="52">
        <v>0</v>
      </c>
      <c r="AJ23" s="52">
        <v>2947</v>
      </c>
      <c r="AK23" s="52">
        <v>0</v>
      </c>
      <c r="AL23" s="52">
        <v>5893</v>
      </c>
      <c r="AM23" s="72">
        <f>AA23+AB23+AC23+AD23+AE23+AF23+AG23+AH23+AI23+AJ23+AK23+AL23</f>
        <v>17020</v>
      </c>
    </row>
    <row r="24" spans="1:40" ht="15" customHeight="1" x14ac:dyDescent="0.3">
      <c r="A24" s="6">
        <v>1</v>
      </c>
      <c r="B24" s="11" t="s">
        <v>102</v>
      </c>
      <c r="C24" s="6" t="s">
        <v>103</v>
      </c>
      <c r="D24" s="6" t="s">
        <v>107</v>
      </c>
      <c r="E24" s="6" t="s">
        <v>105</v>
      </c>
      <c r="F24" s="6">
        <v>8161593966</v>
      </c>
      <c r="G24" s="11" t="s">
        <v>181</v>
      </c>
      <c r="H24" s="11" t="s">
        <v>106</v>
      </c>
      <c r="I24" s="11" t="s">
        <v>108</v>
      </c>
      <c r="J24" s="6" t="s">
        <v>104</v>
      </c>
      <c r="K24" s="6" t="s">
        <v>105</v>
      </c>
      <c r="L24" s="6" t="s">
        <v>32</v>
      </c>
      <c r="M24" s="6" t="s">
        <v>33</v>
      </c>
      <c r="N24" s="6"/>
      <c r="O24" s="11" t="s">
        <v>57</v>
      </c>
      <c r="P24" s="11" t="s">
        <v>213</v>
      </c>
      <c r="Q24" s="6" t="s">
        <v>37</v>
      </c>
      <c r="R24" s="6" t="s">
        <v>17</v>
      </c>
      <c r="S24" s="6"/>
      <c r="T24" s="7" t="s">
        <v>179</v>
      </c>
      <c r="U24" s="39" t="s">
        <v>109</v>
      </c>
      <c r="V24" s="59" t="s">
        <v>183</v>
      </c>
      <c r="W24" s="60" t="s">
        <v>184</v>
      </c>
      <c r="X24" s="61" t="s">
        <v>185</v>
      </c>
      <c r="Y24" s="111" t="s">
        <v>208</v>
      </c>
      <c r="Z24" s="6" t="s">
        <v>211</v>
      </c>
      <c r="AA24" s="5">
        <v>10148</v>
      </c>
      <c r="AB24" s="5">
        <v>0</v>
      </c>
      <c r="AC24" s="5">
        <v>8488</v>
      </c>
      <c r="AD24" s="28">
        <v>0</v>
      </c>
      <c r="AE24" s="6">
        <v>5706</v>
      </c>
      <c r="AF24" s="5">
        <v>0</v>
      </c>
      <c r="AG24" s="5">
        <v>0</v>
      </c>
      <c r="AH24" s="5">
        <v>0</v>
      </c>
      <c r="AI24" s="5">
        <v>453</v>
      </c>
      <c r="AJ24" s="5">
        <v>0</v>
      </c>
      <c r="AK24" s="5">
        <v>1998</v>
      </c>
      <c r="AL24" s="5">
        <v>0</v>
      </c>
      <c r="AM24" s="71">
        <f t="shared" si="0"/>
        <v>26793</v>
      </c>
      <c r="AN24" s="10"/>
    </row>
    <row r="25" spans="1:40" ht="15" customHeight="1" x14ac:dyDescent="0.3">
      <c r="A25" s="6">
        <v>2</v>
      </c>
      <c r="B25" s="11" t="s">
        <v>111</v>
      </c>
      <c r="C25" s="6" t="s">
        <v>112</v>
      </c>
      <c r="D25" s="6" t="s">
        <v>110</v>
      </c>
      <c r="E25" s="6" t="s">
        <v>105</v>
      </c>
      <c r="F25" s="6">
        <v>8161701054</v>
      </c>
      <c r="G25" s="11" t="s">
        <v>113</v>
      </c>
      <c r="H25" s="11"/>
      <c r="I25" s="11" t="s">
        <v>114</v>
      </c>
      <c r="J25" s="6" t="s">
        <v>110</v>
      </c>
      <c r="K25" s="6" t="s">
        <v>105</v>
      </c>
      <c r="L25" s="6" t="s">
        <v>32</v>
      </c>
      <c r="M25" s="6" t="s">
        <v>33</v>
      </c>
      <c r="N25" s="6"/>
      <c r="O25" s="11" t="s">
        <v>57</v>
      </c>
      <c r="P25" s="11" t="s">
        <v>213</v>
      </c>
      <c r="Q25" s="6" t="s">
        <v>37</v>
      </c>
      <c r="R25" s="6" t="s">
        <v>15</v>
      </c>
      <c r="S25" s="6"/>
      <c r="T25" s="7" t="s">
        <v>180</v>
      </c>
      <c r="U25" s="44" t="s">
        <v>115</v>
      </c>
      <c r="V25" s="59" t="s">
        <v>183</v>
      </c>
      <c r="W25" s="60" t="s">
        <v>184</v>
      </c>
      <c r="X25" s="61" t="s">
        <v>185</v>
      </c>
      <c r="Y25" s="113"/>
      <c r="Z25" s="6" t="s">
        <v>211</v>
      </c>
      <c r="AA25" s="5">
        <v>12115</v>
      </c>
      <c r="AB25" s="5">
        <v>0</v>
      </c>
      <c r="AC25" s="5">
        <v>8337</v>
      </c>
      <c r="AD25" s="28">
        <v>0</v>
      </c>
      <c r="AE25" s="6">
        <v>6504</v>
      </c>
      <c r="AF25" s="5">
        <v>0</v>
      </c>
      <c r="AG25" s="5">
        <v>0</v>
      </c>
      <c r="AH25" s="5">
        <v>6504</v>
      </c>
      <c r="AI25" s="5">
        <v>0</v>
      </c>
      <c r="AJ25" s="5">
        <v>0</v>
      </c>
      <c r="AK25" s="5">
        <v>1091</v>
      </c>
      <c r="AL25" s="5">
        <v>0</v>
      </c>
      <c r="AM25" s="71">
        <f t="shared" si="0"/>
        <v>34551</v>
      </c>
      <c r="AN25" s="10"/>
    </row>
    <row r="26" spans="1:40" s="27" customFormat="1" ht="15" customHeight="1" x14ac:dyDescent="0.3">
      <c r="A26" s="29">
        <v>1</v>
      </c>
      <c r="B26" s="30" t="s">
        <v>116</v>
      </c>
      <c r="C26" s="31" t="s">
        <v>131</v>
      </c>
      <c r="D26" s="31" t="s">
        <v>120</v>
      </c>
      <c r="E26" s="32" t="s">
        <v>121</v>
      </c>
      <c r="F26" s="32">
        <v>7922032905</v>
      </c>
      <c r="G26" s="30" t="s">
        <v>117</v>
      </c>
      <c r="H26" s="30" t="s">
        <v>118</v>
      </c>
      <c r="I26" s="33" t="s">
        <v>119</v>
      </c>
      <c r="J26" s="32" t="s">
        <v>120</v>
      </c>
      <c r="K26" s="31" t="s">
        <v>130</v>
      </c>
      <c r="L26" s="6" t="s">
        <v>32</v>
      </c>
      <c r="M26" s="34" t="s">
        <v>33</v>
      </c>
      <c r="N26" s="6"/>
      <c r="O26" s="11" t="s">
        <v>57</v>
      </c>
      <c r="P26" s="11" t="s">
        <v>213</v>
      </c>
      <c r="Q26" s="32" t="s">
        <v>37</v>
      </c>
      <c r="R26" s="32" t="s">
        <v>17</v>
      </c>
      <c r="S26" s="32"/>
      <c r="T26" s="35" t="s">
        <v>177</v>
      </c>
      <c r="U26" s="45" t="s">
        <v>122</v>
      </c>
      <c r="V26" s="59" t="s">
        <v>183</v>
      </c>
      <c r="W26" s="60" t="s">
        <v>184</v>
      </c>
      <c r="X26" s="61" t="s">
        <v>185</v>
      </c>
      <c r="Y26" s="117" t="s">
        <v>209</v>
      </c>
      <c r="Z26" s="6" t="s">
        <v>211</v>
      </c>
      <c r="AA26" s="36">
        <v>0</v>
      </c>
      <c r="AB26" s="36">
        <v>35522</v>
      </c>
      <c r="AC26" s="36">
        <v>0</v>
      </c>
      <c r="AD26" s="36">
        <v>33931</v>
      </c>
      <c r="AE26" s="36">
        <v>0</v>
      </c>
      <c r="AF26" s="36">
        <v>20213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27494</v>
      </c>
      <c r="AM26" s="71">
        <f t="shared" si="0"/>
        <v>117160</v>
      </c>
      <c r="AN26" s="10"/>
    </row>
    <row r="27" spans="1:40" s="27" customFormat="1" ht="15" customHeight="1" x14ac:dyDescent="0.3">
      <c r="A27" s="6">
        <v>2</v>
      </c>
      <c r="B27" s="30" t="s">
        <v>116</v>
      </c>
      <c r="C27" s="32" t="s">
        <v>131</v>
      </c>
      <c r="D27" s="32" t="s">
        <v>120</v>
      </c>
      <c r="E27" s="32" t="s">
        <v>121</v>
      </c>
      <c r="F27" s="32">
        <v>7922032905</v>
      </c>
      <c r="G27" s="33" t="s">
        <v>124</v>
      </c>
      <c r="H27" s="33"/>
      <c r="I27" s="33" t="s">
        <v>125</v>
      </c>
      <c r="J27" s="32" t="s">
        <v>123</v>
      </c>
      <c r="K27" s="31" t="s">
        <v>130</v>
      </c>
      <c r="L27" s="6" t="s">
        <v>32</v>
      </c>
      <c r="M27" s="34" t="s">
        <v>33</v>
      </c>
      <c r="N27" s="6"/>
      <c r="O27" s="11" t="s">
        <v>57</v>
      </c>
      <c r="P27" s="11" t="s">
        <v>213</v>
      </c>
      <c r="Q27" s="32" t="s">
        <v>37</v>
      </c>
      <c r="R27" s="32" t="s">
        <v>15</v>
      </c>
      <c r="S27" s="32"/>
      <c r="T27" s="35" t="s">
        <v>178</v>
      </c>
      <c r="U27" s="40" t="s">
        <v>126</v>
      </c>
      <c r="V27" s="59" t="s">
        <v>183</v>
      </c>
      <c r="W27" s="60" t="s">
        <v>184</v>
      </c>
      <c r="X27" s="61" t="s">
        <v>185</v>
      </c>
      <c r="Y27" s="118"/>
      <c r="Z27" s="6" t="s">
        <v>211</v>
      </c>
      <c r="AA27" s="36">
        <v>0</v>
      </c>
      <c r="AB27" s="36">
        <v>25629</v>
      </c>
      <c r="AC27" s="36">
        <v>0</v>
      </c>
      <c r="AD27" s="36">
        <v>22588</v>
      </c>
      <c r="AE27" s="36">
        <v>0</v>
      </c>
      <c r="AF27" s="36">
        <v>18586</v>
      </c>
      <c r="AG27" s="36">
        <v>0</v>
      </c>
      <c r="AH27" s="36">
        <v>15632</v>
      </c>
      <c r="AI27" s="36">
        <v>0</v>
      </c>
      <c r="AJ27" s="36">
        <v>17574</v>
      </c>
      <c r="AK27" s="36">
        <v>0</v>
      </c>
      <c r="AL27" s="36">
        <v>19630</v>
      </c>
      <c r="AM27" s="71">
        <f t="shared" si="0"/>
        <v>119639</v>
      </c>
      <c r="AN27" s="10"/>
    </row>
    <row r="28" spans="1:40" s="27" customFormat="1" ht="15" customHeight="1" x14ac:dyDescent="0.3">
      <c r="A28" s="29">
        <v>3</v>
      </c>
      <c r="B28" s="30" t="s">
        <v>116</v>
      </c>
      <c r="C28" s="32" t="s">
        <v>131</v>
      </c>
      <c r="D28" s="32" t="s">
        <v>120</v>
      </c>
      <c r="E28" s="32" t="s">
        <v>121</v>
      </c>
      <c r="F28" s="32">
        <v>7922032905</v>
      </c>
      <c r="G28" s="33" t="s">
        <v>124</v>
      </c>
      <c r="H28" s="33"/>
      <c r="I28" s="33" t="s">
        <v>127</v>
      </c>
      <c r="J28" s="32" t="s">
        <v>123</v>
      </c>
      <c r="K28" s="31" t="s">
        <v>130</v>
      </c>
      <c r="L28" s="6" t="s">
        <v>32</v>
      </c>
      <c r="M28" s="34" t="s">
        <v>33</v>
      </c>
      <c r="N28" s="6"/>
      <c r="O28" s="11" t="s">
        <v>57</v>
      </c>
      <c r="P28" s="11" t="s">
        <v>213</v>
      </c>
      <c r="Q28" s="32" t="s">
        <v>37</v>
      </c>
      <c r="R28" s="32" t="s">
        <v>15</v>
      </c>
      <c r="S28" s="32"/>
      <c r="T28" s="35" t="s">
        <v>128</v>
      </c>
      <c r="U28" s="24" t="s">
        <v>129</v>
      </c>
      <c r="V28" s="59" t="s">
        <v>183</v>
      </c>
      <c r="W28" s="60" t="s">
        <v>184</v>
      </c>
      <c r="X28" s="61" t="s">
        <v>185</v>
      </c>
      <c r="Y28" s="119"/>
      <c r="Z28" s="6" t="s">
        <v>211</v>
      </c>
      <c r="AA28" s="36">
        <v>0</v>
      </c>
      <c r="AB28" s="36">
        <v>10800</v>
      </c>
      <c r="AC28" s="36">
        <v>0</v>
      </c>
      <c r="AD28" s="36">
        <v>6382</v>
      </c>
      <c r="AE28" s="36">
        <v>0</v>
      </c>
      <c r="AF28" s="36">
        <v>3093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3810</v>
      </c>
      <c r="AM28" s="71">
        <f t="shared" si="0"/>
        <v>24085</v>
      </c>
      <c r="AN28" s="10"/>
    </row>
    <row r="29" spans="1:40" s="53" customFormat="1" ht="15" customHeight="1" x14ac:dyDescent="0.3">
      <c r="A29" s="51">
        <v>1</v>
      </c>
      <c r="B29" s="63" t="s">
        <v>187</v>
      </c>
      <c r="C29" s="63" t="s">
        <v>188</v>
      </c>
      <c r="D29" s="64" t="s">
        <v>189</v>
      </c>
      <c r="E29" s="64" t="s">
        <v>190</v>
      </c>
      <c r="F29" s="64">
        <v>7941703341</v>
      </c>
      <c r="G29" s="63" t="s">
        <v>191</v>
      </c>
      <c r="H29" s="63" t="s">
        <v>192</v>
      </c>
      <c r="I29" s="63" t="s">
        <v>193</v>
      </c>
      <c r="J29" s="64" t="s">
        <v>189</v>
      </c>
      <c r="K29" s="64" t="s">
        <v>190</v>
      </c>
      <c r="L29" s="46" t="s">
        <v>32</v>
      </c>
      <c r="M29" s="65" t="s">
        <v>33</v>
      </c>
      <c r="N29" s="46"/>
      <c r="O29" s="11" t="s">
        <v>57</v>
      </c>
      <c r="P29" s="11" t="s">
        <v>213</v>
      </c>
      <c r="Q29" s="64" t="s">
        <v>37</v>
      </c>
      <c r="R29" s="64" t="s">
        <v>15</v>
      </c>
      <c r="S29" s="64"/>
      <c r="T29" s="66" t="s">
        <v>194</v>
      </c>
      <c r="U29" s="40" t="s">
        <v>195</v>
      </c>
      <c r="V29" s="67" t="s">
        <v>196</v>
      </c>
      <c r="W29" s="68" t="s">
        <v>184</v>
      </c>
      <c r="X29" s="61" t="s">
        <v>185</v>
      </c>
      <c r="Y29" s="120" t="s">
        <v>207</v>
      </c>
      <c r="Z29" s="6" t="s">
        <v>211</v>
      </c>
      <c r="AA29" s="69">
        <v>0</v>
      </c>
      <c r="AB29" s="69">
        <v>15221</v>
      </c>
      <c r="AC29" s="69">
        <v>0</v>
      </c>
      <c r="AD29" s="69">
        <v>13926</v>
      </c>
      <c r="AE29" s="69">
        <v>0</v>
      </c>
      <c r="AF29" s="69">
        <v>4456</v>
      </c>
      <c r="AG29" s="69">
        <v>0</v>
      </c>
      <c r="AH29" s="69">
        <v>0</v>
      </c>
      <c r="AI29" s="69">
        <v>0</v>
      </c>
      <c r="AJ29" s="69">
        <v>0</v>
      </c>
      <c r="AK29" s="69">
        <v>0</v>
      </c>
      <c r="AL29" s="69">
        <v>18243</v>
      </c>
      <c r="AM29" s="72">
        <f t="shared" ref="AM29:AM34" si="1">AA29+AB29+AC29+AD29+AE29+AF29+AG29+AH29+AI29+AJ29+AK29+AL29</f>
        <v>51846</v>
      </c>
    </row>
    <row r="30" spans="1:40" s="53" customFormat="1" ht="15" customHeight="1" x14ac:dyDescent="0.3">
      <c r="A30" s="51">
        <v>2</v>
      </c>
      <c r="B30" s="63" t="s">
        <v>187</v>
      </c>
      <c r="C30" s="63" t="s">
        <v>188</v>
      </c>
      <c r="D30" s="64" t="s">
        <v>189</v>
      </c>
      <c r="E30" s="64" t="s">
        <v>190</v>
      </c>
      <c r="F30" s="64">
        <v>7941703341</v>
      </c>
      <c r="G30" s="63" t="s">
        <v>191</v>
      </c>
      <c r="H30" s="63" t="s">
        <v>197</v>
      </c>
      <c r="I30" s="63" t="s">
        <v>193</v>
      </c>
      <c r="J30" s="64" t="s">
        <v>189</v>
      </c>
      <c r="K30" s="64" t="s">
        <v>190</v>
      </c>
      <c r="L30" s="46" t="s">
        <v>32</v>
      </c>
      <c r="M30" s="65" t="s">
        <v>33</v>
      </c>
      <c r="N30" s="46"/>
      <c r="O30" s="11" t="s">
        <v>57</v>
      </c>
      <c r="P30" s="11" t="s">
        <v>213</v>
      </c>
      <c r="Q30" s="64" t="s">
        <v>38</v>
      </c>
      <c r="R30" s="64" t="s">
        <v>17</v>
      </c>
      <c r="S30" s="64"/>
      <c r="T30" s="66"/>
      <c r="U30" s="40" t="s">
        <v>198</v>
      </c>
      <c r="V30" s="67" t="s">
        <v>196</v>
      </c>
      <c r="W30" s="68" t="s">
        <v>184</v>
      </c>
      <c r="X30" s="61" t="s">
        <v>185</v>
      </c>
      <c r="Y30" s="121"/>
      <c r="Z30" s="6" t="s">
        <v>211</v>
      </c>
      <c r="AA30" s="69">
        <v>225</v>
      </c>
      <c r="AB30" s="69">
        <v>225</v>
      </c>
      <c r="AC30" s="69">
        <v>225</v>
      </c>
      <c r="AD30" s="69">
        <v>225</v>
      </c>
      <c r="AE30" s="69">
        <v>225</v>
      </c>
      <c r="AF30" s="69">
        <v>225</v>
      </c>
      <c r="AG30" s="69">
        <v>225</v>
      </c>
      <c r="AH30" s="69">
        <v>225</v>
      </c>
      <c r="AI30" s="69">
        <v>225</v>
      </c>
      <c r="AJ30" s="69">
        <v>225</v>
      </c>
      <c r="AK30" s="69">
        <v>225</v>
      </c>
      <c r="AL30" s="69">
        <v>225</v>
      </c>
      <c r="AM30" s="72">
        <f t="shared" si="1"/>
        <v>2700</v>
      </c>
    </row>
    <row r="31" spans="1:40" s="53" customFormat="1" ht="15" customHeight="1" x14ac:dyDescent="0.3">
      <c r="A31" s="51">
        <v>3</v>
      </c>
      <c r="B31" s="63" t="s">
        <v>187</v>
      </c>
      <c r="C31" s="63" t="s">
        <v>188</v>
      </c>
      <c r="D31" s="64" t="s">
        <v>189</v>
      </c>
      <c r="E31" s="64" t="s">
        <v>190</v>
      </c>
      <c r="F31" s="64">
        <v>7941703341</v>
      </c>
      <c r="G31" s="63" t="s">
        <v>191</v>
      </c>
      <c r="H31" s="63" t="s">
        <v>106</v>
      </c>
      <c r="I31" s="63" t="s">
        <v>188</v>
      </c>
      <c r="J31" s="64" t="s">
        <v>189</v>
      </c>
      <c r="K31" s="64" t="s">
        <v>190</v>
      </c>
      <c r="L31" s="46" t="s">
        <v>32</v>
      </c>
      <c r="M31" s="65" t="s">
        <v>33</v>
      </c>
      <c r="N31" s="46"/>
      <c r="O31" s="11" t="s">
        <v>57</v>
      </c>
      <c r="P31" s="11" t="s">
        <v>213</v>
      </c>
      <c r="Q31" s="64" t="s">
        <v>34</v>
      </c>
      <c r="R31" s="64" t="s">
        <v>15</v>
      </c>
      <c r="S31" s="64"/>
      <c r="T31" s="66">
        <v>11995210</v>
      </c>
      <c r="U31" s="40" t="s">
        <v>199</v>
      </c>
      <c r="V31" s="67" t="s">
        <v>196</v>
      </c>
      <c r="W31" s="68" t="s">
        <v>184</v>
      </c>
      <c r="X31" s="61" t="s">
        <v>185</v>
      </c>
      <c r="Y31" s="121"/>
      <c r="Z31" s="6" t="s">
        <v>211</v>
      </c>
      <c r="AA31" s="69">
        <v>5792</v>
      </c>
      <c r="AB31" s="69">
        <v>5534</v>
      </c>
      <c r="AC31" s="69">
        <v>5232</v>
      </c>
      <c r="AD31" s="69">
        <v>1117</v>
      </c>
      <c r="AE31" s="69">
        <v>274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v>5534</v>
      </c>
      <c r="AL31" s="69">
        <v>7737</v>
      </c>
      <c r="AM31" s="72">
        <f t="shared" si="1"/>
        <v>31220</v>
      </c>
    </row>
    <row r="32" spans="1:40" s="53" customFormat="1" ht="15" customHeight="1" x14ac:dyDescent="0.3">
      <c r="A32" s="51">
        <v>4</v>
      </c>
      <c r="B32" s="63" t="s">
        <v>187</v>
      </c>
      <c r="C32" s="63" t="s">
        <v>188</v>
      </c>
      <c r="D32" s="64" t="s">
        <v>189</v>
      </c>
      <c r="E32" s="64" t="s">
        <v>190</v>
      </c>
      <c r="F32" s="64">
        <v>7941703341</v>
      </c>
      <c r="G32" s="63" t="s">
        <v>191</v>
      </c>
      <c r="H32" s="63"/>
      <c r="I32" s="63" t="s">
        <v>190</v>
      </c>
      <c r="J32" s="64" t="s">
        <v>189</v>
      </c>
      <c r="K32" s="64" t="s">
        <v>190</v>
      </c>
      <c r="L32" s="46" t="s">
        <v>32</v>
      </c>
      <c r="M32" s="65" t="s">
        <v>33</v>
      </c>
      <c r="N32" s="46"/>
      <c r="O32" s="11" t="s">
        <v>57</v>
      </c>
      <c r="P32" s="11" t="s">
        <v>213</v>
      </c>
      <c r="Q32" s="64" t="s">
        <v>38</v>
      </c>
      <c r="R32" s="64" t="s">
        <v>15</v>
      </c>
      <c r="S32" s="64"/>
      <c r="T32" s="66"/>
      <c r="U32" s="40" t="s">
        <v>200</v>
      </c>
      <c r="V32" s="67" t="s">
        <v>196</v>
      </c>
      <c r="W32" s="68" t="s">
        <v>184</v>
      </c>
      <c r="X32" s="61" t="s">
        <v>185</v>
      </c>
      <c r="Y32" s="121"/>
      <c r="Z32" s="6" t="s">
        <v>211</v>
      </c>
      <c r="AA32" s="69">
        <v>262</v>
      </c>
      <c r="AB32" s="69">
        <v>0</v>
      </c>
      <c r="AC32" s="69">
        <v>44</v>
      </c>
      <c r="AD32" s="69">
        <v>0</v>
      </c>
      <c r="AE32" s="69">
        <v>44</v>
      </c>
      <c r="AF32" s="69">
        <v>0</v>
      </c>
      <c r="AG32" s="69">
        <v>0</v>
      </c>
      <c r="AH32" s="69">
        <v>0</v>
      </c>
      <c r="AI32" s="69">
        <v>0</v>
      </c>
      <c r="AJ32" s="69">
        <v>10</v>
      </c>
      <c r="AK32" s="69">
        <v>0</v>
      </c>
      <c r="AL32" s="69">
        <v>262</v>
      </c>
      <c r="AM32" s="72">
        <f t="shared" si="1"/>
        <v>622</v>
      </c>
    </row>
    <row r="33" spans="1:55" s="53" customFormat="1" ht="15" customHeight="1" x14ac:dyDescent="0.3">
      <c r="A33" s="51">
        <v>5</v>
      </c>
      <c r="B33" s="63" t="s">
        <v>187</v>
      </c>
      <c r="C33" s="63" t="s">
        <v>188</v>
      </c>
      <c r="D33" s="64" t="s">
        <v>189</v>
      </c>
      <c r="E33" s="64" t="s">
        <v>190</v>
      </c>
      <c r="F33" s="64">
        <v>7941703341</v>
      </c>
      <c r="G33" s="63" t="s">
        <v>191</v>
      </c>
      <c r="H33" s="63"/>
      <c r="I33" s="63" t="s">
        <v>201</v>
      </c>
      <c r="J33" s="64" t="s">
        <v>189</v>
      </c>
      <c r="K33" s="64" t="s">
        <v>190</v>
      </c>
      <c r="L33" s="46" t="s">
        <v>32</v>
      </c>
      <c r="M33" s="65" t="s">
        <v>33</v>
      </c>
      <c r="N33" s="46"/>
      <c r="O33" s="11" t="s">
        <v>57</v>
      </c>
      <c r="P33" s="11" t="s">
        <v>213</v>
      </c>
      <c r="Q33" s="64" t="s">
        <v>43</v>
      </c>
      <c r="R33" s="64" t="s">
        <v>15</v>
      </c>
      <c r="S33" s="64"/>
      <c r="T33" s="66"/>
      <c r="U33" s="40" t="s">
        <v>202</v>
      </c>
      <c r="V33" s="67" t="s">
        <v>196</v>
      </c>
      <c r="W33" s="68" t="s">
        <v>184</v>
      </c>
      <c r="X33" s="61" t="s">
        <v>185</v>
      </c>
      <c r="Y33" s="121"/>
      <c r="Z33" s="6" t="s">
        <v>211</v>
      </c>
      <c r="AA33" s="69">
        <v>0</v>
      </c>
      <c r="AB33" s="69">
        <v>0</v>
      </c>
      <c r="AC33" s="69">
        <v>0</v>
      </c>
      <c r="AD33" s="69">
        <v>0</v>
      </c>
      <c r="AE33" s="69">
        <v>263</v>
      </c>
      <c r="AF33" s="69">
        <v>0</v>
      </c>
      <c r="AG33" s="69">
        <v>143</v>
      </c>
      <c r="AH33" s="69">
        <v>0</v>
      </c>
      <c r="AI33" s="69">
        <v>132</v>
      </c>
      <c r="AJ33" s="69">
        <v>0</v>
      </c>
      <c r="AK33" s="69">
        <v>132</v>
      </c>
      <c r="AL33" s="69">
        <v>263</v>
      </c>
      <c r="AM33" s="72">
        <f t="shared" si="1"/>
        <v>933</v>
      </c>
    </row>
    <row r="34" spans="1:55" s="53" customFormat="1" ht="15" customHeight="1" x14ac:dyDescent="0.3">
      <c r="A34" s="51">
        <v>6</v>
      </c>
      <c r="B34" s="63" t="s">
        <v>187</v>
      </c>
      <c r="C34" s="63" t="s">
        <v>188</v>
      </c>
      <c r="D34" s="64" t="s">
        <v>189</v>
      </c>
      <c r="E34" s="64" t="s">
        <v>190</v>
      </c>
      <c r="F34" s="64">
        <v>7941703341</v>
      </c>
      <c r="G34" s="63" t="s">
        <v>191</v>
      </c>
      <c r="H34" s="63" t="s">
        <v>203</v>
      </c>
      <c r="I34" s="63" t="s">
        <v>204</v>
      </c>
      <c r="J34" s="64" t="s">
        <v>189</v>
      </c>
      <c r="K34" s="64" t="s">
        <v>190</v>
      </c>
      <c r="L34" s="46" t="s">
        <v>32</v>
      </c>
      <c r="M34" s="65" t="s">
        <v>33</v>
      </c>
      <c r="N34" s="46"/>
      <c r="O34" s="11" t="s">
        <v>57</v>
      </c>
      <c r="P34" s="11" t="s">
        <v>213</v>
      </c>
      <c r="Q34" s="64" t="s">
        <v>37</v>
      </c>
      <c r="R34" s="64" t="s">
        <v>15</v>
      </c>
      <c r="S34" s="64"/>
      <c r="T34" s="66">
        <v>27697186</v>
      </c>
      <c r="U34" s="40" t="s">
        <v>205</v>
      </c>
      <c r="V34" s="67" t="s">
        <v>196</v>
      </c>
      <c r="W34" s="68" t="s">
        <v>184</v>
      </c>
      <c r="X34" s="61" t="s">
        <v>185</v>
      </c>
      <c r="Y34" s="122"/>
      <c r="Z34" s="6" t="s">
        <v>211</v>
      </c>
      <c r="AA34" s="69">
        <v>9635</v>
      </c>
      <c r="AB34" s="69">
        <v>0</v>
      </c>
      <c r="AC34" s="69">
        <v>16664</v>
      </c>
      <c r="AD34" s="69">
        <v>0</v>
      </c>
      <c r="AE34" s="69">
        <v>6733</v>
      </c>
      <c r="AF34" s="69">
        <v>0</v>
      </c>
      <c r="AG34" s="69">
        <v>164</v>
      </c>
      <c r="AH34" s="69">
        <v>0</v>
      </c>
      <c r="AI34" s="69">
        <v>0</v>
      </c>
      <c r="AJ34" s="69">
        <v>0</v>
      </c>
      <c r="AK34" s="69">
        <v>0</v>
      </c>
      <c r="AL34" s="69">
        <v>1312</v>
      </c>
      <c r="AM34" s="72">
        <f t="shared" si="1"/>
        <v>34508</v>
      </c>
    </row>
    <row r="35" spans="1:55" x14ac:dyDescent="0.3">
      <c r="AL35" s="70" t="s">
        <v>206</v>
      </c>
      <c r="AM35" s="73">
        <f>SUM(AM4:AM34)</f>
        <v>1032288</v>
      </c>
    </row>
    <row r="36" spans="1:55" ht="12.6" customHeight="1" x14ac:dyDescent="0.3">
      <c r="S36" s="8">
        <f>SUM(S4:S28)</f>
        <v>121</v>
      </c>
      <c r="AM36" s="54"/>
    </row>
    <row r="38" spans="1:55" ht="14.4" x14ac:dyDescent="0.3">
      <c r="A38" s="76"/>
      <c r="B38" s="77" t="s">
        <v>215</v>
      </c>
      <c r="C38" s="78"/>
      <c r="D38" s="78"/>
      <c r="E38" s="78"/>
      <c r="F38" s="78"/>
      <c r="G38" s="78"/>
      <c r="H38" s="78"/>
      <c r="I38" s="78"/>
      <c r="J38" s="79"/>
      <c r="K38" s="78"/>
      <c r="L38" s="80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</row>
    <row r="39" spans="1:55" ht="71.400000000000006" x14ac:dyDescent="0.3">
      <c r="A39" s="82"/>
      <c r="B39" s="83" t="s">
        <v>216</v>
      </c>
      <c r="C39" s="84" t="s">
        <v>217</v>
      </c>
      <c r="D39" s="83" t="s">
        <v>218</v>
      </c>
      <c r="E39" s="83" t="s">
        <v>219</v>
      </c>
      <c r="F39" s="83" t="s">
        <v>220</v>
      </c>
      <c r="G39" s="83" t="s">
        <v>221</v>
      </c>
      <c r="H39" s="83" t="s">
        <v>222</v>
      </c>
      <c r="I39" s="83" t="s">
        <v>223</v>
      </c>
      <c r="J39" s="83" t="s">
        <v>224</v>
      </c>
      <c r="K39" s="85" t="s">
        <v>225</v>
      </c>
      <c r="M39" s="81"/>
      <c r="N39" s="81"/>
      <c r="O39" s="81"/>
      <c r="P39" s="81"/>
      <c r="Q39" s="81"/>
      <c r="R39" s="81"/>
      <c r="S39" s="81"/>
      <c r="T39" s="86"/>
      <c r="U39" s="81"/>
      <c r="V39" s="87"/>
      <c r="W39" s="87"/>
      <c r="X39" s="88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9"/>
      <c r="AV39" s="89"/>
      <c r="AW39" s="89"/>
      <c r="AX39" s="81"/>
      <c r="AY39" s="81"/>
      <c r="AZ39" s="81"/>
      <c r="BA39" s="81"/>
      <c r="BB39" s="81"/>
    </row>
    <row r="40" spans="1:55" ht="14.4" x14ac:dyDescent="0.3">
      <c r="A40" s="82"/>
      <c r="B40" s="47" t="s">
        <v>35</v>
      </c>
      <c r="C40" s="84" t="s">
        <v>33</v>
      </c>
      <c r="D40" s="84" t="s">
        <v>17</v>
      </c>
      <c r="E40" s="90">
        <v>1</v>
      </c>
      <c r="F40" s="90">
        <v>12</v>
      </c>
      <c r="G40" s="90">
        <f>E40*F40</f>
        <v>12</v>
      </c>
      <c r="H40" s="90">
        <v>121</v>
      </c>
      <c r="I40" s="90">
        <v>365</v>
      </c>
      <c r="J40" s="91">
        <f>H40*I40*24</f>
        <v>1059960</v>
      </c>
      <c r="K40" s="92">
        <v>44531</v>
      </c>
      <c r="M40" s="81"/>
      <c r="N40" s="81"/>
      <c r="O40" s="81"/>
      <c r="P40" s="81"/>
      <c r="Q40" s="81"/>
      <c r="R40" s="81"/>
      <c r="S40" s="81"/>
      <c r="T40" s="86"/>
      <c r="U40" s="81"/>
      <c r="V40" s="87"/>
      <c r="W40" s="87"/>
      <c r="X40" s="88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9"/>
      <c r="AV40" s="89"/>
      <c r="AW40" s="89"/>
      <c r="AX40" s="81"/>
      <c r="AY40" s="81"/>
      <c r="AZ40" s="81"/>
      <c r="BA40" s="81"/>
      <c r="BB40" s="81"/>
    </row>
    <row r="41" spans="1:55" ht="14.4" x14ac:dyDescent="0.3">
      <c r="A41" s="82"/>
      <c r="B41" s="84" t="s">
        <v>34</v>
      </c>
      <c r="C41" s="84" t="s">
        <v>33</v>
      </c>
      <c r="D41" s="84" t="s">
        <v>17</v>
      </c>
      <c r="E41" s="90">
        <v>1</v>
      </c>
      <c r="F41" s="90">
        <v>12</v>
      </c>
      <c r="G41" s="90">
        <f t="shared" ref="G41:G48" si="2">E41*F41</f>
        <v>12</v>
      </c>
      <c r="H41" s="90"/>
      <c r="I41" s="90">
        <v>365</v>
      </c>
      <c r="J41" s="91"/>
      <c r="K41" s="92">
        <v>138285</v>
      </c>
      <c r="M41" s="81"/>
      <c r="N41" s="81"/>
      <c r="O41" s="81"/>
      <c r="P41" s="81"/>
      <c r="Q41" s="81"/>
      <c r="R41" s="81"/>
      <c r="S41" s="81"/>
      <c r="T41" s="86"/>
      <c r="U41" s="81"/>
      <c r="V41" s="87"/>
      <c r="W41" s="87"/>
      <c r="X41" s="88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9"/>
      <c r="AV41" s="89"/>
      <c r="AW41" s="89"/>
      <c r="AX41" s="81"/>
      <c r="AY41" s="81"/>
      <c r="AZ41" s="81"/>
      <c r="BA41" s="81"/>
      <c r="BB41" s="81"/>
    </row>
    <row r="42" spans="1:55" ht="14.4" x14ac:dyDescent="0.3">
      <c r="A42" s="82"/>
      <c r="B42" s="84" t="s">
        <v>34</v>
      </c>
      <c r="C42" s="84" t="s">
        <v>33</v>
      </c>
      <c r="D42" s="84" t="s">
        <v>218</v>
      </c>
      <c r="E42" s="90">
        <v>1</v>
      </c>
      <c r="F42" s="90">
        <v>12</v>
      </c>
      <c r="G42" s="90">
        <f t="shared" si="2"/>
        <v>12</v>
      </c>
      <c r="H42" s="90"/>
      <c r="I42" s="90">
        <v>365</v>
      </c>
      <c r="J42" s="91"/>
      <c r="K42" s="92">
        <v>31220</v>
      </c>
      <c r="M42" s="81"/>
      <c r="N42" s="81"/>
      <c r="O42" s="81"/>
      <c r="P42" s="81"/>
      <c r="Q42" s="81"/>
      <c r="R42" s="81"/>
      <c r="S42" s="81"/>
      <c r="T42" s="86"/>
      <c r="U42" s="81"/>
      <c r="V42" s="87"/>
      <c r="W42" s="87"/>
      <c r="X42" s="88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9"/>
      <c r="AV42" s="89"/>
      <c r="AW42" s="89"/>
      <c r="AX42" s="81"/>
      <c r="AY42" s="81"/>
      <c r="AZ42" s="81"/>
      <c r="BA42" s="81"/>
      <c r="BB42" s="81"/>
    </row>
    <row r="43" spans="1:55" ht="14.4" x14ac:dyDescent="0.3">
      <c r="A43" s="82"/>
      <c r="B43" s="84" t="s">
        <v>37</v>
      </c>
      <c r="C43" s="84" t="s">
        <v>33</v>
      </c>
      <c r="D43" s="84" t="s">
        <v>17</v>
      </c>
      <c r="E43" s="90">
        <v>10</v>
      </c>
      <c r="F43" s="90">
        <v>12</v>
      </c>
      <c r="G43" s="90">
        <f t="shared" si="2"/>
        <v>120</v>
      </c>
      <c r="H43" s="90"/>
      <c r="I43" s="90">
        <v>365</v>
      </c>
      <c r="J43" s="91"/>
      <c r="K43" s="92">
        <v>458916</v>
      </c>
      <c r="M43" s="81"/>
      <c r="N43" s="81"/>
      <c r="O43" s="81"/>
      <c r="P43" s="81"/>
      <c r="Q43" s="81"/>
      <c r="R43" s="81"/>
      <c r="S43" s="81"/>
      <c r="T43" s="86"/>
      <c r="U43" s="81"/>
      <c r="V43" s="87"/>
      <c r="W43" s="87"/>
      <c r="X43" s="88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9"/>
      <c r="AV43" s="89"/>
      <c r="AW43" s="89"/>
      <c r="AX43" s="81"/>
      <c r="AY43" s="81"/>
      <c r="AZ43" s="81"/>
      <c r="BA43" s="81"/>
      <c r="BB43" s="81"/>
    </row>
    <row r="44" spans="1:55" ht="14.4" x14ac:dyDescent="0.3">
      <c r="A44" s="82"/>
      <c r="B44" s="84" t="s">
        <v>37</v>
      </c>
      <c r="C44" s="84" t="s">
        <v>33</v>
      </c>
      <c r="D44" s="84" t="s">
        <v>218</v>
      </c>
      <c r="E44" s="90">
        <v>5</v>
      </c>
      <c r="F44" s="90">
        <v>12</v>
      </c>
      <c r="G44" s="90">
        <f t="shared" si="2"/>
        <v>60</v>
      </c>
      <c r="H44" s="90"/>
      <c r="I44" s="90">
        <v>365</v>
      </c>
      <c r="J44" s="91"/>
      <c r="K44" s="92">
        <v>264629</v>
      </c>
      <c r="M44" s="81"/>
      <c r="N44" s="81"/>
      <c r="O44" s="81"/>
      <c r="P44" s="81"/>
      <c r="Q44" s="81"/>
      <c r="R44" s="81"/>
      <c r="S44" s="81"/>
      <c r="T44" s="86"/>
      <c r="U44" s="81"/>
      <c r="V44" s="87"/>
      <c r="W44" s="87"/>
      <c r="X44" s="88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9"/>
      <c r="AV44" s="89"/>
      <c r="AW44" s="89"/>
      <c r="AX44" s="81"/>
      <c r="AY44" s="81"/>
      <c r="AZ44" s="81"/>
      <c r="BA44" s="81"/>
      <c r="BB44" s="81"/>
      <c r="BC44" s="81"/>
    </row>
    <row r="45" spans="1:55" ht="14.4" x14ac:dyDescent="0.3">
      <c r="A45" s="82"/>
      <c r="B45" s="84" t="s">
        <v>38</v>
      </c>
      <c r="C45" s="84" t="s">
        <v>33</v>
      </c>
      <c r="D45" s="84" t="s">
        <v>17</v>
      </c>
      <c r="E45" s="90">
        <v>3</v>
      </c>
      <c r="F45" s="90">
        <v>12</v>
      </c>
      <c r="G45" s="90">
        <f t="shared" si="2"/>
        <v>36</v>
      </c>
      <c r="H45" s="90"/>
      <c r="I45" s="90">
        <v>365</v>
      </c>
      <c r="J45" s="91"/>
      <c r="K45" s="92">
        <v>64380</v>
      </c>
      <c r="M45" s="81"/>
      <c r="N45" s="81"/>
      <c r="O45" s="81"/>
      <c r="P45" s="81"/>
      <c r="Q45" s="81"/>
      <c r="R45" s="81"/>
      <c r="S45" s="81"/>
      <c r="T45" s="86"/>
      <c r="U45" s="81"/>
      <c r="V45" s="87"/>
      <c r="W45" s="87"/>
      <c r="X45" s="88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9"/>
      <c r="AV45" s="89"/>
      <c r="AW45" s="89"/>
      <c r="AX45" s="81"/>
      <c r="AY45" s="81"/>
      <c r="AZ45" s="81"/>
      <c r="BA45" s="81"/>
      <c r="BB45" s="81"/>
      <c r="BC45" s="81"/>
    </row>
    <row r="46" spans="1:55" ht="14.4" x14ac:dyDescent="0.3">
      <c r="A46" s="82"/>
      <c r="B46" s="84" t="s">
        <v>38</v>
      </c>
      <c r="C46" s="84" t="s">
        <v>33</v>
      </c>
      <c r="D46" s="84" t="s">
        <v>218</v>
      </c>
      <c r="E46" s="90">
        <v>2</v>
      </c>
      <c r="F46" s="90">
        <v>12</v>
      </c>
      <c r="G46" s="90">
        <f t="shared" si="2"/>
        <v>24</v>
      </c>
      <c r="H46" s="90"/>
      <c r="I46" s="90">
        <v>365</v>
      </c>
      <c r="J46" s="91"/>
      <c r="K46" s="92">
        <v>17642</v>
      </c>
      <c r="M46" s="81"/>
      <c r="N46" s="81"/>
      <c r="O46" s="81"/>
      <c r="P46" s="81"/>
      <c r="Q46" s="81"/>
      <c r="R46" s="81"/>
      <c r="S46" s="81"/>
      <c r="T46" s="86"/>
      <c r="U46" s="81"/>
      <c r="V46" s="87"/>
      <c r="W46" s="87"/>
      <c r="X46" s="88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9"/>
      <c r="AV46" s="89"/>
      <c r="AW46" s="89"/>
      <c r="AX46" s="81"/>
      <c r="AY46" s="81"/>
      <c r="AZ46" s="81"/>
      <c r="BA46" s="81"/>
      <c r="BB46" s="81"/>
      <c r="BC46" s="81"/>
    </row>
    <row r="47" spans="1:55" ht="14.4" x14ac:dyDescent="0.3">
      <c r="A47" s="82"/>
      <c r="B47" s="84" t="s">
        <v>43</v>
      </c>
      <c r="C47" s="84" t="s">
        <v>33</v>
      </c>
      <c r="D47" s="84" t="s">
        <v>17</v>
      </c>
      <c r="E47" s="90">
        <v>7</v>
      </c>
      <c r="F47" s="90">
        <v>12</v>
      </c>
      <c r="G47" s="90">
        <f t="shared" si="2"/>
        <v>84</v>
      </c>
      <c r="H47" s="90"/>
      <c r="I47" s="90">
        <v>365</v>
      </c>
      <c r="J47" s="91"/>
      <c r="K47" s="92">
        <v>11752</v>
      </c>
      <c r="M47" s="81"/>
      <c r="N47" s="81"/>
      <c r="O47" s="81"/>
      <c r="P47" s="81"/>
      <c r="Q47" s="81"/>
      <c r="R47" s="81"/>
      <c r="S47" s="81"/>
      <c r="T47" s="86"/>
      <c r="U47" s="81"/>
      <c r="V47" s="87"/>
      <c r="W47" s="87"/>
      <c r="X47" s="88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9"/>
      <c r="AV47" s="89"/>
      <c r="AW47" s="89"/>
      <c r="AX47" s="81"/>
      <c r="AY47" s="81"/>
      <c r="AZ47" s="81"/>
      <c r="BA47" s="81"/>
      <c r="BB47" s="81"/>
      <c r="BC47" s="81"/>
    </row>
    <row r="48" spans="1:55" ht="14.4" x14ac:dyDescent="0.3">
      <c r="A48" s="82"/>
      <c r="B48" s="84" t="s">
        <v>43</v>
      </c>
      <c r="C48" s="84" t="s">
        <v>33</v>
      </c>
      <c r="D48" s="84" t="s">
        <v>218</v>
      </c>
      <c r="E48" s="90">
        <v>1</v>
      </c>
      <c r="F48" s="90">
        <v>12</v>
      </c>
      <c r="G48" s="90">
        <f t="shared" si="2"/>
        <v>12</v>
      </c>
      <c r="H48" s="90"/>
      <c r="I48" s="90">
        <v>365</v>
      </c>
      <c r="J48" s="91"/>
      <c r="K48" s="92">
        <v>933</v>
      </c>
      <c r="M48" s="81"/>
      <c r="N48" s="81"/>
      <c r="O48" s="81"/>
      <c r="P48" s="81"/>
      <c r="Q48" s="81"/>
      <c r="R48" s="81"/>
      <c r="S48" s="81"/>
      <c r="T48" s="86"/>
      <c r="U48" s="81"/>
      <c r="V48" s="87"/>
      <c r="W48" s="87"/>
      <c r="X48" s="88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9"/>
      <c r="AV48" s="89"/>
      <c r="AW48" s="89"/>
      <c r="AX48" s="81"/>
      <c r="AY48" s="81"/>
      <c r="AZ48" s="81"/>
      <c r="BA48" s="81"/>
      <c r="BB48" s="81"/>
      <c r="BC48" s="81"/>
    </row>
    <row r="49" spans="1:55" ht="14.4" x14ac:dyDescent="0.3">
      <c r="A49" s="81"/>
      <c r="B49" s="77"/>
      <c r="C49" s="78"/>
      <c r="D49" s="78"/>
      <c r="E49" s="91">
        <f t="shared" ref="E49:K49" si="3">SUBTOTAL(9,E40:E48)</f>
        <v>31</v>
      </c>
      <c r="F49" s="91">
        <f t="shared" si="3"/>
        <v>108</v>
      </c>
      <c r="G49" s="91">
        <f t="shared" si="3"/>
        <v>372</v>
      </c>
      <c r="H49" s="91">
        <f t="shared" si="3"/>
        <v>121</v>
      </c>
      <c r="I49" s="91">
        <f t="shared" si="3"/>
        <v>3285</v>
      </c>
      <c r="J49" s="91">
        <f t="shared" si="3"/>
        <v>1059960</v>
      </c>
      <c r="K49" s="91">
        <f t="shared" si="3"/>
        <v>1032288</v>
      </c>
      <c r="M49" s="81"/>
      <c r="N49" s="81"/>
      <c r="O49" s="81"/>
      <c r="P49" s="81"/>
      <c r="Q49" s="81"/>
      <c r="R49" s="81"/>
      <c r="S49" s="81"/>
      <c r="T49" s="86"/>
      <c r="U49" s="81"/>
      <c r="V49" s="87"/>
      <c r="W49" s="87"/>
      <c r="X49" s="88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9"/>
      <c r="AV49" s="89"/>
      <c r="AW49" s="89"/>
      <c r="AX49" s="81"/>
      <c r="AY49" s="81"/>
      <c r="AZ49" s="81"/>
      <c r="BA49" s="81"/>
      <c r="BB49" s="81"/>
      <c r="BC49" s="81"/>
    </row>
    <row r="54" spans="1:55" x14ac:dyDescent="0.3">
      <c r="B54" s="75" t="s">
        <v>214</v>
      </c>
    </row>
  </sheetData>
  <autoFilter ref="A3:AN36" xr:uid="{00000000-0001-0000-0000-000000000000}"/>
  <mergeCells count="25">
    <mergeCell ref="Y7:Y23"/>
    <mergeCell ref="Y24:Y25"/>
    <mergeCell ref="Y26:Y28"/>
    <mergeCell ref="Y29:Y34"/>
    <mergeCell ref="S2:S3"/>
    <mergeCell ref="R2:R3"/>
    <mergeCell ref="Y2:Y3"/>
    <mergeCell ref="W2:X2"/>
    <mergeCell ref="Y4:Y6"/>
    <mergeCell ref="A1:AM1"/>
    <mergeCell ref="P2:P3"/>
    <mergeCell ref="A2:A3"/>
    <mergeCell ref="H2:H3"/>
    <mergeCell ref="I2:K2"/>
    <mergeCell ref="B2:F2"/>
    <mergeCell ref="AM2:AM3"/>
    <mergeCell ref="G2:G3"/>
    <mergeCell ref="Q2:Q3"/>
    <mergeCell ref="T2:T3"/>
    <mergeCell ref="U2:U3"/>
    <mergeCell ref="Z2:Z3"/>
    <mergeCell ref="L2:M2"/>
    <mergeCell ref="O2:O3"/>
    <mergeCell ref="N2:N3"/>
    <mergeCell ref="V2:V3"/>
  </mergeCells>
  <phoneticPr fontId="4" type="noConversion"/>
  <conditionalFormatting sqref="T36:T37 T50:T1048576">
    <cfRule type="duplicateValues" dxfId="2" priority="122"/>
  </conditionalFormatting>
  <conditionalFormatting sqref="T38:T49">
    <cfRule type="duplicateValues" dxfId="1" priority="124"/>
  </conditionalFormatting>
  <conditionalFormatting sqref="Y7">
    <cfRule type="duplicateValues" dxfId="0" priority="121"/>
  </conditionalFormatting>
  <pageMargins left="0.7" right="0.7" top="0.75" bottom="0.75" header="0.3" footer="0.3"/>
  <pageSetup paperSize="9" scale="1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Nie 100%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cp:lastPrinted>2020-03-18T07:12:24Z</cp:lastPrinted>
  <dcterms:created xsi:type="dcterms:W3CDTF">2015-11-14T08:57:14Z</dcterms:created>
  <dcterms:modified xsi:type="dcterms:W3CDTF">2023-08-02T06:42:48Z</dcterms:modified>
</cp:coreProperties>
</file>