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P 220 49 23" sheetId="1" r:id="rId1"/>
  </sheets>
  <definedNames>
    <definedName name="_xlnm.Print_Area" localSheetId="0">'ZP 220 49 23'!$A$1:$M$60</definedName>
  </definedNames>
  <calcPr fullCalcOnLoad="1"/>
</workbook>
</file>

<file path=xl/sharedStrings.xml><?xml version="1.0" encoding="utf-8"?>
<sst xmlns="http://schemas.openxmlformats.org/spreadsheetml/2006/main" count="290" uniqueCount="112">
  <si>
    <t>Lp.</t>
  </si>
  <si>
    <t>Wartość netto</t>
  </si>
  <si>
    <t>Cena jednostkowa brutto</t>
  </si>
  <si>
    <t>Wartość brutto</t>
  </si>
  <si>
    <t>x</t>
  </si>
  <si>
    <t>sztuka</t>
  </si>
  <si>
    <t>Wymagania</t>
  </si>
  <si>
    <t>Zadanie nr 1</t>
  </si>
  <si>
    <t>Zamawiana ilość na 24 miesiące (JM)</t>
  </si>
  <si>
    <t>Zamawiana ilość na 12 miesięcy (JM)</t>
  </si>
  <si>
    <t>opakowanie = 100 sztuk</t>
  </si>
  <si>
    <t>Opis przedmiotu zamówienia</t>
  </si>
  <si>
    <t>Jednostka miary (JM)</t>
  </si>
  <si>
    <t>Zamawiana ilość na 24 miesięce (JM)</t>
  </si>
  <si>
    <t>Cena jednostkowa netto</t>
  </si>
  <si>
    <t>Vat (%)</t>
  </si>
  <si>
    <t>Nazwa producenta</t>
  </si>
  <si>
    <t>Numer katalogowy wyrobu</t>
  </si>
  <si>
    <t>RAZEM</t>
  </si>
  <si>
    <t>X</t>
  </si>
  <si>
    <t xml:space="preserve"> Zadanie nr 5</t>
  </si>
  <si>
    <t>Probówka typu Eppendorf stożkowodenna 1,5ml z safe-lock</t>
  </si>
  <si>
    <t>opakowanie = 200 sztuk</t>
  </si>
  <si>
    <t>Bagietka laboratoryjna</t>
  </si>
  <si>
    <t>Wykonana z polipropylenu (PP). Długość 125 mm. W opakowaniu jednostkowym 100 sztuk.</t>
  </si>
  <si>
    <t>Eza jałowa Ø 1 µl</t>
  </si>
  <si>
    <t>Eza jałowa Ø 10 µl</t>
  </si>
  <si>
    <t>Końcówka do pipet automatycznych 1000 μl</t>
  </si>
  <si>
    <t xml:space="preserve">Pojemność 1000 μl, bezbarwna. W opakowaniu jednostkowym maksymalnie 500 sztuk. </t>
  </si>
  <si>
    <t>opakowanie = 500 sztuk</t>
  </si>
  <si>
    <t>Końcówka do pipet automatycznych 200 μl</t>
  </si>
  <si>
    <t xml:space="preserve">Pojemność 200 μl, bezbarwna. W opakowaniu jednostkowym 1000 sztuk. </t>
  </si>
  <si>
    <t>opakowanie = 1000 sztuk</t>
  </si>
  <si>
    <t>Końcówka do pipet automatycznych 5000 μl</t>
  </si>
  <si>
    <t xml:space="preserve">Pojemność 5000 μl, bezbarwna. W opakowaniu jednostkowym 250 sztuk. </t>
  </si>
  <si>
    <t>opakowanie = 250 sztuk</t>
  </si>
  <si>
    <t>Korek uniwersalny do probówki 13/75</t>
  </si>
  <si>
    <t>Do probówek PS 13/75mm, 5ml bez znaczników, biały, z kołnierzem z polietylenu. W opakowaniu 1000 sztuk.</t>
  </si>
  <si>
    <t>Probówka okrągłodenna 5ml, 12x75mm, bez naczników</t>
  </si>
  <si>
    <t>PS. 12-13x75mm, 5ml, bez znaczników, bez obrzeża, okrągłodenna. W opakowaniu jednostkowym 1000 sztuk.</t>
  </si>
  <si>
    <t>Probówka okrągłodenna zakręcana Ø13x75mm, 5ml, z korkiem wciskanym</t>
  </si>
  <si>
    <t>Probówka okrągłodenna z korkiem wciskanym. Wykonana z optycznie przejrzystego polistyrenu (PS). Pojemność 5ml. Średnica 13x75mm. W opakowaniu 1000 sztuk (komplet probówka + korek).</t>
  </si>
  <si>
    <t>opakowanie = komplet 1000 sztuk (probówka + korek)</t>
  </si>
  <si>
    <t>Probówka okrągłodenna10 ml Ø16x100mm</t>
  </si>
  <si>
    <t>Probówka okrągłodenna zakręcana Ø16x100mm, 10ml</t>
  </si>
  <si>
    <t>Probówka okrągłodenna zakręcana z optycznie przejrzystego polistyrenu (PS). Pojemność 10ml. Średnica 16x100mm. Zakręcana. W opakowaniu 200 sztuk.</t>
  </si>
  <si>
    <t>Probówka typu Eppendorf 1,5 ml, bezbarwna</t>
  </si>
  <si>
    <t>Probówka wirówkowa stożkowa 7 ml, bez korka</t>
  </si>
  <si>
    <t>Probówka wirówkowa stożkowa 7 ml, z korkiem</t>
  </si>
  <si>
    <t>System do pobierania krwi włośniczkowej Mikrometoda na 300ul.</t>
  </si>
  <si>
    <t xml:space="preserve">Skład systemu: spreparowana probówka, spreparowana kapilara z tworzywa sztucznego typu end-to-end wbudowana w korek, przywieszony korek do zamykania probówki. Mikrometoda do badań hematologicznych. Z dnem okrągłym, zawierające rozpylony wersenian dwupotasowy (EDTA - 2K) o stężeniu 1,5 mg/ml krwi. Cała wewnętrzna powierzchnia probówki oraz kapilary pokryta antykoagulantem, zabezpieczającym probówkę przed tworzeniem mikroskrzepów oraz umożliwia szybkie wymieszanie. Wymiary 1ml, fi 11/8mm, wysokość 39mm. W opakowaniu jednostkowym 100 sztuk. </t>
  </si>
  <si>
    <t>Szalka Petriego</t>
  </si>
  <si>
    <t>Pipeta 3,5ml z PE, wielkość kropli 35-55ul. Z podziałką. W opakowaniu 500 sztuk.</t>
  </si>
  <si>
    <t>Pipeta Pasteura jednomiarowa 3,5ml z podziałką</t>
  </si>
  <si>
    <t>Probówka typu Eppendorf 2,0 ml, bezbarwna</t>
  </si>
  <si>
    <t xml:space="preserve">Pojemność 1,5 ml, stożkowa, bezbarwna. W opakowaniu jednostkowym 500 sztuk. </t>
  </si>
  <si>
    <t>Probówka typu Eppendorf 0,5 ml, bezbarwna</t>
  </si>
  <si>
    <t xml:space="preserve">Pojemność 0,5 ml, stożkowa, bezbarwna. W opakowaniu jednostkowym 500 sztuk. </t>
  </si>
  <si>
    <t xml:space="preserve">Wykonana z polipropylenu. Pojemność 7ml. Stożkowa, z korkiem, z kołnierzem. Znaczniki 3,4,5 ml. Średnica 16 mm, długość 65 mm. Bezbarwna. W opakowaniu jednostkowym 250 sztuk. </t>
  </si>
  <si>
    <t>Filtr papierowy do cytowirówki Cyto-Tek 2500</t>
  </si>
  <si>
    <t xml:space="preserve">W opakowaniu 200 sztuk. Kompatybilny z cytowirówką Cyto-Tek 2500 firmy Sakura. </t>
  </si>
  <si>
    <t>Korek do cytowirówki Cyto-Tek 2500</t>
  </si>
  <si>
    <t>Pojemnik do wycinków do cytowirówki Cyto-Tek 2500</t>
  </si>
  <si>
    <t>Uchwyt do pojemnika na wycinki do cytowirówki Cyto-Tek 2500</t>
  </si>
  <si>
    <t>Biała lub zielona. W opakowaniu 100 sztuk (5 woreczków po 20 sztuk).</t>
  </si>
  <si>
    <t>Probówka 1,5ml, PP, 39x10,8mm, stożkowodenna, z bezpiecznym zamknięciem na szerokim zawiasie, ze skalą, PCR neutralna. W opakowaniu 1000 sztuk.</t>
  </si>
  <si>
    <t>Probówka okrągłodenna z optycznie przejrzystego polistyrenu (PS). Pojemność 10ml. Średnica 16x100mm. Bez kołnierza, bez znaczników. W opakowaniu 500 sztuk.</t>
  </si>
  <si>
    <t xml:space="preserve">Pojemność 2,0 ml, stożkowa, bezbarwna, z podziałką. W opakowaniu jednostkowym 1000 sztuk. </t>
  </si>
  <si>
    <t xml:space="preserve">Wykonana z polipropylenu. Pojemność 7ml. Stożkowa, bez korka, z kołnierzem. Znaczniki 3,4,5 ml. Średnica 16 mm, długość 65 mm. Bezbarwna. W opakowaniu jednostkowym 250 sztuk. </t>
  </si>
  <si>
    <t>Probówka 5 ml do głębokiego mrożenia z nakrętką</t>
  </si>
  <si>
    <t>Samostojąca probówka do głębokiego mrożenia (-196 stopni C) i autoklawowalna (+121 stopni C) z nakrętką samouszczelniającą, podziałką i polem do opisu. Objętość  4,5ml. W opakowaniu 500 sztuk.</t>
  </si>
  <si>
    <t>Wykonana z PP. Sterylna. Bez żeber wentylacyjnych. O średnicy 90-92 mm. Wysokość 15-16 mm. W opakowaniu jednostkowym 600 sztuk.</t>
  </si>
  <si>
    <t>opakowanie = 600 sztuk</t>
  </si>
  <si>
    <t xml:space="preserve"> Zadanie nr 3</t>
  </si>
  <si>
    <t xml:space="preserve"> Zadanie nr 4</t>
  </si>
  <si>
    <t xml:space="preserve"> Zadanie nr 2</t>
  </si>
  <si>
    <t>Kaniula do komory przedniej typu Rycroft</t>
  </si>
  <si>
    <t>Jednorazowego użytku, sterylna. Zakrzywiona do promienia 30mm. Spłaszczona do 0,65mm. Rozmiar 19G (1,1x25mm). W opakowaniu maksymalnie 100 pojedynczo zapakowanych kaniul.</t>
  </si>
  <si>
    <t>Kaniula do znieczuleń pod torebkę Tenona</t>
  </si>
  <si>
    <t>Wielkość opakowania zbiorczego</t>
  </si>
  <si>
    <t>Koszyk z drobnej siatki 220x140x50mm z pokrywą</t>
  </si>
  <si>
    <t xml:space="preserve">Wielorazowego użytku. Koszyk przeznaczony do zabezpieczania delikatnych, mikro narzędzi i drobnych elementów w trakcie procesów mycia, sterylizacji i magazynowania. Zamykane drucianym zaciskiem.Gładkie wykonane bez zadziorów, elektropolerowane. Wykonane z niemagnetycznej stali 304. Zaokrąglone krawędzie. Wielkość oczka 1,6mm, średnica drutu 0,7mm. Średnica drutu obramowania górnego i pokrywy 3,5mm i 4,0mm (w zależności od wymiaru koszyka). </t>
  </si>
  <si>
    <t>Koszyk z drobnej siatki 280x170x60mm z pokrywą</t>
  </si>
  <si>
    <t xml:space="preserve">Szczotka do mycia z bardzo mocnym  włosiem </t>
  </si>
  <si>
    <r>
      <t>Wielorazowego użytku. Szczotka do mycia z bardzo mocnym włosiem, wykonanym z nylonu z rączką z tworzywa sztucznego. Może być poddawana myciu w myjni dezynfektorze i sterylizacji parą wodną 134 stopnie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C. Długość włosia 15 mm. Długość szczotki 220 mm.</t>
    </r>
  </si>
  <si>
    <t>Szczotka do mycia systemu robotycznego DaVinci</t>
  </si>
  <si>
    <r>
      <t>Wielorazowego użytku. Szczotka do mycia systemu robotycznego daVinci. Wykonana z miękkiego nylonowego włosia. Szczotka dwustronna. Może być poddawana myciu w myjni dezynfektorze i sterylizacji parą wodną 134 stopnie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C. Dostępne długości włosia 5mm i 10mm. Dostępne długości szczotek 25mm i 35mm, długość całkowita 175mm.</t>
    </r>
  </si>
  <si>
    <t xml:space="preserve">Szczoteczka do czyszczenia cystoskopów giętkich (optycznych i video) </t>
  </si>
  <si>
    <t>Uniwersalna jednorazowa dwustronna szczoteczka do czyszczenia kanałów endoskopów. Posiadająca plastikową końcówkę zapobiegającą zarysowaniu kanałów endoskopowych. Pasująca do kanałów endoskopowych o średnicach: od 2,0mm do 3,2mm. Długość robocza 950 mm. W opakowaniu zbiorczym maksymalnie 50 szczoteczek.</t>
  </si>
  <si>
    <t>Szczoteczka do czyszczenia uretrorenoskopów giętkich (optycznych i video)</t>
  </si>
  <si>
    <t>Uniwersalna jednorazowa szczoteczka do czyszczenia wlotów kanałów endoskopów. Długość robocza 950mm, średnica włosia 2,4mm, długość włosia 5mm. Pasująca do kanałów endoskopów o średnicach 1,0mm- 1,5mm. W opakowaniu zbiorczym maksymalnie 10 sztuk.</t>
  </si>
  <si>
    <t>Przedmiot zamówienia</t>
  </si>
  <si>
    <t>Zamawiana ilość (JM) na 24 miesiące</t>
  </si>
  <si>
    <t xml:space="preserve">Cena jednostkowa brutto </t>
  </si>
  <si>
    <t>Producent i nazwa wyrobu (jeśli posiada)</t>
  </si>
  <si>
    <t xml:space="preserve">Numery katalogowe </t>
  </si>
  <si>
    <t xml:space="preserve">Kleszczyki preparacyjne (dysektor) </t>
  </si>
  <si>
    <t>Jednorazowe, sterylne. Kleszczyki preparacyjne minimalnie zagięte do kauteryzacji jednobiegunowej. Trzon 5mm i 3mm (do wyboru przez zamawiającego), długość trzonu 31cm. Rękojeść z zamkiem i bez zamka (do wyboru przez zamawiającego). Opakowanie zewnętrzne minimum podwójne opisane: nr katalogowy, seria, producent, data ważności.</t>
  </si>
  <si>
    <t>Nożyczki laparoskopowe zakrzywione Ø5 mm</t>
  </si>
  <si>
    <t>Jednorazowe. Sterylne. Muszą mieć podłączenie do diatermii. Długość końcówek tnących 12-15 mm. Trzon 5mm i 3mm (do wyboru przez zamawiającego), długość trzonu 31cm. Opakowanie zewnętrzne minimum podwójne opisane: nr katalogowy, seria, producent, data ważności.</t>
  </si>
  <si>
    <t>Ewakuator laparoskopowy</t>
  </si>
  <si>
    <t>Jednorazowy, sterylny. Dostępne pojemności 200ml, 400ml, 800ml, 1200ml.</t>
  </si>
  <si>
    <t>Lejce naczyniowe</t>
  </si>
  <si>
    <t xml:space="preserve"> Zadanie nr 6</t>
  </si>
  <si>
    <t xml:space="preserve"> Zadanie nr 7</t>
  </si>
  <si>
    <t>Przyrząd do pobierania i dostrzykiwania leków</t>
  </si>
  <si>
    <r>
      <t xml:space="preserve">Sterylny, jednorazowy. Przyrząd do wielokrotnego pobierania i dostrzykiwania leków. Z filtrem powietrznym 3 </t>
    </r>
    <r>
      <rPr>
        <sz val="7"/>
        <rFont val="Calibri"/>
        <family val="2"/>
      </rPr>
      <t>µ</t>
    </r>
    <r>
      <rPr>
        <sz val="7"/>
        <rFont val="Times New Roman"/>
        <family val="1"/>
      </rPr>
      <t xml:space="preserve">m i filtrem cząstek stałych 5 </t>
    </r>
    <r>
      <rPr>
        <sz val="7"/>
        <rFont val="Calibri"/>
        <family val="2"/>
      </rPr>
      <t>µ</t>
    </r>
    <r>
      <rPr>
        <sz val="7"/>
        <rFont val="Times New Roman"/>
        <family val="1"/>
      </rPr>
      <t xml:space="preserve">m. Smukły, krótki kolec który można wprowadzić nawet przez grubszą zatyczkę. Szczelne zamknięcie zatrzaskowe, do obsługi jedną ręką. Lekko pracujący. Stabilne połączenie z igłą do pobierania. Złącze luer-lock. Kodowany kolorem niebieskim. Bezlateksowy, bez PVC i DEHP. Okres użytkowania 4 dni. Skuteczność bakteriologiczna filtra odpowietrzającego </t>
    </r>
    <r>
      <rPr>
        <sz val="7"/>
        <rFont val="Calibri"/>
        <family val="2"/>
      </rPr>
      <t>˃</t>
    </r>
    <r>
      <rPr>
        <sz val="7"/>
        <rFont val="Times New Roman"/>
        <family val="1"/>
      </rPr>
      <t>99,999%. Wyrób nie może wyślizgiwać się z butelek ani przeciekać. Opakowanie jednostkowe sterylne. W opakowaniu posrednim foliowym 25-50 sztuk. W opakowaniu zbiorczym kartonowym 400-500 sztuk.</t>
    </r>
  </si>
  <si>
    <t>Przyrząd do pobierania i dostrzykiwania leków cytostatycznych</t>
  </si>
  <si>
    <r>
      <t xml:space="preserve">Sterylny, jednorazowy. Przyrząd do pobierania płynów z butelek infuzyjnych oraz do dostrzykiwania leków. Specjalny kolec przebijający bez problemów również grubsze zatyczki. Z filtrem powietrznym 0,2 </t>
    </r>
    <r>
      <rPr>
        <sz val="7"/>
        <rFont val="Calibri"/>
        <family val="2"/>
      </rPr>
      <t>µ</t>
    </r>
    <r>
      <rPr>
        <sz val="7"/>
        <rFont val="Times New Roman"/>
        <family val="1"/>
      </rPr>
      <t xml:space="preserve">m i filtrem cząstek stałych 5 </t>
    </r>
    <r>
      <rPr>
        <sz val="7"/>
        <rFont val="Calibri"/>
        <family val="2"/>
      </rPr>
      <t>µ</t>
    </r>
    <r>
      <rPr>
        <sz val="7"/>
        <rFont val="Times New Roman"/>
        <family val="1"/>
      </rPr>
      <t xml:space="preserve">m. Szczelne zamknięcie zatrzaskowe, do obsługi jedną ręką. Lekko pracujący. Stabilne połączenie z igłą do pobierania. Złącze luer-lock. Kodowanie kolorem czerwonym. Bezlateksowy, bez PVC i DEHP. Okres użytkowania 4 dni. Skuteczność bakteriologiczna filtra odpowietrzającego </t>
    </r>
    <r>
      <rPr>
        <sz val="7"/>
        <rFont val="Calibri"/>
        <family val="2"/>
      </rPr>
      <t>˃</t>
    </r>
    <r>
      <rPr>
        <sz val="7"/>
        <rFont val="Times New Roman"/>
        <family val="1"/>
      </rPr>
      <t>99,999%. Wyrób nie może wyślizgiwać się z butelek ani przeciekać. Opakowanie jednostkowe sterylne. W opakowaniu posrednim foliowym 25-50 sztuk. W opakowaniu zbiorczym kartonowym 400-500 sztuk.</t>
    </r>
  </si>
  <si>
    <t>Jednorazowe, sterylne. Dostepne rozmiary: 1,5x1,40x75cm; 2,4x1,2x75cm. Pakowane indywidualnie. Do wyboru kolory: żółty, niebieski, biały, czerwony.</t>
  </si>
  <si>
    <t>Wielkość opakowania</t>
  </si>
  <si>
    <r>
      <t xml:space="preserve">Jednorazowego użytku, sterylna. Zagięta pod kątem 45 stopni, 4mm od końca. Zaokrąglona końcówka, dodatkowo zeszlifowana. </t>
    </r>
    <r>
      <rPr>
        <sz val="8"/>
        <color indexed="10"/>
        <rFont val="Times New Roman"/>
        <family val="1"/>
      </rPr>
      <t>Rozmiar 21G (0,8x 22mm).</t>
    </r>
    <r>
      <rPr>
        <sz val="8"/>
        <rFont val="Times New Roman"/>
        <family val="1"/>
      </rPr>
      <t xml:space="preserve"> W opakowaniu maksymalnie 100 pojedynczo zapakowanych kaniul.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</si>
</sst>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_z_ł"/>
    <numFmt numFmtId="166" formatCode="#,##0\ _z_ł"/>
    <numFmt numFmtId="167" formatCode="0.0000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"/>
    <numFmt numFmtId="174" formatCode="0.000000"/>
    <numFmt numFmtId="175" formatCode="0.00000"/>
    <numFmt numFmtId="176" formatCode="[$-415]d\ mmmm\ yyyy"/>
    <numFmt numFmtId="177" formatCode="0.0"/>
  </numFmts>
  <fonts count="50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0" xfId="0" applyFont="1" applyAlignment="1">
      <alignment/>
    </xf>
    <xf numFmtId="165" fontId="4" fillId="0" borderId="14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9" fillId="0" borderId="0" xfId="0" applyFont="1" applyAlignment="1">
      <alignment wrapText="1"/>
    </xf>
    <xf numFmtId="165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6" borderId="10" xfId="0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285750</xdr:colOff>
      <xdr:row>3</xdr:row>
      <xdr:rowOff>95250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1344275" y="1076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Layout" workbookViewId="0" topLeftCell="A26">
      <selection activeCell="G35" sqref="G35"/>
    </sheetView>
  </sheetViews>
  <sheetFormatPr defaultColWidth="9.00390625" defaultRowHeight="12.75"/>
  <cols>
    <col min="1" max="1" width="3.25390625" style="32" bestFit="1" customWidth="1"/>
    <col min="2" max="2" width="13.75390625" style="29" bestFit="1" customWidth="1"/>
    <col min="3" max="3" width="29.25390625" style="29" customWidth="1"/>
    <col min="4" max="4" width="10.75390625" style="29" bestFit="1" customWidth="1"/>
    <col min="5" max="5" width="9.25390625" style="29" customWidth="1"/>
    <col min="6" max="6" width="10.75390625" style="29" customWidth="1"/>
    <col min="7" max="7" width="10.25390625" style="29" customWidth="1"/>
    <col min="8" max="8" width="3.625" style="29" bestFit="1" customWidth="1"/>
    <col min="9" max="9" width="10.25390625" style="29" bestFit="1" customWidth="1"/>
    <col min="10" max="10" width="10.00390625" style="29" bestFit="1" customWidth="1"/>
    <col min="11" max="11" width="8.875" style="29" bestFit="1" customWidth="1"/>
    <col min="12" max="12" width="7.875" style="29" bestFit="1" customWidth="1"/>
    <col min="13" max="13" width="8.125" style="29" bestFit="1" customWidth="1"/>
    <col min="14" max="16384" width="9.125" style="29" customWidth="1"/>
  </cols>
  <sheetData>
    <row r="1" spans="1:14" s="3" customFormat="1" ht="18.75" customHeight="1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"/>
    </row>
    <row r="2" spans="1:14" s="18" customFormat="1" ht="34.5" customHeight="1">
      <c r="A2" s="6" t="s">
        <v>0</v>
      </c>
      <c r="B2" s="6" t="s">
        <v>11</v>
      </c>
      <c r="C2" s="1" t="s">
        <v>6</v>
      </c>
      <c r="D2" s="6" t="s">
        <v>12</v>
      </c>
      <c r="E2" s="6" t="s">
        <v>13</v>
      </c>
      <c r="F2" s="6" t="s">
        <v>14</v>
      </c>
      <c r="G2" s="6" t="s">
        <v>1</v>
      </c>
      <c r="H2" s="6" t="s">
        <v>15</v>
      </c>
      <c r="I2" s="6" t="s">
        <v>2</v>
      </c>
      <c r="J2" s="6" t="s">
        <v>3</v>
      </c>
      <c r="K2" s="6" t="s">
        <v>16</v>
      </c>
      <c r="L2" s="17" t="s">
        <v>17</v>
      </c>
      <c r="M2" s="17" t="s">
        <v>110</v>
      </c>
      <c r="N2" s="21"/>
    </row>
    <row r="3" spans="1:14" s="11" customFormat="1" ht="24" customHeight="1">
      <c r="A3" s="33">
        <v>1</v>
      </c>
      <c r="B3" s="4" t="s">
        <v>23</v>
      </c>
      <c r="C3" s="5" t="s">
        <v>24</v>
      </c>
      <c r="D3" s="12" t="s">
        <v>10</v>
      </c>
      <c r="E3" s="14">
        <v>15</v>
      </c>
      <c r="F3" s="8"/>
      <c r="G3" s="8"/>
      <c r="H3" s="7">
        <v>23</v>
      </c>
      <c r="I3" s="10">
        <f>F3+23%*F3</f>
        <v>0</v>
      </c>
      <c r="J3" s="10">
        <f>G3+23%*G3</f>
        <v>0</v>
      </c>
      <c r="K3" s="9"/>
      <c r="L3" s="10"/>
      <c r="N3" s="10"/>
    </row>
    <row r="4" spans="1:14" s="11" customFormat="1" ht="23.25" customHeight="1">
      <c r="A4" s="33">
        <v>2</v>
      </c>
      <c r="B4" s="4" t="s">
        <v>25</v>
      </c>
      <c r="C4" s="5" t="s">
        <v>64</v>
      </c>
      <c r="D4" s="12" t="s">
        <v>10</v>
      </c>
      <c r="E4" s="14">
        <v>400</v>
      </c>
      <c r="F4" s="8"/>
      <c r="G4" s="8"/>
      <c r="H4" s="7">
        <v>8</v>
      </c>
      <c r="I4" s="10">
        <f aca="true" t="shared" si="0" ref="I4:I23">F4+8%*F4</f>
        <v>0</v>
      </c>
      <c r="J4" s="10">
        <f aca="true" t="shared" si="1" ref="J4:J23">G4+8%*G4</f>
        <v>0</v>
      </c>
      <c r="K4" s="9"/>
      <c r="L4" s="10"/>
      <c r="N4" s="10"/>
    </row>
    <row r="5" spans="1:14" s="11" customFormat="1" ht="22.5" customHeight="1">
      <c r="A5" s="33">
        <v>3</v>
      </c>
      <c r="B5" s="4" t="s">
        <v>26</v>
      </c>
      <c r="C5" s="5" t="s">
        <v>64</v>
      </c>
      <c r="D5" s="12" t="s">
        <v>10</v>
      </c>
      <c r="E5" s="14">
        <v>400</v>
      </c>
      <c r="F5" s="8"/>
      <c r="G5" s="8"/>
      <c r="H5" s="7">
        <v>8</v>
      </c>
      <c r="I5" s="10">
        <f t="shared" si="0"/>
        <v>0</v>
      </c>
      <c r="J5" s="10">
        <f t="shared" si="1"/>
        <v>0</v>
      </c>
      <c r="K5" s="9"/>
      <c r="L5" s="10"/>
      <c r="N5" s="10"/>
    </row>
    <row r="6" spans="1:14" s="11" customFormat="1" ht="32.25" customHeight="1">
      <c r="A6" s="33">
        <v>4</v>
      </c>
      <c r="B6" s="4" t="s">
        <v>27</v>
      </c>
      <c r="C6" s="5" t="s">
        <v>28</v>
      </c>
      <c r="D6" s="12" t="s">
        <v>29</v>
      </c>
      <c r="E6" s="14">
        <v>60</v>
      </c>
      <c r="F6" s="8"/>
      <c r="G6" s="8"/>
      <c r="H6" s="7">
        <v>23</v>
      </c>
      <c r="I6" s="10">
        <f>F6+23%*F6</f>
        <v>0</v>
      </c>
      <c r="J6" s="10">
        <f>G6+23%*G6</f>
        <v>0</v>
      </c>
      <c r="K6" s="9"/>
      <c r="L6" s="10"/>
      <c r="N6" s="10"/>
    </row>
    <row r="7" spans="1:14" s="11" customFormat="1" ht="32.25" customHeight="1">
      <c r="A7" s="33">
        <v>5</v>
      </c>
      <c r="B7" s="4" t="s">
        <v>30</v>
      </c>
      <c r="C7" s="5" t="s">
        <v>31</v>
      </c>
      <c r="D7" s="12" t="s">
        <v>32</v>
      </c>
      <c r="E7" s="14">
        <v>25</v>
      </c>
      <c r="F7" s="8"/>
      <c r="G7" s="8"/>
      <c r="H7" s="7">
        <v>8</v>
      </c>
      <c r="I7" s="10">
        <f t="shared" si="0"/>
        <v>0</v>
      </c>
      <c r="J7" s="10">
        <f t="shared" si="1"/>
        <v>0</v>
      </c>
      <c r="K7" s="9"/>
      <c r="L7" s="10"/>
      <c r="N7" s="10"/>
    </row>
    <row r="8" spans="1:14" s="11" customFormat="1" ht="29.25" customHeight="1">
      <c r="A8" s="33">
        <v>6</v>
      </c>
      <c r="B8" s="4" t="s">
        <v>33</v>
      </c>
      <c r="C8" s="5" t="s">
        <v>34</v>
      </c>
      <c r="D8" s="12" t="s">
        <v>35</v>
      </c>
      <c r="E8" s="14">
        <v>10</v>
      </c>
      <c r="F8" s="8"/>
      <c r="G8" s="8"/>
      <c r="H8" s="7">
        <v>23</v>
      </c>
      <c r="I8" s="10">
        <f>F8+23%*F8</f>
        <v>0</v>
      </c>
      <c r="J8" s="10">
        <f>G8+23%*G8</f>
        <v>0</v>
      </c>
      <c r="K8" s="9"/>
      <c r="L8" s="10"/>
      <c r="N8" s="10"/>
    </row>
    <row r="9" spans="1:14" s="11" customFormat="1" ht="34.5" customHeight="1">
      <c r="A9" s="33">
        <v>7</v>
      </c>
      <c r="B9" s="4" t="s">
        <v>36</v>
      </c>
      <c r="C9" s="5" t="s">
        <v>37</v>
      </c>
      <c r="D9" s="12" t="s">
        <v>32</v>
      </c>
      <c r="E9" s="14">
        <v>10</v>
      </c>
      <c r="F9" s="8"/>
      <c r="G9" s="8"/>
      <c r="H9" s="7">
        <v>8</v>
      </c>
      <c r="I9" s="10">
        <f t="shared" si="0"/>
        <v>0</v>
      </c>
      <c r="J9" s="10">
        <f t="shared" si="1"/>
        <v>0</v>
      </c>
      <c r="K9" s="9"/>
      <c r="L9" s="10"/>
      <c r="N9" s="10"/>
    </row>
    <row r="10" spans="1:14" s="11" customFormat="1" ht="31.5" customHeight="1">
      <c r="A10" s="33">
        <v>8</v>
      </c>
      <c r="B10" s="4" t="s">
        <v>53</v>
      </c>
      <c r="C10" s="5" t="s">
        <v>52</v>
      </c>
      <c r="D10" s="12" t="s">
        <v>29</v>
      </c>
      <c r="E10" s="7">
        <v>20</v>
      </c>
      <c r="F10" s="8"/>
      <c r="G10" s="8"/>
      <c r="H10" s="7">
        <v>23</v>
      </c>
      <c r="I10" s="10">
        <f>F10+23%*F10</f>
        <v>0</v>
      </c>
      <c r="J10" s="10">
        <f>G10+23%*G10</f>
        <v>0</v>
      </c>
      <c r="K10" s="9"/>
      <c r="L10" s="10"/>
      <c r="N10" s="10"/>
    </row>
    <row r="11" spans="1:14" s="11" customFormat="1" ht="48" customHeight="1">
      <c r="A11" s="33">
        <v>9</v>
      </c>
      <c r="B11" s="4" t="s">
        <v>21</v>
      </c>
      <c r="C11" s="5" t="s">
        <v>65</v>
      </c>
      <c r="D11" s="12" t="s">
        <v>32</v>
      </c>
      <c r="E11" s="7">
        <v>20</v>
      </c>
      <c r="F11" s="8"/>
      <c r="G11" s="8"/>
      <c r="H11" s="7">
        <v>8</v>
      </c>
      <c r="I11" s="10">
        <f t="shared" si="0"/>
        <v>0</v>
      </c>
      <c r="J11" s="10">
        <f t="shared" si="1"/>
        <v>0</v>
      </c>
      <c r="K11" s="9"/>
      <c r="L11" s="10"/>
      <c r="N11" s="10"/>
    </row>
    <row r="12" spans="1:14" s="11" customFormat="1" ht="45" customHeight="1">
      <c r="A12" s="33">
        <v>10</v>
      </c>
      <c r="B12" s="37" t="s">
        <v>38</v>
      </c>
      <c r="C12" s="16" t="s">
        <v>39</v>
      </c>
      <c r="D12" s="34" t="s">
        <v>32</v>
      </c>
      <c r="E12" s="35">
        <v>60</v>
      </c>
      <c r="F12" s="8"/>
      <c r="G12" s="8"/>
      <c r="H12" s="7">
        <v>8</v>
      </c>
      <c r="I12" s="10">
        <f t="shared" si="0"/>
        <v>0</v>
      </c>
      <c r="J12" s="10">
        <f t="shared" si="1"/>
        <v>0</v>
      </c>
      <c r="K12" s="9"/>
      <c r="L12" s="10"/>
      <c r="N12" s="10"/>
    </row>
    <row r="13" spans="1:14" s="11" customFormat="1" ht="54" customHeight="1">
      <c r="A13" s="33">
        <v>11</v>
      </c>
      <c r="B13" s="4" t="s">
        <v>40</v>
      </c>
      <c r="C13" s="5" t="s">
        <v>41</v>
      </c>
      <c r="D13" s="12" t="s">
        <v>42</v>
      </c>
      <c r="E13" s="14">
        <v>12</v>
      </c>
      <c r="F13" s="8"/>
      <c r="G13" s="8"/>
      <c r="H13" s="7">
        <v>8</v>
      </c>
      <c r="I13" s="10">
        <f t="shared" si="0"/>
        <v>0</v>
      </c>
      <c r="J13" s="10">
        <f t="shared" si="1"/>
        <v>0</v>
      </c>
      <c r="K13" s="9"/>
      <c r="L13" s="10"/>
      <c r="N13" s="10"/>
    </row>
    <row r="14" spans="1:14" s="11" customFormat="1" ht="45.75" customHeight="1">
      <c r="A14" s="33">
        <v>12</v>
      </c>
      <c r="B14" s="4" t="s">
        <v>43</v>
      </c>
      <c r="C14" s="5" t="s">
        <v>66</v>
      </c>
      <c r="D14" s="12" t="s">
        <v>29</v>
      </c>
      <c r="E14" s="14">
        <v>100</v>
      </c>
      <c r="F14" s="8"/>
      <c r="G14" s="8"/>
      <c r="H14" s="7">
        <v>8</v>
      </c>
      <c r="I14" s="10">
        <f t="shared" si="0"/>
        <v>0</v>
      </c>
      <c r="J14" s="10">
        <f t="shared" si="1"/>
        <v>0</v>
      </c>
      <c r="K14" s="9"/>
      <c r="L14" s="10"/>
      <c r="N14" s="10"/>
    </row>
    <row r="15" spans="1:14" s="11" customFormat="1" ht="43.5" customHeight="1">
      <c r="A15" s="33">
        <v>13</v>
      </c>
      <c r="B15" s="4" t="s">
        <v>44</v>
      </c>
      <c r="C15" s="5" t="s">
        <v>45</v>
      </c>
      <c r="D15" s="12" t="s">
        <v>22</v>
      </c>
      <c r="E15" s="14">
        <v>60</v>
      </c>
      <c r="F15" s="8"/>
      <c r="G15" s="8"/>
      <c r="H15" s="7">
        <v>8</v>
      </c>
      <c r="I15" s="10">
        <f t="shared" si="0"/>
        <v>0</v>
      </c>
      <c r="J15" s="10">
        <f t="shared" si="1"/>
        <v>0</v>
      </c>
      <c r="K15" s="9"/>
      <c r="L15" s="10"/>
      <c r="N15" s="10"/>
    </row>
    <row r="16" spans="1:14" s="11" customFormat="1" ht="33" customHeight="1">
      <c r="A16" s="33">
        <v>14</v>
      </c>
      <c r="B16" s="4" t="s">
        <v>56</v>
      </c>
      <c r="C16" s="5" t="s">
        <v>57</v>
      </c>
      <c r="D16" s="12" t="s">
        <v>32</v>
      </c>
      <c r="E16" s="14">
        <v>30</v>
      </c>
      <c r="F16" s="8"/>
      <c r="G16" s="8"/>
      <c r="H16" s="7">
        <v>8</v>
      </c>
      <c r="I16" s="10">
        <f t="shared" si="0"/>
        <v>0</v>
      </c>
      <c r="J16" s="10">
        <f t="shared" si="1"/>
        <v>0</v>
      </c>
      <c r="K16" s="9"/>
      <c r="L16" s="10"/>
      <c r="N16" s="10"/>
    </row>
    <row r="17" spans="1:14" s="11" customFormat="1" ht="34.5" customHeight="1">
      <c r="A17" s="33">
        <v>15</v>
      </c>
      <c r="B17" s="4" t="s">
        <v>46</v>
      </c>
      <c r="C17" s="5" t="s">
        <v>55</v>
      </c>
      <c r="D17" s="12" t="s">
        <v>29</v>
      </c>
      <c r="E17" s="14">
        <v>70</v>
      </c>
      <c r="F17" s="8"/>
      <c r="G17" s="8"/>
      <c r="H17" s="7">
        <v>8</v>
      </c>
      <c r="I17" s="10">
        <f t="shared" si="0"/>
        <v>0</v>
      </c>
      <c r="J17" s="10">
        <f t="shared" si="1"/>
        <v>0</v>
      </c>
      <c r="K17" s="9"/>
      <c r="L17" s="10"/>
      <c r="N17" s="10"/>
    </row>
    <row r="18" spans="1:14" s="11" customFormat="1" ht="33" customHeight="1">
      <c r="A18" s="33">
        <v>16</v>
      </c>
      <c r="B18" s="4" t="s">
        <v>54</v>
      </c>
      <c r="C18" s="5" t="s">
        <v>67</v>
      </c>
      <c r="D18" s="12" t="s">
        <v>32</v>
      </c>
      <c r="E18" s="14">
        <v>3</v>
      </c>
      <c r="F18" s="8"/>
      <c r="G18" s="8"/>
      <c r="H18" s="7">
        <v>8</v>
      </c>
      <c r="I18" s="10">
        <f t="shared" si="0"/>
        <v>0</v>
      </c>
      <c r="J18" s="10">
        <f t="shared" si="1"/>
        <v>0</v>
      </c>
      <c r="K18" s="9"/>
      <c r="L18" s="10"/>
      <c r="N18" s="10"/>
    </row>
    <row r="19" spans="1:14" s="11" customFormat="1" ht="54" customHeight="1">
      <c r="A19" s="33">
        <v>17</v>
      </c>
      <c r="B19" s="4" t="s">
        <v>47</v>
      </c>
      <c r="C19" s="5" t="s">
        <v>68</v>
      </c>
      <c r="D19" s="12" t="s">
        <v>35</v>
      </c>
      <c r="E19" s="14">
        <v>15</v>
      </c>
      <c r="F19" s="8"/>
      <c r="G19" s="8"/>
      <c r="H19" s="7">
        <v>8</v>
      </c>
      <c r="I19" s="10">
        <f t="shared" si="0"/>
        <v>0</v>
      </c>
      <c r="J19" s="10">
        <f t="shared" si="1"/>
        <v>0</v>
      </c>
      <c r="K19" s="9"/>
      <c r="L19" s="10"/>
      <c r="N19" s="10"/>
    </row>
    <row r="20" spans="1:14" s="11" customFormat="1" ht="56.25">
      <c r="A20" s="33">
        <v>18</v>
      </c>
      <c r="B20" s="4" t="s">
        <v>48</v>
      </c>
      <c r="C20" s="5" t="s">
        <v>58</v>
      </c>
      <c r="D20" s="12" t="s">
        <v>35</v>
      </c>
      <c r="E20" s="14">
        <v>45</v>
      </c>
      <c r="F20" s="8"/>
      <c r="G20" s="8"/>
      <c r="H20" s="7">
        <v>8</v>
      </c>
      <c r="I20" s="10">
        <f t="shared" si="0"/>
        <v>0</v>
      </c>
      <c r="J20" s="10">
        <f t="shared" si="1"/>
        <v>0</v>
      </c>
      <c r="K20" s="9"/>
      <c r="L20" s="10"/>
      <c r="N20" s="10"/>
    </row>
    <row r="21" spans="1:14" s="11" customFormat="1" ht="54.75" customHeight="1">
      <c r="A21" s="33">
        <v>19</v>
      </c>
      <c r="B21" s="4" t="s">
        <v>69</v>
      </c>
      <c r="C21" s="5" t="s">
        <v>70</v>
      </c>
      <c r="D21" s="12" t="s">
        <v>29</v>
      </c>
      <c r="E21" s="14">
        <v>5</v>
      </c>
      <c r="F21" s="8"/>
      <c r="G21" s="8"/>
      <c r="H21" s="7">
        <v>8</v>
      </c>
      <c r="I21" s="10">
        <f t="shared" si="0"/>
        <v>0</v>
      </c>
      <c r="J21" s="10">
        <f t="shared" si="1"/>
        <v>0</v>
      </c>
      <c r="K21" s="9"/>
      <c r="L21" s="10"/>
      <c r="N21" s="10"/>
    </row>
    <row r="22" spans="1:14" s="11" customFormat="1" ht="144" customHeight="1">
      <c r="A22" s="33">
        <v>20</v>
      </c>
      <c r="B22" s="4" t="s">
        <v>49</v>
      </c>
      <c r="C22" s="5" t="s">
        <v>50</v>
      </c>
      <c r="D22" s="12" t="s">
        <v>10</v>
      </c>
      <c r="E22" s="14">
        <v>50</v>
      </c>
      <c r="F22" s="8"/>
      <c r="G22" s="8"/>
      <c r="H22" s="7">
        <v>8</v>
      </c>
      <c r="I22" s="10">
        <f t="shared" si="0"/>
        <v>0</v>
      </c>
      <c r="J22" s="10">
        <f t="shared" si="1"/>
        <v>0</v>
      </c>
      <c r="K22" s="9"/>
      <c r="L22" s="10"/>
      <c r="N22" s="10"/>
    </row>
    <row r="23" spans="1:14" s="11" customFormat="1" ht="45.75" customHeight="1">
      <c r="A23" s="33">
        <v>21</v>
      </c>
      <c r="B23" s="4" t="s">
        <v>51</v>
      </c>
      <c r="C23" s="5" t="s">
        <v>71</v>
      </c>
      <c r="D23" s="12" t="s">
        <v>72</v>
      </c>
      <c r="E23" s="14">
        <v>4</v>
      </c>
      <c r="F23" s="8"/>
      <c r="G23" s="8"/>
      <c r="H23" s="7">
        <v>8</v>
      </c>
      <c r="I23" s="10">
        <f t="shared" si="0"/>
        <v>0</v>
      </c>
      <c r="J23" s="10">
        <f t="shared" si="1"/>
        <v>0</v>
      </c>
      <c r="K23" s="9"/>
      <c r="L23" s="10"/>
      <c r="N23" s="10"/>
    </row>
    <row r="24" spans="1:14" s="25" customFormat="1" ht="19.5" customHeight="1">
      <c r="A24" s="6" t="s">
        <v>4</v>
      </c>
      <c r="B24" s="26" t="s">
        <v>18</v>
      </c>
      <c r="C24" s="30" t="s">
        <v>19</v>
      </c>
      <c r="D24" s="30" t="s">
        <v>19</v>
      </c>
      <c r="E24" s="22" t="s">
        <v>19</v>
      </c>
      <c r="F24" s="22" t="s">
        <v>19</v>
      </c>
      <c r="G24" s="23">
        <f>SUM(G3:G23)</f>
        <v>0</v>
      </c>
      <c r="H24" s="6" t="s">
        <v>19</v>
      </c>
      <c r="I24" s="22" t="s">
        <v>19</v>
      </c>
      <c r="J24" s="31">
        <f>SUM(J3:J23)</f>
        <v>0</v>
      </c>
      <c r="K24" s="22" t="s">
        <v>19</v>
      </c>
      <c r="L24" s="22" t="s">
        <v>19</v>
      </c>
      <c r="M24" s="22" t="s">
        <v>19</v>
      </c>
      <c r="N24" s="24"/>
    </row>
    <row r="25" spans="1:14" s="28" customFormat="1" ht="15.75" customHeight="1">
      <c r="A25" s="68" t="s">
        <v>75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27"/>
    </row>
    <row r="26" spans="1:14" s="18" customFormat="1" ht="52.5">
      <c r="A26" s="6" t="s">
        <v>0</v>
      </c>
      <c r="B26" s="6" t="s">
        <v>11</v>
      </c>
      <c r="C26" s="1" t="s">
        <v>6</v>
      </c>
      <c r="D26" s="6" t="s">
        <v>12</v>
      </c>
      <c r="E26" s="6" t="s">
        <v>13</v>
      </c>
      <c r="F26" s="6" t="s">
        <v>14</v>
      </c>
      <c r="G26" s="6" t="s">
        <v>1</v>
      </c>
      <c r="H26" s="6" t="s">
        <v>15</v>
      </c>
      <c r="I26" s="6" t="s">
        <v>2</v>
      </c>
      <c r="J26" s="6" t="s">
        <v>3</v>
      </c>
      <c r="K26" s="6" t="s">
        <v>16</v>
      </c>
      <c r="L26" s="17" t="s">
        <v>17</v>
      </c>
      <c r="M26" s="17" t="s">
        <v>110</v>
      </c>
      <c r="N26" s="21"/>
    </row>
    <row r="27" spans="1:14" s="18" customFormat="1" ht="35.25" customHeight="1">
      <c r="A27" s="33">
        <v>1</v>
      </c>
      <c r="B27" s="5" t="s">
        <v>59</v>
      </c>
      <c r="C27" s="5" t="s">
        <v>60</v>
      </c>
      <c r="D27" s="12" t="s">
        <v>22</v>
      </c>
      <c r="E27" s="14">
        <v>10</v>
      </c>
      <c r="F27" s="8"/>
      <c r="G27" s="19"/>
      <c r="H27" s="67">
        <v>23</v>
      </c>
      <c r="I27" s="8">
        <f>F27+8%*F27</f>
        <v>0</v>
      </c>
      <c r="J27" s="19">
        <f>G27+8%*G27</f>
        <v>0</v>
      </c>
      <c r="K27" s="20"/>
      <c r="L27" s="20"/>
      <c r="M27" s="7"/>
      <c r="N27" s="21"/>
    </row>
    <row r="28" spans="1:14" s="18" customFormat="1" ht="33.75">
      <c r="A28" s="33">
        <v>2</v>
      </c>
      <c r="B28" s="5" t="s">
        <v>61</v>
      </c>
      <c r="C28" s="5" t="s">
        <v>60</v>
      </c>
      <c r="D28" s="12" t="s">
        <v>22</v>
      </c>
      <c r="E28" s="14">
        <v>10</v>
      </c>
      <c r="F28" s="8"/>
      <c r="G28" s="19"/>
      <c r="H28" s="67">
        <v>23</v>
      </c>
      <c r="I28" s="8">
        <f aca="true" t="shared" si="2" ref="I28:J30">F28+8%*F28</f>
        <v>0</v>
      </c>
      <c r="J28" s="19">
        <f t="shared" si="2"/>
        <v>0</v>
      </c>
      <c r="K28" s="20"/>
      <c r="L28" s="20"/>
      <c r="M28" s="7"/>
      <c r="N28" s="21"/>
    </row>
    <row r="29" spans="1:14" s="18" customFormat="1" ht="45">
      <c r="A29" s="33">
        <v>3</v>
      </c>
      <c r="B29" s="5" t="s">
        <v>62</v>
      </c>
      <c r="C29" s="5" t="s">
        <v>60</v>
      </c>
      <c r="D29" s="12" t="s">
        <v>22</v>
      </c>
      <c r="E29" s="14">
        <v>10</v>
      </c>
      <c r="F29" s="8"/>
      <c r="G29" s="19"/>
      <c r="H29" s="67">
        <v>23</v>
      </c>
      <c r="I29" s="8">
        <f t="shared" si="2"/>
        <v>0</v>
      </c>
      <c r="J29" s="19">
        <f t="shared" si="2"/>
        <v>0</v>
      </c>
      <c r="K29" s="20"/>
      <c r="L29" s="20"/>
      <c r="M29" s="7"/>
      <c r="N29" s="21"/>
    </row>
    <row r="30" spans="1:14" s="18" customFormat="1" ht="56.25">
      <c r="A30" s="33">
        <v>4</v>
      </c>
      <c r="B30" s="5" t="s">
        <v>63</v>
      </c>
      <c r="C30" s="5" t="s">
        <v>60</v>
      </c>
      <c r="D30" s="12" t="s">
        <v>22</v>
      </c>
      <c r="E30" s="14">
        <v>10</v>
      </c>
      <c r="F30" s="8"/>
      <c r="G30" s="19"/>
      <c r="H30" s="67">
        <v>23</v>
      </c>
      <c r="I30" s="8">
        <f t="shared" si="2"/>
        <v>0</v>
      </c>
      <c r="J30" s="19">
        <f t="shared" si="2"/>
        <v>0</v>
      </c>
      <c r="K30" s="20"/>
      <c r="L30" s="20"/>
      <c r="M30" s="7"/>
      <c r="N30" s="21"/>
    </row>
    <row r="31" spans="1:14" s="25" customFormat="1" ht="15" customHeight="1">
      <c r="A31" s="6" t="s">
        <v>4</v>
      </c>
      <c r="B31" s="26" t="s">
        <v>18</v>
      </c>
      <c r="C31" s="26" t="s">
        <v>19</v>
      </c>
      <c r="D31" s="26" t="s">
        <v>19</v>
      </c>
      <c r="E31" s="6" t="s">
        <v>19</v>
      </c>
      <c r="F31" s="22" t="s">
        <v>19</v>
      </c>
      <c r="G31" s="23">
        <f>SUM(G27:G30)</f>
        <v>0</v>
      </c>
      <c r="H31" s="22" t="s">
        <v>19</v>
      </c>
      <c r="I31" s="22" t="s">
        <v>19</v>
      </c>
      <c r="J31" s="23">
        <f>SUM(J27:J30)</f>
        <v>0</v>
      </c>
      <c r="K31" s="22" t="s">
        <v>19</v>
      </c>
      <c r="L31" s="22" t="s">
        <v>19</v>
      </c>
      <c r="M31" s="22" t="s">
        <v>19</v>
      </c>
      <c r="N31" s="24"/>
    </row>
    <row r="32" spans="1:14" s="28" customFormat="1" ht="15.75" customHeight="1">
      <c r="A32" s="68" t="s">
        <v>73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27"/>
    </row>
    <row r="33" spans="1:14" s="18" customFormat="1" ht="52.5">
      <c r="A33" s="6" t="s">
        <v>0</v>
      </c>
      <c r="B33" s="6" t="s">
        <v>11</v>
      </c>
      <c r="C33" s="1" t="s">
        <v>6</v>
      </c>
      <c r="D33" s="6" t="s">
        <v>12</v>
      </c>
      <c r="E33" s="6" t="s">
        <v>13</v>
      </c>
      <c r="F33" s="6" t="s">
        <v>14</v>
      </c>
      <c r="G33" s="6" t="s">
        <v>1</v>
      </c>
      <c r="H33" s="6" t="s">
        <v>15</v>
      </c>
      <c r="I33" s="6" t="s">
        <v>2</v>
      </c>
      <c r="J33" s="6" t="s">
        <v>3</v>
      </c>
      <c r="K33" s="6" t="s">
        <v>16</v>
      </c>
      <c r="L33" s="17" t="s">
        <v>17</v>
      </c>
      <c r="M33" s="17" t="s">
        <v>110</v>
      </c>
      <c r="N33" s="21"/>
    </row>
    <row r="34" spans="1:14" s="18" customFormat="1" ht="60" customHeight="1">
      <c r="A34" s="33">
        <v>1</v>
      </c>
      <c r="B34" s="5" t="s">
        <v>76</v>
      </c>
      <c r="C34" s="71" t="s">
        <v>111</v>
      </c>
      <c r="D34" s="12" t="s">
        <v>5</v>
      </c>
      <c r="E34" s="14">
        <v>6000</v>
      </c>
      <c r="F34" s="8"/>
      <c r="G34" s="19"/>
      <c r="H34" s="7">
        <v>8</v>
      </c>
      <c r="I34" s="8">
        <f>F34+8%*F34</f>
        <v>0</v>
      </c>
      <c r="J34" s="19">
        <f>G34+8%*G34</f>
        <v>0</v>
      </c>
      <c r="K34" s="20"/>
      <c r="L34" s="20"/>
      <c r="M34" s="7"/>
      <c r="N34" s="21"/>
    </row>
    <row r="35" spans="1:14" s="18" customFormat="1" ht="60" customHeight="1">
      <c r="A35" s="33">
        <v>2</v>
      </c>
      <c r="B35" s="5" t="s">
        <v>78</v>
      </c>
      <c r="C35" s="5" t="s">
        <v>77</v>
      </c>
      <c r="D35" s="12" t="s">
        <v>5</v>
      </c>
      <c r="E35" s="14">
        <v>6000</v>
      </c>
      <c r="F35" s="8"/>
      <c r="G35" s="19"/>
      <c r="H35" s="7">
        <v>8</v>
      </c>
      <c r="I35" s="8">
        <f>F35+8%*F35</f>
        <v>0</v>
      </c>
      <c r="J35" s="19">
        <f>G35+8%*G35</f>
        <v>0</v>
      </c>
      <c r="K35" s="20"/>
      <c r="L35" s="20"/>
      <c r="M35" s="7"/>
      <c r="N35" s="21"/>
    </row>
    <row r="36" spans="1:14" s="25" customFormat="1" ht="15" customHeight="1">
      <c r="A36" s="6" t="s">
        <v>4</v>
      </c>
      <c r="B36" s="26" t="s">
        <v>18</v>
      </c>
      <c r="C36" s="26" t="s">
        <v>19</v>
      </c>
      <c r="D36" s="26" t="s">
        <v>19</v>
      </c>
      <c r="E36" s="6" t="s">
        <v>19</v>
      </c>
      <c r="F36" s="22" t="s">
        <v>19</v>
      </c>
      <c r="G36" s="23">
        <f>SUM(G34:G35)</f>
        <v>0</v>
      </c>
      <c r="H36" s="22" t="s">
        <v>19</v>
      </c>
      <c r="I36" s="22" t="s">
        <v>19</v>
      </c>
      <c r="J36" s="23">
        <f>SUM(J34:J35)</f>
        <v>0</v>
      </c>
      <c r="K36" s="22" t="s">
        <v>19</v>
      </c>
      <c r="L36" s="22" t="s">
        <v>19</v>
      </c>
      <c r="M36" s="22" t="s">
        <v>19</v>
      </c>
      <c r="N36" s="24"/>
    </row>
    <row r="37" spans="1:14" s="28" customFormat="1" ht="15.75" customHeight="1">
      <c r="A37" s="68" t="s">
        <v>74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27"/>
    </row>
    <row r="38" spans="1:14" s="18" customFormat="1" ht="52.5">
      <c r="A38" s="6" t="s">
        <v>0</v>
      </c>
      <c r="B38" s="6" t="s">
        <v>11</v>
      </c>
      <c r="C38" s="1" t="s">
        <v>6</v>
      </c>
      <c r="D38" s="6" t="s">
        <v>12</v>
      </c>
      <c r="E38" s="6" t="s">
        <v>9</v>
      </c>
      <c r="F38" s="6" t="s">
        <v>14</v>
      </c>
      <c r="G38" s="6" t="s">
        <v>1</v>
      </c>
      <c r="H38" s="6" t="s">
        <v>15</v>
      </c>
      <c r="I38" s="6" t="s">
        <v>2</v>
      </c>
      <c r="J38" s="6" t="s">
        <v>3</v>
      </c>
      <c r="K38" s="6" t="s">
        <v>16</v>
      </c>
      <c r="L38" s="17" t="s">
        <v>17</v>
      </c>
      <c r="M38" s="17" t="s">
        <v>110</v>
      </c>
      <c r="N38" s="21"/>
    </row>
    <row r="39" spans="1:14" ht="54" customHeight="1">
      <c r="A39" s="38">
        <v>1</v>
      </c>
      <c r="B39" s="5" t="s">
        <v>80</v>
      </c>
      <c r="C39" s="70" t="s">
        <v>81</v>
      </c>
      <c r="D39" s="7" t="s">
        <v>5</v>
      </c>
      <c r="E39" s="7">
        <v>5</v>
      </c>
      <c r="F39" s="8"/>
      <c r="G39" s="19"/>
      <c r="H39" s="7">
        <v>8</v>
      </c>
      <c r="I39" s="8">
        <f aca="true" t="shared" si="3" ref="I39:J42">F39+8%*F39</f>
        <v>0</v>
      </c>
      <c r="J39" s="19">
        <f t="shared" si="3"/>
        <v>0</v>
      </c>
      <c r="K39" s="13"/>
      <c r="L39" s="13"/>
      <c r="M39" s="13"/>
      <c r="N39" s="5"/>
    </row>
    <row r="40" spans="1:14" ht="60" customHeight="1">
      <c r="A40" s="38">
        <v>2</v>
      </c>
      <c r="B40" s="5" t="s">
        <v>82</v>
      </c>
      <c r="C40" s="70"/>
      <c r="D40" s="7" t="s">
        <v>5</v>
      </c>
      <c r="E40" s="7">
        <v>5</v>
      </c>
      <c r="F40" s="8"/>
      <c r="G40" s="19"/>
      <c r="H40" s="7">
        <v>8</v>
      </c>
      <c r="I40" s="8">
        <f t="shared" si="3"/>
        <v>0</v>
      </c>
      <c r="J40" s="19">
        <f t="shared" si="3"/>
        <v>0</v>
      </c>
      <c r="K40" s="13"/>
      <c r="L40" s="13"/>
      <c r="M40" s="13"/>
      <c r="N40" s="5"/>
    </row>
    <row r="41" spans="1:13" ht="72" customHeight="1">
      <c r="A41" s="12">
        <v>3</v>
      </c>
      <c r="B41" s="5" t="s">
        <v>83</v>
      </c>
      <c r="C41" s="5" t="s">
        <v>84</v>
      </c>
      <c r="D41" s="38" t="s">
        <v>5</v>
      </c>
      <c r="E41" s="38">
        <v>40</v>
      </c>
      <c r="F41" s="8"/>
      <c r="G41" s="19"/>
      <c r="H41" s="7">
        <v>8</v>
      </c>
      <c r="I41" s="8">
        <f t="shared" si="3"/>
        <v>0</v>
      </c>
      <c r="J41" s="19">
        <f t="shared" si="3"/>
        <v>0</v>
      </c>
      <c r="K41" s="13"/>
      <c r="L41" s="13"/>
      <c r="M41" s="13"/>
    </row>
    <row r="42" spans="1:13" ht="90.75" customHeight="1">
      <c r="A42" s="12">
        <v>4</v>
      </c>
      <c r="B42" s="5" t="s">
        <v>85</v>
      </c>
      <c r="C42" s="5" t="s">
        <v>86</v>
      </c>
      <c r="D42" s="38" t="s">
        <v>5</v>
      </c>
      <c r="E42" s="38">
        <v>40</v>
      </c>
      <c r="F42" s="8"/>
      <c r="G42" s="19"/>
      <c r="H42" s="7">
        <v>8</v>
      </c>
      <c r="I42" s="8">
        <f t="shared" si="3"/>
        <v>0</v>
      </c>
      <c r="J42" s="19">
        <f t="shared" si="3"/>
        <v>0</v>
      </c>
      <c r="K42" s="13"/>
      <c r="L42" s="13"/>
      <c r="M42" s="13"/>
    </row>
    <row r="43" spans="1:14" s="25" customFormat="1" ht="15" customHeight="1">
      <c r="A43" s="6" t="s">
        <v>4</v>
      </c>
      <c r="B43" s="6" t="s">
        <v>18</v>
      </c>
      <c r="C43" s="6" t="s">
        <v>19</v>
      </c>
      <c r="D43" s="6" t="s">
        <v>19</v>
      </c>
      <c r="E43" s="6" t="s">
        <v>19</v>
      </c>
      <c r="F43" s="22" t="s">
        <v>19</v>
      </c>
      <c r="G43" s="23">
        <f>SUM(G39:G42)</f>
        <v>0</v>
      </c>
      <c r="H43" s="22" t="s">
        <v>19</v>
      </c>
      <c r="I43" s="22" t="s">
        <v>19</v>
      </c>
      <c r="J43" s="23">
        <f>SUM(J39:J42)</f>
        <v>0</v>
      </c>
      <c r="K43" s="22" t="s">
        <v>19</v>
      </c>
      <c r="L43" s="22" t="s">
        <v>19</v>
      </c>
      <c r="M43" s="22" t="s">
        <v>19</v>
      </c>
      <c r="N43" s="24"/>
    </row>
    <row r="44" spans="1:14" s="28" customFormat="1" ht="15.75" customHeight="1">
      <c r="A44" s="68" t="s">
        <v>20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27"/>
    </row>
    <row r="45" spans="1:14" s="18" customFormat="1" ht="52.5">
      <c r="A45" s="6" t="s">
        <v>0</v>
      </c>
      <c r="B45" s="6" t="s">
        <v>11</v>
      </c>
      <c r="C45" s="1" t="s">
        <v>6</v>
      </c>
      <c r="D45" s="6" t="s">
        <v>12</v>
      </c>
      <c r="E45" s="6" t="s">
        <v>8</v>
      </c>
      <c r="F45" s="6" t="s">
        <v>14</v>
      </c>
      <c r="G45" s="6" t="s">
        <v>1</v>
      </c>
      <c r="H45" s="6" t="s">
        <v>15</v>
      </c>
      <c r="I45" s="6" t="s">
        <v>2</v>
      </c>
      <c r="J45" s="6" t="s">
        <v>3</v>
      </c>
      <c r="K45" s="6" t="s">
        <v>16</v>
      </c>
      <c r="L45" s="17" t="s">
        <v>17</v>
      </c>
      <c r="M45" s="17" t="s">
        <v>110</v>
      </c>
      <c r="N45" s="21"/>
    </row>
    <row r="46" spans="1:13" ht="96" customHeight="1">
      <c r="A46" s="12">
        <v>1</v>
      </c>
      <c r="B46" s="5" t="s">
        <v>87</v>
      </c>
      <c r="C46" s="5" t="s">
        <v>88</v>
      </c>
      <c r="D46" s="38" t="s">
        <v>5</v>
      </c>
      <c r="E46" s="38">
        <v>3000</v>
      </c>
      <c r="F46" s="8"/>
      <c r="G46" s="19"/>
      <c r="H46" s="7">
        <v>8</v>
      </c>
      <c r="I46" s="8">
        <f>F46+8%*F46</f>
        <v>0</v>
      </c>
      <c r="J46" s="19">
        <f>G46+8%*G46</f>
        <v>0</v>
      </c>
      <c r="K46" s="13"/>
      <c r="L46" s="13"/>
      <c r="M46" s="13"/>
    </row>
    <row r="47" spans="1:13" ht="72.75" customHeight="1">
      <c r="A47" s="12">
        <v>2</v>
      </c>
      <c r="B47" s="5" t="s">
        <v>89</v>
      </c>
      <c r="C47" s="5" t="s">
        <v>90</v>
      </c>
      <c r="D47" s="38" t="s">
        <v>5</v>
      </c>
      <c r="E47" s="38">
        <v>200</v>
      </c>
      <c r="F47" s="8"/>
      <c r="G47" s="19"/>
      <c r="H47" s="7">
        <v>8</v>
      </c>
      <c r="I47" s="8">
        <f>F47+8%*F47</f>
        <v>0</v>
      </c>
      <c r="J47" s="19">
        <f>G47+8%*G47</f>
        <v>0</v>
      </c>
      <c r="K47" s="13"/>
      <c r="L47" s="13"/>
      <c r="M47" s="13"/>
    </row>
    <row r="48" spans="1:14" s="25" customFormat="1" ht="15" customHeight="1">
      <c r="A48" s="6" t="s">
        <v>4</v>
      </c>
      <c r="B48" s="6" t="s">
        <v>18</v>
      </c>
      <c r="C48" s="6" t="s">
        <v>19</v>
      </c>
      <c r="D48" s="6" t="s">
        <v>19</v>
      </c>
      <c r="E48" s="6" t="s">
        <v>19</v>
      </c>
      <c r="F48" s="22" t="s">
        <v>19</v>
      </c>
      <c r="G48" s="23">
        <f>SUM(G46:G47)</f>
        <v>0</v>
      </c>
      <c r="H48" s="22" t="s">
        <v>19</v>
      </c>
      <c r="I48" s="22" t="s">
        <v>19</v>
      </c>
      <c r="J48" s="23">
        <f>SUM(J46:J47)</f>
        <v>0</v>
      </c>
      <c r="K48" s="22" t="s">
        <v>19</v>
      </c>
      <c r="L48" s="22" t="s">
        <v>19</v>
      </c>
      <c r="M48" s="22" t="s">
        <v>19</v>
      </c>
      <c r="N48" s="24"/>
    </row>
    <row r="49" spans="1:13" s="39" customFormat="1" ht="15" customHeight="1">
      <c r="A49" s="68" t="s">
        <v>103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5" s="41" customFormat="1" ht="52.5">
      <c r="A50" s="1" t="s">
        <v>0</v>
      </c>
      <c r="B50" s="40" t="s">
        <v>91</v>
      </c>
      <c r="C50" s="1" t="s">
        <v>6</v>
      </c>
      <c r="D50" s="1" t="s">
        <v>12</v>
      </c>
      <c r="E50" s="1" t="s">
        <v>92</v>
      </c>
      <c r="F50" s="1" t="s">
        <v>14</v>
      </c>
      <c r="G50" s="1" t="s">
        <v>1</v>
      </c>
      <c r="H50" s="1" t="s">
        <v>15</v>
      </c>
      <c r="I50" s="1" t="s">
        <v>93</v>
      </c>
      <c r="J50" s="1" t="s">
        <v>3</v>
      </c>
      <c r="K50" s="1" t="s">
        <v>94</v>
      </c>
      <c r="L50" s="1" t="s">
        <v>95</v>
      </c>
      <c r="M50" s="17" t="s">
        <v>110</v>
      </c>
      <c r="O50" s="42"/>
    </row>
    <row r="51" spans="1:15" s="47" customFormat="1" ht="112.5">
      <c r="A51" s="61">
        <v>1</v>
      </c>
      <c r="B51" s="5" t="s">
        <v>96</v>
      </c>
      <c r="C51" s="5" t="s">
        <v>97</v>
      </c>
      <c r="D51" s="54" t="s">
        <v>5</v>
      </c>
      <c r="E51" s="15">
        <v>200</v>
      </c>
      <c r="F51" s="55"/>
      <c r="G51" s="55"/>
      <c r="H51" s="7">
        <v>8</v>
      </c>
      <c r="I51" s="55">
        <f aca="true" t="shared" si="4" ref="I51:J54">F51+8%*F51</f>
        <v>0</v>
      </c>
      <c r="J51" s="55">
        <f t="shared" si="4"/>
        <v>0</v>
      </c>
      <c r="K51" s="43"/>
      <c r="L51" s="43"/>
      <c r="M51" s="44"/>
      <c r="N51" s="45"/>
      <c r="O51" s="46"/>
    </row>
    <row r="52" spans="1:15" s="47" customFormat="1" ht="75" customHeight="1">
      <c r="A52" s="61">
        <v>2</v>
      </c>
      <c r="B52" s="5" t="s">
        <v>98</v>
      </c>
      <c r="C52" s="5" t="s">
        <v>99</v>
      </c>
      <c r="D52" s="54" t="s">
        <v>5</v>
      </c>
      <c r="E52" s="15">
        <v>1000</v>
      </c>
      <c r="F52" s="55"/>
      <c r="G52" s="55"/>
      <c r="H52" s="7">
        <v>8</v>
      </c>
      <c r="I52" s="55">
        <f t="shared" si="4"/>
        <v>0</v>
      </c>
      <c r="J52" s="55">
        <f t="shared" si="4"/>
        <v>0</v>
      </c>
      <c r="K52" s="43"/>
      <c r="L52" s="43"/>
      <c r="M52" s="44"/>
      <c r="N52" s="45"/>
      <c r="O52" s="46"/>
    </row>
    <row r="53" spans="1:15" s="47" customFormat="1" ht="33.75" customHeight="1">
      <c r="A53" s="61">
        <v>3</v>
      </c>
      <c r="B53" s="5" t="s">
        <v>100</v>
      </c>
      <c r="C53" s="5" t="s">
        <v>101</v>
      </c>
      <c r="D53" s="54" t="s">
        <v>5</v>
      </c>
      <c r="E53" s="15">
        <v>10</v>
      </c>
      <c r="F53" s="55"/>
      <c r="G53" s="55"/>
      <c r="H53" s="7">
        <v>8</v>
      </c>
      <c r="I53" s="55">
        <f t="shared" si="4"/>
        <v>0</v>
      </c>
      <c r="J53" s="55">
        <f t="shared" si="4"/>
        <v>0</v>
      </c>
      <c r="K53" s="43"/>
      <c r="L53" s="43"/>
      <c r="M53" s="44"/>
      <c r="N53" s="45"/>
      <c r="O53" s="46"/>
    </row>
    <row r="54" spans="1:15" s="49" customFormat="1" ht="43.5" customHeight="1">
      <c r="A54" s="61">
        <v>4</v>
      </c>
      <c r="B54" s="16" t="s">
        <v>102</v>
      </c>
      <c r="C54" s="16" t="s">
        <v>109</v>
      </c>
      <c r="D54" s="54" t="s">
        <v>5</v>
      </c>
      <c r="E54" s="15">
        <v>6000</v>
      </c>
      <c r="F54" s="55"/>
      <c r="G54" s="55"/>
      <c r="H54" s="7">
        <v>8</v>
      </c>
      <c r="I54" s="55">
        <f t="shared" si="4"/>
        <v>0</v>
      </c>
      <c r="J54" s="55">
        <f t="shared" si="4"/>
        <v>0</v>
      </c>
      <c r="K54" s="43"/>
      <c r="L54" s="43"/>
      <c r="M54" s="44"/>
      <c r="N54" s="48"/>
      <c r="O54" s="48"/>
    </row>
    <row r="55" spans="1:13" s="53" customFormat="1" ht="19.5" customHeight="1">
      <c r="A55" s="50"/>
      <c r="B55" s="56" t="s">
        <v>18</v>
      </c>
      <c r="C55" s="26" t="s">
        <v>19</v>
      </c>
      <c r="D55" s="57" t="s">
        <v>19</v>
      </c>
      <c r="E55" s="57" t="s">
        <v>19</v>
      </c>
      <c r="F55" s="58" t="s">
        <v>19</v>
      </c>
      <c r="G55" s="59">
        <f>SUM(G51:G54)</f>
        <v>0</v>
      </c>
      <c r="H55" s="60" t="s">
        <v>19</v>
      </c>
      <c r="I55" s="58" t="s">
        <v>19</v>
      </c>
      <c r="J55" s="59">
        <f>SUM(J51:J54)</f>
        <v>0</v>
      </c>
      <c r="K55" s="51" t="s">
        <v>19</v>
      </c>
      <c r="L55" s="51" t="s">
        <v>19</v>
      </c>
      <c r="M55" s="52" t="s">
        <v>19</v>
      </c>
    </row>
    <row r="56" spans="1:14" s="28" customFormat="1" ht="15.75" customHeight="1">
      <c r="A56" s="68" t="s">
        <v>104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27"/>
    </row>
    <row r="57" spans="1:14" s="18" customFormat="1" ht="52.5">
      <c r="A57" s="6" t="s">
        <v>0</v>
      </c>
      <c r="B57" s="62" t="s">
        <v>11</v>
      </c>
      <c r="C57" s="63" t="s">
        <v>6</v>
      </c>
      <c r="D57" s="6" t="s">
        <v>12</v>
      </c>
      <c r="E57" s="6" t="s">
        <v>13</v>
      </c>
      <c r="F57" s="6" t="s">
        <v>14</v>
      </c>
      <c r="G57" s="6" t="s">
        <v>1</v>
      </c>
      <c r="H57" s="6" t="s">
        <v>15</v>
      </c>
      <c r="I57" s="6" t="s">
        <v>2</v>
      </c>
      <c r="J57" s="6" t="s">
        <v>3</v>
      </c>
      <c r="K57" s="6" t="s">
        <v>16</v>
      </c>
      <c r="L57" s="17" t="s">
        <v>17</v>
      </c>
      <c r="M57" s="17" t="s">
        <v>79</v>
      </c>
      <c r="N57" s="21"/>
    </row>
    <row r="58" spans="1:14" s="18" customFormat="1" ht="168">
      <c r="A58" s="33">
        <v>1</v>
      </c>
      <c r="B58" s="64" t="s">
        <v>105</v>
      </c>
      <c r="C58" s="65" t="s">
        <v>106</v>
      </c>
      <c r="D58" s="66" t="s">
        <v>5</v>
      </c>
      <c r="E58" s="14">
        <v>70000</v>
      </c>
      <c r="F58" s="8"/>
      <c r="G58" s="19"/>
      <c r="H58" s="7">
        <v>8</v>
      </c>
      <c r="I58" s="8">
        <f>F58+8%*F58</f>
        <v>0</v>
      </c>
      <c r="J58" s="19">
        <f>G58+8%*G58</f>
        <v>0</v>
      </c>
      <c r="K58" s="20"/>
      <c r="L58" s="20"/>
      <c r="M58" s="7"/>
      <c r="N58" s="21"/>
    </row>
    <row r="59" spans="1:14" s="18" customFormat="1" ht="178.5">
      <c r="A59" s="33">
        <v>2</v>
      </c>
      <c r="B59" s="64" t="s">
        <v>107</v>
      </c>
      <c r="C59" s="65" t="s">
        <v>108</v>
      </c>
      <c r="D59" s="66" t="s">
        <v>5</v>
      </c>
      <c r="E59" s="14">
        <v>4000</v>
      </c>
      <c r="F59" s="8"/>
      <c r="G59" s="19"/>
      <c r="H59" s="7">
        <v>8</v>
      </c>
      <c r="I59" s="8">
        <f>F59+8%*F59</f>
        <v>0</v>
      </c>
      <c r="J59" s="19">
        <f>G59+8%*G59</f>
        <v>0</v>
      </c>
      <c r="K59" s="20"/>
      <c r="L59" s="20"/>
      <c r="M59" s="7"/>
      <c r="N59" s="21"/>
    </row>
    <row r="60" spans="1:14" s="25" customFormat="1" ht="15" customHeight="1">
      <c r="A60" s="6" t="s">
        <v>4</v>
      </c>
      <c r="B60" s="26" t="s">
        <v>18</v>
      </c>
      <c r="C60" s="26" t="s">
        <v>19</v>
      </c>
      <c r="D60" s="26" t="s">
        <v>19</v>
      </c>
      <c r="E60" s="6" t="s">
        <v>19</v>
      </c>
      <c r="F60" s="22" t="s">
        <v>19</v>
      </c>
      <c r="G60" s="23">
        <f>SUM(G58:G59)</f>
        <v>0</v>
      </c>
      <c r="H60" s="22" t="s">
        <v>19</v>
      </c>
      <c r="I60" s="22" t="s">
        <v>19</v>
      </c>
      <c r="J60" s="23">
        <f>SUM(J58:J59)</f>
        <v>0</v>
      </c>
      <c r="K60" s="22" t="s">
        <v>19</v>
      </c>
      <c r="L60" s="22" t="s">
        <v>19</v>
      </c>
      <c r="M60" s="22" t="s">
        <v>19</v>
      </c>
      <c r="N60" s="24"/>
    </row>
    <row r="62" ht="11.25">
      <c r="G62" s="36"/>
    </row>
    <row r="64" ht="11.25">
      <c r="G64" s="36"/>
    </row>
  </sheetData>
  <sheetProtection/>
  <mergeCells count="8">
    <mergeCell ref="A49:M49"/>
    <mergeCell ref="A56:M56"/>
    <mergeCell ref="A1:M1"/>
    <mergeCell ref="A25:M25"/>
    <mergeCell ref="A32:M32"/>
    <mergeCell ref="A37:M37"/>
    <mergeCell ref="C39:C40"/>
    <mergeCell ref="A44:M44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headerFooter>
    <oddHeader>&amp;LZał nr 2 formularz cen jednostkowych,ZP 220 49 23 wersja po zmianach</oddHeader>
  </headerFooter>
  <rowBreaks count="1" manualBreakCount="1">
    <brk id="3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Zdziaława Wutke</dc:creator>
  <cp:keywords/>
  <dc:description/>
  <cp:lastModifiedBy>Anna Skrzypiec</cp:lastModifiedBy>
  <cp:lastPrinted>2023-06-02T12:32:19Z</cp:lastPrinted>
  <dcterms:created xsi:type="dcterms:W3CDTF">2011-01-17T12:54:07Z</dcterms:created>
  <dcterms:modified xsi:type="dcterms:W3CDTF">2023-06-27T07:25:18Z</dcterms:modified>
  <cp:category/>
  <cp:version/>
  <cp:contentType/>
  <cp:contentStatus/>
</cp:coreProperties>
</file>