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łącznik nr 1 do SWZ" sheetId="1" state="visible" r:id="rId2"/>
  </sheets>
  <definedNames>
    <definedName function="false" hidden="false" localSheetId="0" name="_xlnm.Print_Titles" vbProcedure="false">'Załącznik nr 1 do SWZ'!$5:$6</definedName>
    <definedName function="false" hidden="true" localSheetId="0" name="_xlnm._FilterDatabase" vbProcedure="false">'Załącznik nr 1 do SWZ'!$A$6:$S$242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<sst xmlns="http://schemas.openxmlformats.org/spreadsheetml/2006/main" count="2804" uniqueCount="857">
  <si>
    <t xml:space="preserve">OPIS PRZEDMIOTU ZAMÓWIENIA - LISTA OBIEKTÓW ZAMAWIAJĄCEGO         Załącznik nr 1 do SWZ</t>
  </si>
  <si>
    <r>
      <rPr>
        <sz val="12"/>
        <color rgb="FF000000"/>
        <rFont val="Arial"/>
        <family val="2"/>
        <charset val="238"/>
      </rPr>
      <t xml:space="preserve">Przedmiotem zamówienia jest Zakup Energii Elektrycznej do obiektów </t>
    </r>
    <r>
      <rPr>
        <b val="true"/>
        <sz val="11"/>
        <color rgb="FF000000"/>
        <rFont val="Czcionka tekstu podstawowego"/>
        <family val="2"/>
        <charset val="238"/>
      </rPr>
      <t xml:space="preserve">Zamawiającego</t>
    </r>
    <r>
      <rPr>
        <sz val="11"/>
        <color rgb="FF000000"/>
        <rFont val="Czcionka tekstu podstawowego"/>
        <family val="2"/>
        <charset val="238"/>
      </rPr>
      <t xml:space="preserve">.                                                                                    </t>
    </r>
  </si>
  <si>
    <t xml:space="preserve">Z.271.11.2021</t>
  </si>
  <si>
    <t xml:space="preserve">Poniższa tabela przedstawia obiekty objęte przedmiotem zamówienia</t>
  </si>
  <si>
    <t xml:space="preserve">1.1.</t>
  </si>
  <si>
    <t xml:space="preserve">Gmina Puszcza Mariańska - wykaz PPE oświetlenia ulicznego</t>
  </si>
  <si>
    <t xml:space="preserve">PLLZED</t>
  </si>
  <si>
    <t xml:space="preserve">Lp.</t>
  </si>
  <si>
    <t xml:space="preserve">Nabywca</t>
  </si>
  <si>
    <t xml:space="preserve">Rodzaj punktu poboru</t>
  </si>
  <si>
    <t xml:space="preserve">Adres PPE</t>
  </si>
  <si>
    <t xml:space="preserve">Adres/ulica</t>
  </si>
  <si>
    <t xml:space="preserve">Nr pos.</t>
  </si>
  <si>
    <r>
      <rPr>
        <sz val="7"/>
        <color rgb="FF000000"/>
        <rFont val="Arial"/>
        <family val="2"/>
        <charset val="238"/>
      </rPr>
      <t xml:space="preserve">Kod </t>
    </r>
    <r>
      <rPr>
        <sz val="6"/>
        <color rgb="FF000000"/>
        <rFont val="Arial"/>
        <family val="2"/>
        <charset val="238"/>
      </rPr>
      <t xml:space="preserve">pocztowy</t>
    </r>
  </si>
  <si>
    <t xml:space="preserve">Poczta</t>
  </si>
  <si>
    <t xml:space="preserve">Numer PPE</t>
  </si>
  <si>
    <t xml:space="preserve">Nr licznika</t>
  </si>
  <si>
    <t xml:space="preserve">Taryfa</t>
  </si>
  <si>
    <r>
      <rPr>
        <sz val="7"/>
        <color rgb="FF000000"/>
        <rFont val="Arial"/>
        <family val="2"/>
        <charset val="238"/>
      </rPr>
      <t xml:space="preserve">Moc </t>
    </r>
    <r>
      <rPr>
        <sz val="6"/>
        <color rgb="FF000000"/>
        <rFont val="Arial"/>
        <family val="2"/>
        <charset val="238"/>
      </rPr>
      <t xml:space="preserve">umowna
</t>
    </r>
    <r>
      <rPr>
        <sz val="7"/>
        <color rgb="FF000000"/>
        <rFont val="Arial"/>
        <family val="2"/>
        <charset val="238"/>
      </rPr>
      <t xml:space="preserve">[kW]</t>
    </r>
  </si>
  <si>
    <t xml:space="preserve">Rzeczywiste zużycie energii [kWh]
od 01.01.2020 r. do 31.12.2020 r.</t>
  </si>
  <si>
    <t xml:space="preserve">Szacowane zużycie energii [kWh]
w okresie
od 01.01.2022 r.
do 31.12.2022 r.</t>
  </si>
  <si>
    <t xml:space="preserve">Umowa</t>
  </si>
  <si>
    <t xml:space="preserve">Dostawca energii</t>
  </si>
  <si>
    <t xml:space="preserve">Okres trwania umowy</t>
  </si>
  <si>
    <t xml:space="preserve">OSD</t>
  </si>
  <si>
    <t xml:space="preserve">strefa I </t>
  </si>
  <si>
    <t xml:space="preserve">strefa II </t>
  </si>
  <si>
    <t xml:space="preserve">1.</t>
  </si>
  <si>
    <t xml:space="preserve">Gmina Puszcza Mariańska</t>
  </si>
  <si>
    <t xml:space="preserve">oświetlenie uliczne</t>
  </si>
  <si>
    <t xml:space="preserve">Bartniki</t>
  </si>
  <si>
    <t xml:space="preserve">96-332</t>
  </si>
  <si>
    <t xml:space="preserve">Radziwiłłów</t>
  </si>
  <si>
    <t xml:space="preserve">PLZELD021153080137</t>
  </si>
  <si>
    <t xml:space="preserve">83429512</t>
  </si>
  <si>
    <t xml:space="preserve">C11o</t>
  </si>
  <si>
    <t xml:space="preserve">rozdzielona</t>
  </si>
  <si>
    <t xml:space="preserve">Audax Energia </t>
  </si>
  <si>
    <t xml:space="preserve">PGE Dystrybucja SA</t>
  </si>
  <si>
    <t xml:space="preserve">2.</t>
  </si>
  <si>
    <t xml:space="preserve">Grabina Radziwiłłowska</t>
  </si>
  <si>
    <t xml:space="preserve">PLZELD020037280107</t>
  </si>
  <si>
    <t xml:space="preserve">83695394</t>
  </si>
  <si>
    <t xml:space="preserve">3.</t>
  </si>
  <si>
    <t xml:space="preserve">PLZELD020037330112</t>
  </si>
  <si>
    <t xml:space="preserve">01419173</t>
  </si>
  <si>
    <t xml:space="preserve">4.</t>
  </si>
  <si>
    <t xml:space="preserve">PLZELD020037340113</t>
  </si>
  <si>
    <t xml:space="preserve">01532829</t>
  </si>
  <si>
    <t xml:space="preserve">5.</t>
  </si>
  <si>
    <t xml:space="preserve">PLZELD020037350114</t>
  </si>
  <si>
    <t xml:space="preserve">01421357</t>
  </si>
  <si>
    <t xml:space="preserve">6.</t>
  </si>
  <si>
    <t xml:space="preserve">PLZELD020037360115</t>
  </si>
  <si>
    <t xml:space="preserve">83429193</t>
  </si>
  <si>
    <t xml:space="preserve">7.</t>
  </si>
  <si>
    <t xml:space="preserve">PLZELD020037480127</t>
  </si>
  <si>
    <t xml:space="preserve">01536547</t>
  </si>
  <si>
    <t xml:space="preserve">8.</t>
  </si>
  <si>
    <t xml:space="preserve">Budy Wolskie</t>
  </si>
  <si>
    <t xml:space="preserve">96-330</t>
  </si>
  <si>
    <t xml:space="preserve">Puszcza Mariańska</t>
  </si>
  <si>
    <t xml:space="preserve">PLZELD020037620141</t>
  </si>
  <si>
    <t xml:space="preserve">24094380</t>
  </si>
  <si>
    <t xml:space="preserve">9.</t>
  </si>
  <si>
    <t xml:space="preserve">PLZELD020037630142</t>
  </si>
  <si>
    <t xml:space="preserve">22689562</t>
  </si>
  <si>
    <t xml:space="preserve">10.</t>
  </si>
  <si>
    <t xml:space="preserve">Nowy Łajszczew</t>
  </si>
  <si>
    <t xml:space="preserve">PLZELD020037690148</t>
  </si>
  <si>
    <t xml:space="preserve">22982277</t>
  </si>
  <si>
    <t xml:space="preserve">11.</t>
  </si>
  <si>
    <t xml:space="preserve">Sapy</t>
  </si>
  <si>
    <t xml:space="preserve">PLZELD020037310110</t>
  </si>
  <si>
    <t xml:space="preserve">30441600</t>
  </si>
  <si>
    <t xml:space="preserve">12.</t>
  </si>
  <si>
    <t xml:space="preserve">Aleksandria</t>
  </si>
  <si>
    <t xml:space="preserve">PLZELD020038080187</t>
  </si>
  <si>
    <t xml:space="preserve">96215296</t>
  </si>
  <si>
    <t xml:space="preserve">13.</t>
  </si>
  <si>
    <t xml:space="preserve">PLZELD020038090188</t>
  </si>
  <si>
    <t xml:space="preserve">96215299</t>
  </si>
  <si>
    <t xml:space="preserve">14.</t>
  </si>
  <si>
    <t xml:space="preserve">PLZELD020037590138</t>
  </si>
  <si>
    <t xml:space="preserve">29497226</t>
  </si>
  <si>
    <t xml:space="preserve">15.</t>
  </si>
  <si>
    <t xml:space="preserve">PLZELD020037640143</t>
  </si>
  <si>
    <t xml:space="preserve">92445790</t>
  </si>
  <si>
    <t xml:space="preserve">16.</t>
  </si>
  <si>
    <t xml:space="preserve">PLZELD020037650144</t>
  </si>
  <si>
    <t xml:space="preserve">92445769</t>
  </si>
  <si>
    <t xml:space="preserve">17.</t>
  </si>
  <si>
    <t xml:space="preserve">Mrozy</t>
  </si>
  <si>
    <t xml:space="preserve">PLZELD020037710150</t>
  </si>
  <si>
    <t xml:space="preserve">18.</t>
  </si>
  <si>
    <t xml:space="preserve">Kamion</t>
  </si>
  <si>
    <t xml:space="preserve">PLZELD020037980177</t>
  </si>
  <si>
    <t xml:space="preserve">01389542</t>
  </si>
  <si>
    <t xml:space="preserve">19.</t>
  </si>
  <si>
    <t xml:space="preserve">PLZELD020037990178</t>
  </si>
  <si>
    <t xml:space="preserve">01389538</t>
  </si>
  <si>
    <t xml:space="preserve">20.</t>
  </si>
  <si>
    <t xml:space="preserve">PLZELD020038000179</t>
  </si>
  <si>
    <t xml:space="preserve">7787064</t>
  </si>
  <si>
    <t xml:space="preserve">21.</t>
  </si>
  <si>
    <t xml:space="preserve">Lisowola</t>
  </si>
  <si>
    <t xml:space="preserve">PLZELD020038100189</t>
  </si>
  <si>
    <t xml:space="preserve">29576623</t>
  </si>
  <si>
    <t xml:space="preserve">22.</t>
  </si>
  <si>
    <t xml:space="preserve">Wycześniak</t>
  </si>
  <si>
    <t xml:space="preserve">PLZELD020038140193</t>
  </si>
  <si>
    <t xml:space="preserve">01409251</t>
  </si>
  <si>
    <t xml:space="preserve">23.</t>
  </si>
  <si>
    <t xml:space="preserve">Korabiewice</t>
  </si>
  <si>
    <t xml:space="preserve">PLZELD020037250104</t>
  </si>
  <si>
    <t xml:space="preserve">23980692</t>
  </si>
  <si>
    <t xml:space="preserve">24.</t>
  </si>
  <si>
    <t xml:space="preserve">Stary Łajszczew</t>
  </si>
  <si>
    <t xml:space="preserve">36</t>
  </si>
  <si>
    <t xml:space="preserve">PLZELD020037300109</t>
  </si>
  <si>
    <t xml:space="preserve">01409247</t>
  </si>
  <si>
    <t xml:space="preserve">25.</t>
  </si>
  <si>
    <t xml:space="preserve">Huta Partacka</t>
  </si>
  <si>
    <t xml:space="preserve">PLZELD020037320111</t>
  </si>
  <si>
    <t xml:space="preserve">22350703</t>
  </si>
  <si>
    <t xml:space="preserve">26.</t>
  </si>
  <si>
    <t xml:space="preserve">PLZELD020056890128</t>
  </si>
  <si>
    <t xml:space="preserve">25532853</t>
  </si>
  <si>
    <t xml:space="preserve">27.</t>
  </si>
  <si>
    <t xml:space="preserve">35</t>
  </si>
  <si>
    <t xml:space="preserve">PLZELD020037260105</t>
  </si>
  <si>
    <t xml:space="preserve">29576693</t>
  </si>
  <si>
    <t xml:space="preserve">28.</t>
  </si>
  <si>
    <t xml:space="preserve">50</t>
  </si>
  <si>
    <t xml:space="preserve">PLZELD020037270106</t>
  </si>
  <si>
    <t xml:space="preserve">29.</t>
  </si>
  <si>
    <t xml:space="preserve">PLZELD020037290108</t>
  </si>
  <si>
    <t xml:space="preserve">95450925</t>
  </si>
  <si>
    <t xml:space="preserve">30.</t>
  </si>
  <si>
    <t xml:space="preserve">PLZELD020037420121</t>
  </si>
  <si>
    <t xml:space="preserve">01409241</t>
  </si>
  <si>
    <t xml:space="preserve">31.</t>
  </si>
  <si>
    <t xml:space="preserve">PLZELD020037570136</t>
  </si>
  <si>
    <t xml:space="preserve">92034883</t>
  </si>
  <si>
    <t xml:space="preserve">32.</t>
  </si>
  <si>
    <t xml:space="preserve">Huta Stara</t>
  </si>
  <si>
    <t xml:space="preserve">PLZELD020037600139</t>
  </si>
  <si>
    <t xml:space="preserve">01402536</t>
  </si>
  <si>
    <t xml:space="preserve">33.</t>
  </si>
  <si>
    <t xml:space="preserve">Studzieniec</t>
  </si>
  <si>
    <t xml:space="preserve">PLZELD020037720151</t>
  </si>
  <si>
    <t xml:space="preserve">83247889</t>
  </si>
  <si>
    <t xml:space="preserve">34.</t>
  </si>
  <si>
    <t xml:space="preserve">PLZELD020037730152</t>
  </si>
  <si>
    <t xml:space="preserve">83247881</t>
  </si>
  <si>
    <t xml:space="preserve">35.</t>
  </si>
  <si>
    <t xml:space="preserve">1</t>
  </si>
  <si>
    <t xml:space="preserve">PLZELD020037740153</t>
  </si>
  <si>
    <t xml:space="preserve">29576759</t>
  </si>
  <si>
    <t xml:space="preserve">36.</t>
  </si>
  <si>
    <t xml:space="preserve">2</t>
  </si>
  <si>
    <t xml:space="preserve">PLZELD020037750154</t>
  </si>
  <si>
    <t xml:space="preserve">83553295</t>
  </si>
  <si>
    <t xml:space="preserve">37.</t>
  </si>
  <si>
    <t xml:space="preserve">Waleriany</t>
  </si>
  <si>
    <t xml:space="preserve">PLZELD020037760155</t>
  </si>
  <si>
    <t xml:space="preserve">83247512</t>
  </si>
  <si>
    <t xml:space="preserve">38.</t>
  </si>
  <si>
    <t xml:space="preserve">Pniowe</t>
  </si>
  <si>
    <t xml:space="preserve">PLZELD020037770156</t>
  </si>
  <si>
    <t xml:space="preserve">83247488</t>
  </si>
  <si>
    <t xml:space="preserve">39.</t>
  </si>
  <si>
    <t xml:space="preserve">PLZELD020037780157</t>
  </si>
  <si>
    <t xml:space="preserve">22406599</t>
  </si>
  <si>
    <t xml:space="preserve">40.</t>
  </si>
  <si>
    <t xml:space="preserve">PLZELD020037790158</t>
  </si>
  <si>
    <t xml:space="preserve">83247532</t>
  </si>
  <si>
    <t xml:space="preserve">41.</t>
  </si>
  <si>
    <t xml:space="preserve">Żuków</t>
  </si>
  <si>
    <t xml:space="preserve">PLZELD020037800159</t>
  </si>
  <si>
    <t xml:space="preserve">95911176</t>
  </si>
  <si>
    <t xml:space="preserve">42.</t>
  </si>
  <si>
    <t xml:space="preserve">PLZELD020037810160</t>
  </si>
  <si>
    <t xml:space="preserve">92095056</t>
  </si>
  <si>
    <t xml:space="preserve">43.</t>
  </si>
  <si>
    <t xml:space="preserve">Nowa Huta</t>
  </si>
  <si>
    <t xml:space="preserve">PLZELD020037820161</t>
  </si>
  <si>
    <t xml:space="preserve">24575538</t>
  </si>
  <si>
    <t xml:space="preserve">44.</t>
  </si>
  <si>
    <t xml:space="preserve">PLZELD020037830162</t>
  </si>
  <si>
    <t xml:space="preserve">97086016</t>
  </si>
  <si>
    <t xml:space="preserve">45.</t>
  </si>
  <si>
    <t xml:space="preserve">PLZELD020037850164</t>
  </si>
  <si>
    <t xml:space="preserve">95911170</t>
  </si>
  <si>
    <t xml:space="preserve">46.</t>
  </si>
  <si>
    <t xml:space="preserve">PLZELD020037860165</t>
  </si>
  <si>
    <t xml:space="preserve">97221977</t>
  </si>
  <si>
    <t xml:space="preserve">47.</t>
  </si>
  <si>
    <t xml:space="preserve">PLZELD020038010180</t>
  </si>
  <si>
    <t xml:space="preserve">01429825</t>
  </si>
  <si>
    <t xml:space="preserve">C110</t>
  </si>
  <si>
    <t xml:space="preserve">48.</t>
  </si>
  <si>
    <t xml:space="preserve">Górki</t>
  </si>
  <si>
    <t xml:space="preserve">PLZELD020038020181</t>
  </si>
  <si>
    <t xml:space="preserve">01344944</t>
  </si>
  <si>
    <t xml:space="preserve">49.</t>
  </si>
  <si>
    <t xml:space="preserve">PLZELD020038060185</t>
  </si>
  <si>
    <t xml:space="preserve">96215316</t>
  </si>
  <si>
    <t xml:space="preserve">50.</t>
  </si>
  <si>
    <t xml:space="preserve">Bednary Górne</t>
  </si>
  <si>
    <t xml:space="preserve">PLZELD020038120191</t>
  </si>
  <si>
    <t xml:space="preserve">97222010</t>
  </si>
  <si>
    <t xml:space="preserve">51.</t>
  </si>
  <si>
    <t xml:space="preserve">PLZELD020038130192</t>
  </si>
  <si>
    <t xml:space="preserve">01352641</t>
  </si>
  <si>
    <t xml:space="preserve">52.</t>
  </si>
  <si>
    <t xml:space="preserve">Bednary </t>
  </si>
  <si>
    <t xml:space="preserve">PLZELD020038160195</t>
  </si>
  <si>
    <t xml:space="preserve">80374697</t>
  </si>
  <si>
    <t xml:space="preserve">53.</t>
  </si>
  <si>
    <t xml:space="preserve">Karnice</t>
  </si>
  <si>
    <t xml:space="preserve">PLZELD020038210103</t>
  </si>
  <si>
    <t xml:space="preserve">54.</t>
  </si>
  <si>
    <t xml:space="preserve">PLZELD020038260108</t>
  </si>
  <si>
    <t xml:space="preserve">23416236</t>
  </si>
  <si>
    <t xml:space="preserve">55.</t>
  </si>
  <si>
    <t xml:space="preserve">Długokąty Małe</t>
  </si>
  <si>
    <t xml:space="preserve">53</t>
  </si>
  <si>
    <t xml:space="preserve">PLZELD020037390118</t>
  </si>
  <si>
    <t xml:space="preserve">83129206</t>
  </si>
  <si>
    <t xml:space="preserve">56.</t>
  </si>
  <si>
    <t xml:space="preserve">PLZELD020037400119</t>
  </si>
  <si>
    <t xml:space="preserve">57.</t>
  </si>
  <si>
    <t xml:space="preserve">Długokąty Duże</t>
  </si>
  <si>
    <t xml:space="preserve">PLZELD020037530132</t>
  </si>
  <si>
    <t xml:space="preserve">92209409</t>
  </si>
  <si>
    <t xml:space="preserve">58.</t>
  </si>
  <si>
    <t xml:space="preserve">Długokąty</t>
  </si>
  <si>
    <t xml:space="preserve">PLZELD020037550134</t>
  </si>
  <si>
    <t xml:space="preserve">59.</t>
  </si>
  <si>
    <t xml:space="preserve">Budy Kałki</t>
  </si>
  <si>
    <t xml:space="preserve">PLZELD020037560135</t>
  </si>
  <si>
    <t xml:space="preserve">92209372</t>
  </si>
  <si>
    <t xml:space="preserve">60.</t>
  </si>
  <si>
    <t xml:space="preserve">Mazowiecka</t>
  </si>
  <si>
    <t xml:space="preserve">PLZELD020037580137</t>
  </si>
  <si>
    <t xml:space="preserve">95450897</t>
  </si>
  <si>
    <t xml:space="preserve">61.</t>
  </si>
  <si>
    <t xml:space="preserve">PLZELD020037660145</t>
  </si>
  <si>
    <t xml:space="preserve">92445757</t>
  </si>
  <si>
    <t xml:space="preserve">62.</t>
  </si>
  <si>
    <t xml:space="preserve">PLZELD020037670146</t>
  </si>
  <si>
    <t xml:space="preserve">95450942</t>
  </si>
  <si>
    <t xml:space="preserve">63.</t>
  </si>
  <si>
    <t xml:space="preserve">Wólka Korabiewska</t>
  </si>
  <si>
    <t xml:space="preserve">PLZELD020037680147</t>
  </si>
  <si>
    <t xml:space="preserve">01532831</t>
  </si>
  <si>
    <t xml:space="preserve">64.</t>
  </si>
  <si>
    <t xml:space="preserve">PLZELD020037700149</t>
  </si>
  <si>
    <t xml:space="preserve">65.</t>
  </si>
  <si>
    <t xml:space="preserve">Wincentów</t>
  </si>
  <si>
    <t xml:space="preserve">PLZELD020037370116</t>
  </si>
  <si>
    <t xml:space="preserve">01409243</t>
  </si>
  <si>
    <t xml:space="preserve">66.</t>
  </si>
  <si>
    <t xml:space="preserve">Nowy Karolinów</t>
  </si>
  <si>
    <t xml:space="preserve">PLZELD020037380117</t>
  </si>
  <si>
    <t xml:space="preserve">83635057</t>
  </si>
  <si>
    <t xml:space="preserve">67.</t>
  </si>
  <si>
    <t xml:space="preserve">Michałów</t>
  </si>
  <si>
    <t xml:space="preserve">PLZELD020037410120</t>
  </si>
  <si>
    <t xml:space="preserve">21328436</t>
  </si>
  <si>
    <t xml:space="preserve">68.</t>
  </si>
  <si>
    <t xml:space="preserve">PLZELD020037540133</t>
  </si>
  <si>
    <t xml:space="preserve">2582994</t>
  </si>
  <si>
    <t xml:space="preserve">69.</t>
  </si>
  <si>
    <t xml:space="preserve">Stary Karolinów</t>
  </si>
  <si>
    <t xml:space="preserve">PLZELD020038200102</t>
  </si>
  <si>
    <t xml:space="preserve">83695472</t>
  </si>
  <si>
    <t xml:space="preserve">70.</t>
  </si>
  <si>
    <t xml:space="preserve">PLZELD021135430118</t>
  </si>
  <si>
    <t xml:space="preserve">83267568</t>
  </si>
  <si>
    <t xml:space="preserve">71.</t>
  </si>
  <si>
    <t xml:space="preserve">PLZELD021135440119</t>
  </si>
  <si>
    <t xml:space="preserve">83267420</t>
  </si>
  <si>
    <t xml:space="preserve">72.</t>
  </si>
  <si>
    <t xml:space="preserve">Budy Zaklasztorne</t>
  </si>
  <si>
    <t xml:space="preserve">PLZELD020037450124</t>
  </si>
  <si>
    <t xml:space="preserve">95884400</t>
  </si>
  <si>
    <t xml:space="preserve">73.</t>
  </si>
  <si>
    <t xml:space="preserve">PLZELD020037460125</t>
  </si>
  <si>
    <t xml:space="preserve">95349155</t>
  </si>
  <si>
    <t xml:space="preserve">74.</t>
  </si>
  <si>
    <t xml:space="preserve">PLZELD020037470126</t>
  </si>
  <si>
    <t xml:space="preserve">29576941</t>
  </si>
  <si>
    <t xml:space="preserve">75.</t>
  </si>
  <si>
    <t xml:space="preserve">PLZELD020037520131</t>
  </si>
  <si>
    <t xml:space="preserve">29576966</t>
  </si>
  <si>
    <t xml:space="preserve">76.</t>
  </si>
  <si>
    <t xml:space="preserve">Podleśna</t>
  </si>
  <si>
    <t xml:space="preserve">PLZELD020038050184</t>
  </si>
  <si>
    <t xml:space="preserve">8746949</t>
  </si>
  <si>
    <t xml:space="preserve">77.</t>
  </si>
  <si>
    <t xml:space="preserve">Zator</t>
  </si>
  <si>
    <t xml:space="preserve">PLZELD020037490128</t>
  </si>
  <si>
    <t xml:space="preserve">26817508</t>
  </si>
  <si>
    <t xml:space="preserve">78.</t>
  </si>
  <si>
    <t xml:space="preserve">18</t>
  </si>
  <si>
    <t xml:space="preserve">PLZELD020037500129</t>
  </si>
  <si>
    <t xml:space="preserve">26987988</t>
  </si>
  <si>
    <t xml:space="preserve">79.</t>
  </si>
  <si>
    <t xml:space="preserve">Wola Polska</t>
  </si>
  <si>
    <t xml:space="preserve">PLZELD020037610140</t>
  </si>
  <si>
    <t xml:space="preserve">83695300</t>
  </si>
  <si>
    <t xml:space="preserve">80.</t>
  </si>
  <si>
    <t xml:space="preserve">Franciszków</t>
  </si>
  <si>
    <t xml:space="preserve">96-315</t>
  </si>
  <si>
    <t xml:space="preserve">Wiskitki</t>
  </si>
  <si>
    <t xml:space="preserve">PLZELD020037840163</t>
  </si>
  <si>
    <t xml:space="preserve">81.</t>
  </si>
  <si>
    <t xml:space="preserve">Bednary</t>
  </si>
  <si>
    <t xml:space="preserve">Bednary Rzeczne</t>
  </si>
  <si>
    <t xml:space="preserve">PLZELD020038150194</t>
  </si>
  <si>
    <t xml:space="preserve">97221987</t>
  </si>
  <si>
    <t xml:space="preserve">82.</t>
  </si>
  <si>
    <t xml:space="preserve">PLZELD020038170196</t>
  </si>
  <si>
    <t xml:space="preserve">97222004</t>
  </si>
  <si>
    <t xml:space="preserve">83.</t>
  </si>
  <si>
    <t xml:space="preserve">Działkowa </t>
  </si>
  <si>
    <t xml:space="preserve">5/A</t>
  </si>
  <si>
    <t xml:space="preserve">PLZELD020038180100</t>
  </si>
  <si>
    <t xml:space="preserve">83326681</t>
  </si>
  <si>
    <t xml:space="preserve">84.</t>
  </si>
  <si>
    <t xml:space="preserve">Olszanka</t>
  </si>
  <si>
    <t xml:space="preserve">PLZELD021070330107</t>
  </si>
  <si>
    <t xml:space="preserve">85.</t>
  </si>
  <si>
    <t xml:space="preserve">PLZELD020038030182</t>
  </si>
  <si>
    <t xml:space="preserve">86.</t>
  </si>
  <si>
    <t xml:space="preserve">PLZELD020038040183</t>
  </si>
  <si>
    <t xml:space="preserve">87.</t>
  </si>
  <si>
    <t xml:space="preserve">Biernik</t>
  </si>
  <si>
    <t xml:space="preserve">PLZELD020038070186</t>
  </si>
  <si>
    <t xml:space="preserve">10610734</t>
  </si>
  <si>
    <t xml:space="preserve">88.</t>
  </si>
  <si>
    <t xml:space="preserve">Marianów</t>
  </si>
  <si>
    <t xml:space="preserve">PLZELD020038110190</t>
  </si>
  <si>
    <t xml:space="preserve">29496354</t>
  </si>
  <si>
    <t xml:space="preserve">89.</t>
  </si>
  <si>
    <t xml:space="preserve">Wilczynek</t>
  </si>
  <si>
    <t xml:space="preserve">PLZELD020038190101</t>
  </si>
  <si>
    <t xml:space="preserve">83103213</t>
  </si>
  <si>
    <t xml:space="preserve">90.</t>
  </si>
  <si>
    <t xml:space="preserve">PLZELD020037430122</t>
  </si>
  <si>
    <t xml:space="preserve">83666773</t>
  </si>
  <si>
    <t xml:space="preserve">91.</t>
  </si>
  <si>
    <t xml:space="preserve">PLZELD020037440123</t>
  </si>
  <si>
    <t xml:space="preserve">21712404</t>
  </si>
  <si>
    <t xml:space="preserve">92.</t>
  </si>
  <si>
    <t xml:space="preserve">Niemieryczew</t>
  </si>
  <si>
    <t xml:space="preserve">PLZELD020037510130</t>
  </si>
  <si>
    <t xml:space="preserve">30547904</t>
  </si>
  <si>
    <t xml:space="preserve">93.</t>
  </si>
  <si>
    <t xml:space="preserve">PLZELD021177230127</t>
  </si>
  <si>
    <t xml:space="preserve">83601498</t>
  </si>
  <si>
    <t xml:space="preserve">94.</t>
  </si>
  <si>
    <t xml:space="preserve">Spacerowa /Osiedlowa</t>
  </si>
  <si>
    <t xml:space="preserve">PLZELD021177240128</t>
  </si>
  <si>
    <t xml:space="preserve">83567570</t>
  </si>
  <si>
    <t xml:space="preserve">95.</t>
  </si>
  <si>
    <t xml:space="preserve">Nowa Huta </t>
  </si>
  <si>
    <t xml:space="preserve">PLZELD021200390115</t>
  </si>
  <si>
    <t xml:space="preserve">92346203</t>
  </si>
  <si>
    <t xml:space="preserve">C11</t>
  </si>
  <si>
    <t xml:space="preserve">96.</t>
  </si>
  <si>
    <t xml:space="preserve">(słup nr 4)</t>
  </si>
  <si>
    <t xml:space="preserve">PLZELD021231720144</t>
  </si>
  <si>
    <t xml:space="preserve">97.</t>
  </si>
  <si>
    <t xml:space="preserve">PLZELD021033050162</t>
  </si>
  <si>
    <t xml:space="preserve">98.</t>
  </si>
  <si>
    <t xml:space="preserve">Grabie</t>
  </si>
  <si>
    <t xml:space="preserve">PLZELD021218430173</t>
  </si>
  <si>
    <t xml:space="preserve">99.</t>
  </si>
  <si>
    <t xml:space="preserve">PLZELD021222830128</t>
  </si>
  <si>
    <t xml:space="preserve">100.</t>
  </si>
  <si>
    <t xml:space="preserve">PLZELD021222850130</t>
  </si>
  <si>
    <t xml:space="preserve">101.</t>
  </si>
  <si>
    <t xml:space="preserve">PLZELD021222840129</t>
  </si>
  <si>
    <t xml:space="preserve">102.</t>
  </si>
  <si>
    <t xml:space="preserve">RadziwiŁłów</t>
  </si>
  <si>
    <t xml:space="preserve">PLZELD021033200177</t>
  </si>
  <si>
    <t xml:space="preserve">103.</t>
  </si>
  <si>
    <t xml:space="preserve">Radziwiłów</t>
  </si>
  <si>
    <t xml:space="preserve">(słup w linii nN nr 40)</t>
  </si>
  <si>
    <t xml:space="preserve">PLZELD021234480129</t>
  </si>
  <si>
    <t xml:space="preserve">104.</t>
  </si>
  <si>
    <t xml:space="preserve">(słup w linii nN nr 9)</t>
  </si>
  <si>
    <t xml:space="preserve">PLZELD021234490130</t>
  </si>
  <si>
    <t xml:space="preserve">105.</t>
  </si>
  <si>
    <t xml:space="preserve">PLZELD021218270157</t>
  </si>
  <si>
    <t xml:space="preserve">106.</t>
  </si>
  <si>
    <t xml:space="preserve">(ul. Sosnowa)</t>
  </si>
  <si>
    <t xml:space="preserve">PLZELD021234680149</t>
  </si>
  <si>
    <t xml:space="preserve">97222045</t>
  </si>
  <si>
    <t xml:space="preserve">107.</t>
  </si>
  <si>
    <t xml:space="preserve">PLZELD021292780139</t>
  </si>
  <si>
    <t xml:space="preserve">97221912</t>
  </si>
  <si>
    <t xml:space="preserve">suma:</t>
  </si>
  <si>
    <t xml:space="preserve">kWh</t>
  </si>
  <si>
    <t xml:space="preserve">1.2.</t>
  </si>
  <si>
    <t xml:space="preserve">Gmina Puszcza Mariańska - placówki szkolne</t>
  </si>
  <si>
    <t xml:space="preserve">L.p.</t>
  </si>
  <si>
    <t xml:space="preserve">Kod pocztowy</t>
  </si>
  <si>
    <t xml:space="preserve">Numer licznika</t>
  </si>
  <si>
    <r>
      <rPr>
        <sz val="7"/>
        <rFont val="Arial"/>
        <family val="2"/>
        <charset val="238"/>
      </rPr>
      <t xml:space="preserve">Moc </t>
    </r>
    <r>
      <rPr>
        <sz val="6"/>
        <rFont val="Arial"/>
        <family val="2"/>
        <charset val="238"/>
      </rPr>
      <t xml:space="preserve">umowna
</t>
    </r>
    <r>
      <rPr>
        <sz val="7"/>
        <rFont val="Arial"/>
        <family val="2"/>
        <charset val="238"/>
      </rPr>
      <t xml:space="preserve">[kW]</t>
    </r>
  </si>
  <si>
    <t xml:space="preserve">Czas twania umowy</t>
  </si>
  <si>
    <t xml:space="preserve">strefa I</t>
  </si>
  <si>
    <t xml:space="preserve">strefa II</t>
  </si>
  <si>
    <t xml:space="preserve">108.</t>
  </si>
  <si>
    <t xml:space="preserve">Szkoła Podstawowa</t>
  </si>
  <si>
    <t xml:space="preserve">Miodowa</t>
  </si>
  <si>
    <t xml:space="preserve">47</t>
  </si>
  <si>
    <t xml:space="preserve">PLZELD020040520140</t>
  </si>
  <si>
    <t xml:space="preserve">71857413</t>
  </si>
  <si>
    <t xml:space="preserve">109.</t>
  </si>
  <si>
    <t xml:space="preserve">69</t>
  </si>
  <si>
    <t xml:space="preserve">PLZELD020040500138</t>
  </si>
  <si>
    <t xml:space="preserve">00277181</t>
  </si>
  <si>
    <t xml:space="preserve">110.</t>
  </si>
  <si>
    <t xml:space="preserve">PLZELD020040490137</t>
  </si>
  <si>
    <t xml:space="preserve">00278207</t>
  </si>
  <si>
    <t xml:space="preserve">111.</t>
  </si>
  <si>
    <t xml:space="preserve">PLZELD020040510139</t>
  </si>
  <si>
    <t xml:space="preserve">112.</t>
  </si>
  <si>
    <t xml:space="preserve">PLZELD020040460134</t>
  </si>
  <si>
    <t xml:space="preserve">90038015</t>
  </si>
  <si>
    <t xml:space="preserve">113.</t>
  </si>
  <si>
    <t xml:space="preserve">PLZELD020040470135</t>
  </si>
  <si>
    <t xml:space="preserve">90037286</t>
  </si>
  <si>
    <t xml:space="preserve">114.</t>
  </si>
  <si>
    <t xml:space="preserve">PLZELD020040480136</t>
  </si>
  <si>
    <t xml:space="preserve">00212542</t>
  </si>
  <si>
    <t xml:space="preserve">115.</t>
  </si>
  <si>
    <t xml:space="preserve">GOK - Nauczanie zintegrowane</t>
  </si>
  <si>
    <t xml:space="preserve">Sobieskiego</t>
  </si>
  <si>
    <t xml:space="preserve">PLZELD020874220187</t>
  </si>
  <si>
    <t xml:space="preserve">71899527</t>
  </si>
  <si>
    <t xml:space="preserve">1.3.</t>
  </si>
  <si>
    <t xml:space="preserve">Gmina Puszcza Mariańska - obiekty wodociągowe</t>
  </si>
  <si>
    <t xml:space="preserve">116.</t>
  </si>
  <si>
    <t xml:space="preserve">Hydrofornia</t>
  </si>
  <si>
    <t xml:space="preserve">PLZELD020037930172</t>
  </si>
  <si>
    <t xml:space="preserve">4307304</t>
  </si>
  <si>
    <t xml:space="preserve">C12a</t>
  </si>
  <si>
    <t xml:space="preserve">117.</t>
  </si>
  <si>
    <t xml:space="preserve">PLZELD020037920171</t>
  </si>
  <si>
    <t xml:space="preserve">83267413</t>
  </si>
  <si>
    <t xml:space="preserve">118.</t>
  </si>
  <si>
    <t xml:space="preserve">PLZELD020037870166</t>
  </si>
  <si>
    <t xml:space="preserve">8103359</t>
  </si>
  <si>
    <t xml:space="preserve">119.</t>
  </si>
  <si>
    <t xml:space="preserve">Hydrofornia przy GOK</t>
  </si>
  <si>
    <t xml:space="preserve">PLZELD020037880167</t>
  </si>
  <si>
    <t xml:space="preserve">120.</t>
  </si>
  <si>
    <t xml:space="preserve">Hydrofornia przy GOZ</t>
  </si>
  <si>
    <t xml:space="preserve">PLZELD020037890168</t>
  </si>
  <si>
    <t xml:space="preserve">8743418</t>
  </si>
  <si>
    <t xml:space="preserve">121.</t>
  </si>
  <si>
    <t xml:space="preserve">Stacja uzdatniania wody</t>
  </si>
  <si>
    <t xml:space="preserve">PLZELD020056850124</t>
  </si>
  <si>
    <t xml:space="preserve">56336949</t>
  </si>
  <si>
    <t xml:space="preserve">122.</t>
  </si>
  <si>
    <t xml:space="preserve">PLZELD020000370102</t>
  </si>
  <si>
    <t xml:space="preserve">01788681</t>
  </si>
  <si>
    <t xml:space="preserve">123.</t>
  </si>
  <si>
    <t xml:space="preserve">Automatyczna stacja uzdatniania wody</t>
  </si>
  <si>
    <t xml:space="preserve">Graniczna</t>
  </si>
  <si>
    <t xml:space="preserve">PLZELD020056870126</t>
  </si>
  <si>
    <t xml:space="preserve">91004387</t>
  </si>
  <si>
    <t xml:space="preserve">124.</t>
  </si>
  <si>
    <t xml:space="preserve">Stacja wodociągowa</t>
  </si>
  <si>
    <t xml:space="preserve">6</t>
  </si>
  <si>
    <t xml:space="preserve">PLZELD020056860125</t>
  </si>
  <si>
    <t xml:space="preserve">40593958</t>
  </si>
  <si>
    <t xml:space="preserve">G11</t>
  </si>
  <si>
    <t xml:space="preserve">125.</t>
  </si>
  <si>
    <t xml:space="preserve">PLZELD021200910167</t>
  </si>
  <si>
    <t xml:space="preserve">56363072</t>
  </si>
  <si>
    <t xml:space="preserve">1.4.</t>
  </si>
  <si>
    <t xml:space="preserve">Gmina Puszcza Mariańska - obiekty kanalizacyjne</t>
  </si>
  <si>
    <t xml:space="preserve">126.</t>
  </si>
  <si>
    <t xml:space="preserve">Przepompownia ścieków P-10</t>
  </si>
  <si>
    <t xml:space="preserve">Topolowa</t>
  </si>
  <si>
    <t xml:space="preserve">dz.170</t>
  </si>
  <si>
    <t xml:space="preserve">PLZELD021207080105</t>
  </si>
  <si>
    <t xml:space="preserve">93887718</t>
  </si>
  <si>
    <t xml:space="preserve">127.</t>
  </si>
  <si>
    <t xml:space="preserve">Przepompownia ścieków P-12</t>
  </si>
  <si>
    <t xml:space="preserve">dz.218</t>
  </si>
  <si>
    <t xml:space="preserve">PLZELD021207090106</t>
  </si>
  <si>
    <t xml:space="preserve">128.</t>
  </si>
  <si>
    <t xml:space="preserve">Przepompownia ścieków P-11</t>
  </si>
  <si>
    <t xml:space="preserve">PLZELD021207060103</t>
  </si>
  <si>
    <t xml:space="preserve">129.</t>
  </si>
  <si>
    <t xml:space="preserve">Przepompownia ścieków P-13</t>
  </si>
  <si>
    <t xml:space="preserve">Sobańskiego</t>
  </si>
  <si>
    <t xml:space="preserve">dz.379</t>
  </si>
  <si>
    <t xml:space="preserve">PLZELD021206990193</t>
  </si>
  <si>
    <t xml:space="preserve">01789426</t>
  </si>
  <si>
    <t xml:space="preserve">130.</t>
  </si>
  <si>
    <t xml:space="preserve">Przepompownia ścieków P-5</t>
  </si>
  <si>
    <t xml:space="preserve">dz.169</t>
  </si>
  <si>
    <t xml:space="preserve">PLZELD021207010195</t>
  </si>
  <si>
    <t xml:space="preserve">131.</t>
  </si>
  <si>
    <t xml:space="preserve">Przepompownia ścieków P-4</t>
  </si>
  <si>
    <t xml:space="preserve">Środkowa</t>
  </si>
  <si>
    <t xml:space="preserve">dz.221/2</t>
  </si>
  <si>
    <t xml:space="preserve">PLZELD021207050102</t>
  </si>
  <si>
    <t xml:space="preserve">132.</t>
  </si>
  <si>
    <t xml:space="preserve">Przepompownia ścieków PP-3</t>
  </si>
  <si>
    <t xml:space="preserve">Parkowa</t>
  </si>
  <si>
    <t xml:space="preserve">dz.84</t>
  </si>
  <si>
    <t xml:space="preserve">PLZELD021206980192</t>
  </si>
  <si>
    <t xml:space="preserve">01789427</t>
  </si>
  <si>
    <t xml:space="preserve">133.</t>
  </si>
  <si>
    <t xml:space="preserve">Przepompownia ścieków PP-2</t>
  </si>
  <si>
    <t xml:space="preserve">PLZELD021207020196</t>
  </si>
  <si>
    <t xml:space="preserve">01789512</t>
  </si>
  <si>
    <t xml:space="preserve">134.</t>
  </si>
  <si>
    <t xml:space="preserve">Przepompownia ścieków P-8</t>
  </si>
  <si>
    <t xml:space="preserve">dz.189/8</t>
  </si>
  <si>
    <t xml:space="preserve">PLZELD021207070104</t>
  </si>
  <si>
    <t xml:space="preserve">135.</t>
  </si>
  <si>
    <t xml:space="preserve">Przepompownia ścieków P-7</t>
  </si>
  <si>
    <t xml:space="preserve">PLZELD021207000194</t>
  </si>
  <si>
    <t xml:space="preserve">136.</t>
  </si>
  <si>
    <t xml:space="preserve">Przepompownia ścieków P-3</t>
  </si>
  <si>
    <t xml:space="preserve">Cicha</t>
  </si>
  <si>
    <t xml:space="preserve">dz.267</t>
  </si>
  <si>
    <t xml:space="preserve">PLZELD021207030100</t>
  </si>
  <si>
    <t xml:space="preserve">137.</t>
  </si>
  <si>
    <t xml:space="preserve">Przepompownia ścieków P-1</t>
  </si>
  <si>
    <t xml:space="preserve">Dworcowa</t>
  </si>
  <si>
    <t xml:space="preserve">dz.256</t>
  </si>
  <si>
    <t xml:space="preserve">PLZELD021207040101</t>
  </si>
  <si>
    <t xml:space="preserve">138.</t>
  </si>
  <si>
    <t xml:space="preserve">Przepompownia ścieków PP-1</t>
  </si>
  <si>
    <t xml:space="preserve">PLZELD021206970191</t>
  </si>
  <si>
    <t xml:space="preserve">01789425</t>
  </si>
  <si>
    <t xml:space="preserve">139.</t>
  </si>
  <si>
    <t xml:space="preserve">Przepompownia ścieków PP-4</t>
  </si>
  <si>
    <t xml:space="preserve">PLZELD021210650171</t>
  </si>
  <si>
    <t xml:space="preserve">56338922</t>
  </si>
  <si>
    <t xml:space="preserve">140.</t>
  </si>
  <si>
    <t xml:space="preserve">Przepompownia ścieków P-2</t>
  </si>
  <si>
    <t xml:space="preserve">PLZELD021212350147</t>
  </si>
  <si>
    <t xml:space="preserve">00287773</t>
  </si>
  <si>
    <t xml:space="preserve">141.</t>
  </si>
  <si>
    <t xml:space="preserve">Przepompownia ścieków P-6</t>
  </si>
  <si>
    <t xml:space="preserve">PLZELD021228650128</t>
  </si>
  <si>
    <t xml:space="preserve">142.</t>
  </si>
  <si>
    <t xml:space="preserve">Przepompownia ścieków P-9</t>
  </si>
  <si>
    <t xml:space="preserve">dz.64</t>
  </si>
  <si>
    <t xml:space="preserve">PLZELD021223880136</t>
  </si>
  <si>
    <t xml:space="preserve">143.</t>
  </si>
  <si>
    <t xml:space="preserve">Przepompownia ścieków</t>
  </si>
  <si>
    <t xml:space="preserve">Spacerowa</t>
  </si>
  <si>
    <t xml:space="preserve">PLZELD020038220104</t>
  </si>
  <si>
    <t xml:space="preserve">20055174</t>
  </si>
  <si>
    <t xml:space="preserve">144.</t>
  </si>
  <si>
    <t xml:space="preserve">Górczewska</t>
  </si>
  <si>
    <t xml:space="preserve">dz.166</t>
  </si>
  <si>
    <t xml:space="preserve">PLZELD021079660167</t>
  </si>
  <si>
    <t xml:space="preserve">93117908</t>
  </si>
  <si>
    <t xml:space="preserve">145.</t>
  </si>
  <si>
    <t xml:space="preserve">dz.70-73</t>
  </si>
  <si>
    <t xml:space="preserve">PLZELD021079650166</t>
  </si>
  <si>
    <t xml:space="preserve">90110653</t>
  </si>
  <si>
    <t xml:space="preserve">146.</t>
  </si>
  <si>
    <t xml:space="preserve">dz.97/99</t>
  </si>
  <si>
    <t xml:space="preserve">PLZELD021088660194</t>
  </si>
  <si>
    <t xml:space="preserve">91277252</t>
  </si>
  <si>
    <t xml:space="preserve">147.</t>
  </si>
  <si>
    <t xml:space="preserve">dz.182</t>
  </si>
  <si>
    <t xml:space="preserve">PLZELD021130730133</t>
  </si>
  <si>
    <t xml:space="preserve">90040283</t>
  </si>
  <si>
    <t xml:space="preserve">148.</t>
  </si>
  <si>
    <t xml:space="preserve">dz.215</t>
  </si>
  <si>
    <t xml:space="preserve">PLZELD021130720132</t>
  </si>
  <si>
    <t xml:space="preserve">90040296</t>
  </si>
  <si>
    <t xml:space="preserve">149.</t>
  </si>
  <si>
    <t xml:space="preserve">dz.232</t>
  </si>
  <si>
    <t xml:space="preserve">PLZELD021130760136</t>
  </si>
  <si>
    <t xml:space="preserve">90040307</t>
  </si>
  <si>
    <t xml:space="preserve">150.</t>
  </si>
  <si>
    <t xml:space="preserve">dz.279</t>
  </si>
  <si>
    <t xml:space="preserve">PLZELD021088150143</t>
  </si>
  <si>
    <t xml:space="preserve">91184689</t>
  </si>
  <si>
    <t xml:space="preserve">151.</t>
  </si>
  <si>
    <t xml:space="preserve">Przepompownia ścieków P-1A</t>
  </si>
  <si>
    <t xml:space="preserve">dz..289/9</t>
  </si>
  <si>
    <t xml:space="preserve">PLZELD021130770137</t>
  </si>
  <si>
    <t xml:space="preserve">90040218</t>
  </si>
  <si>
    <t xml:space="preserve">152.</t>
  </si>
  <si>
    <t xml:space="preserve">dz.318/1</t>
  </si>
  <si>
    <t xml:space="preserve">PLZELD021088160144</t>
  </si>
  <si>
    <t xml:space="preserve">96112159</t>
  </si>
  <si>
    <t xml:space="preserve">153.</t>
  </si>
  <si>
    <t xml:space="preserve">dz.319</t>
  </si>
  <si>
    <t xml:space="preserve">PLZELD021130740134</t>
  </si>
  <si>
    <t xml:space="preserve">90040769</t>
  </si>
  <si>
    <t xml:space="preserve">154.</t>
  </si>
  <si>
    <t xml:space="preserve">dz.332</t>
  </si>
  <si>
    <t xml:space="preserve">PLZELD021130750135</t>
  </si>
  <si>
    <t xml:space="preserve">90040232</t>
  </si>
  <si>
    <t xml:space="preserve">155.</t>
  </si>
  <si>
    <t xml:space="preserve">dz.140/2</t>
  </si>
  <si>
    <t xml:space="preserve">PLZELD021087780106</t>
  </si>
  <si>
    <t xml:space="preserve">91040821</t>
  </si>
  <si>
    <t xml:space="preserve">156.</t>
  </si>
  <si>
    <t xml:space="preserve">Brzozowa</t>
  </si>
  <si>
    <t xml:space="preserve">PLZELD020056730112</t>
  </si>
  <si>
    <t xml:space="preserve">00249576</t>
  </si>
  <si>
    <t xml:space="preserve">157.</t>
  </si>
  <si>
    <t xml:space="preserve">PLZELD020056740113</t>
  </si>
  <si>
    <t xml:space="preserve">00249577</t>
  </si>
  <si>
    <t xml:space="preserve">158.</t>
  </si>
  <si>
    <t xml:space="preserve">Duża</t>
  </si>
  <si>
    <t xml:space="preserve">PLZELD021050250136</t>
  </si>
  <si>
    <t xml:space="preserve">159.</t>
  </si>
  <si>
    <t xml:space="preserve">PLZELD021050260137</t>
  </si>
  <si>
    <t xml:space="preserve">160.</t>
  </si>
  <si>
    <t xml:space="preserve">PLZELD021050270138</t>
  </si>
  <si>
    <t xml:space="preserve">161.</t>
  </si>
  <si>
    <t xml:space="preserve">Grabina</t>
  </si>
  <si>
    <t xml:space="preserve">PLZELD020056720111</t>
  </si>
  <si>
    <t xml:space="preserve">00249570</t>
  </si>
  <si>
    <t xml:space="preserve">162.</t>
  </si>
  <si>
    <t xml:space="preserve">PLZELD020056700109</t>
  </si>
  <si>
    <t xml:space="preserve">00274143</t>
  </si>
  <si>
    <t xml:space="preserve">163.</t>
  </si>
  <si>
    <t xml:space="preserve">PLZELD020056710110</t>
  </si>
  <si>
    <t xml:space="preserve">20055150</t>
  </si>
  <si>
    <t xml:space="preserve">164.</t>
  </si>
  <si>
    <t xml:space="preserve">Kolejowa</t>
  </si>
  <si>
    <t xml:space="preserve">15</t>
  </si>
  <si>
    <t xml:space="preserve">PLZELD020056800119</t>
  </si>
  <si>
    <t xml:space="preserve">93439629</t>
  </si>
  <si>
    <t xml:space="preserve">165.</t>
  </si>
  <si>
    <t xml:space="preserve">Leśna</t>
  </si>
  <si>
    <t xml:space="preserve">7</t>
  </si>
  <si>
    <t xml:space="preserve">PLZELD020056820121</t>
  </si>
  <si>
    <t xml:space="preserve">93439374</t>
  </si>
  <si>
    <t xml:space="preserve">166.</t>
  </si>
  <si>
    <t xml:space="preserve">19</t>
  </si>
  <si>
    <t xml:space="preserve">PLZELD020056810120</t>
  </si>
  <si>
    <t xml:space="preserve">93439390</t>
  </si>
  <si>
    <t xml:space="preserve">167.</t>
  </si>
  <si>
    <t xml:space="preserve">Leśna/Jagodowa</t>
  </si>
  <si>
    <t xml:space="preserve">PLZELD021093390182</t>
  </si>
  <si>
    <t xml:space="preserve">20055171</t>
  </si>
  <si>
    <t xml:space="preserve">168.</t>
  </si>
  <si>
    <t xml:space="preserve">Żytnia</t>
  </si>
  <si>
    <t xml:space="preserve">dz.367/14</t>
  </si>
  <si>
    <t xml:space="preserve">PLZELD020038230105</t>
  </si>
  <si>
    <t xml:space="preserve">20055185</t>
  </si>
  <si>
    <t xml:space="preserve">169.</t>
  </si>
  <si>
    <t xml:space="preserve">dz.195</t>
  </si>
  <si>
    <t xml:space="preserve">PLZELD021071080182</t>
  </si>
  <si>
    <t xml:space="preserve">10626922</t>
  </si>
  <si>
    <t xml:space="preserve">170.</t>
  </si>
  <si>
    <t xml:space="preserve">PLZELD020056690108</t>
  </si>
  <si>
    <t xml:space="preserve">94959308</t>
  </si>
  <si>
    <t xml:space="preserve">171.</t>
  </si>
  <si>
    <t xml:space="preserve">PLZELD020056750114</t>
  </si>
  <si>
    <t xml:space="preserve">90638730</t>
  </si>
  <si>
    <t xml:space="preserve">172.</t>
  </si>
  <si>
    <t xml:space="preserve">PLZELD020056760115</t>
  </si>
  <si>
    <t xml:space="preserve">90638660</t>
  </si>
  <si>
    <t xml:space="preserve">173.</t>
  </si>
  <si>
    <t xml:space="preserve">PLZELD020056770116</t>
  </si>
  <si>
    <t xml:space="preserve">90461232</t>
  </si>
  <si>
    <t xml:space="preserve">174.</t>
  </si>
  <si>
    <t xml:space="preserve">PLZELD020037940173</t>
  </si>
  <si>
    <t xml:space="preserve">8251992</t>
  </si>
  <si>
    <t xml:space="preserve">175.</t>
  </si>
  <si>
    <t xml:space="preserve">dz.290/1</t>
  </si>
  <si>
    <t xml:space="preserve">PLZELD021088140142</t>
  </si>
  <si>
    <t xml:space="preserve">91300387</t>
  </si>
  <si>
    <t xml:space="preserve">176.</t>
  </si>
  <si>
    <t xml:space="preserve">dz.299/3</t>
  </si>
  <si>
    <t xml:space="preserve">PLZELD021087790107</t>
  </si>
  <si>
    <t xml:space="preserve">20055159</t>
  </si>
  <si>
    <t xml:space="preserve">177.</t>
  </si>
  <si>
    <t xml:space="preserve">Rzeczna</t>
  </si>
  <si>
    <t xml:space="preserve">dz.239</t>
  </si>
  <si>
    <t xml:space="preserve">PLZELD021088710102</t>
  </si>
  <si>
    <t xml:space="preserve">96282086</t>
  </si>
  <si>
    <t xml:space="preserve">178.</t>
  </si>
  <si>
    <t xml:space="preserve">Warszawska</t>
  </si>
  <si>
    <t xml:space="preserve">dz.303</t>
  </si>
  <si>
    <t xml:space="preserve">PLZELD021081160123</t>
  </si>
  <si>
    <t xml:space="preserve">91341542</t>
  </si>
  <si>
    <t xml:space="preserve">179.</t>
  </si>
  <si>
    <t xml:space="preserve">dz.37/2</t>
  </si>
  <si>
    <t xml:space="preserve">PLZELD021081170124</t>
  </si>
  <si>
    <t xml:space="preserve">90336948</t>
  </si>
  <si>
    <t xml:space="preserve">180.</t>
  </si>
  <si>
    <t xml:space="preserve">Oczyszczalnia ścieków</t>
  </si>
  <si>
    <t xml:space="preserve">PLZELD020037950174</t>
  </si>
  <si>
    <t xml:space="preserve">56334003</t>
  </si>
  <si>
    <t xml:space="preserve">181.</t>
  </si>
  <si>
    <t xml:space="preserve">Studnia kanalizacyjna</t>
  </si>
  <si>
    <t xml:space="preserve">PLZELD020037960175</t>
  </si>
  <si>
    <t xml:space="preserve">9732316</t>
  </si>
  <si>
    <t xml:space="preserve">182.</t>
  </si>
  <si>
    <t xml:space="preserve">dz.49/1</t>
  </si>
  <si>
    <t xml:space="preserve">PLZELD021156250163</t>
  </si>
  <si>
    <t xml:space="preserve">90689722</t>
  </si>
  <si>
    <t xml:space="preserve">183.</t>
  </si>
  <si>
    <t xml:space="preserve">Wygoda</t>
  </si>
  <si>
    <t xml:space="preserve">dz.159/1</t>
  </si>
  <si>
    <t xml:space="preserve">PLZELD021156230161</t>
  </si>
  <si>
    <t xml:space="preserve">90689728</t>
  </si>
  <si>
    <t xml:space="preserve">184.</t>
  </si>
  <si>
    <t xml:space="preserve">PLZELD021156240162</t>
  </si>
  <si>
    <t xml:space="preserve">90689719</t>
  </si>
  <si>
    <t xml:space="preserve">185.</t>
  </si>
  <si>
    <t xml:space="preserve">Przepompownia scieków P-1</t>
  </si>
  <si>
    <t xml:space="preserve">dz.70</t>
  </si>
  <si>
    <t xml:space="preserve">PLZELD021157730117</t>
  </si>
  <si>
    <t xml:space="preserve">71856921</t>
  </si>
  <si>
    <t xml:space="preserve">186.</t>
  </si>
  <si>
    <t xml:space="preserve">Przepompownia scieków P-2</t>
  </si>
  <si>
    <t xml:space="preserve">PLZELD021157740118</t>
  </si>
  <si>
    <t xml:space="preserve">71855724</t>
  </si>
  <si>
    <t xml:space="preserve">187.</t>
  </si>
  <si>
    <t xml:space="preserve">Przepompownia scieków P-3</t>
  </si>
  <si>
    <t xml:space="preserve">dz.47</t>
  </si>
  <si>
    <t xml:space="preserve">PLZELD021157080149</t>
  </si>
  <si>
    <t xml:space="preserve">71855773</t>
  </si>
  <si>
    <t xml:space="preserve">188.</t>
  </si>
  <si>
    <t xml:space="preserve">Przepompownia scieków P-4</t>
  </si>
  <si>
    <t xml:space="preserve">Mała</t>
  </si>
  <si>
    <t xml:space="preserve">dz. 179</t>
  </si>
  <si>
    <t xml:space="preserve">PLZELD021166430114</t>
  </si>
  <si>
    <t xml:space="preserve">91043256</t>
  </si>
  <si>
    <t xml:space="preserve">189.</t>
  </si>
  <si>
    <t xml:space="preserve">Przepompownia scieków P-5</t>
  </si>
  <si>
    <t xml:space="preserve">dz.179</t>
  </si>
  <si>
    <t xml:space="preserve">PLZELD021166420113</t>
  </si>
  <si>
    <t xml:space="preserve">91043249</t>
  </si>
  <si>
    <t xml:space="preserve">190.</t>
  </si>
  <si>
    <t xml:space="preserve">Przepompownia scieków P-6</t>
  </si>
  <si>
    <t xml:space="preserve">PLZELD021166410112</t>
  </si>
  <si>
    <t xml:space="preserve">91043138</t>
  </si>
  <si>
    <t xml:space="preserve">191.</t>
  </si>
  <si>
    <t xml:space="preserve">Przepompownia scieków P-7</t>
  </si>
  <si>
    <t xml:space="preserve">dz.67</t>
  </si>
  <si>
    <t xml:space="preserve">PLZELD021166400111</t>
  </si>
  <si>
    <t xml:space="preserve">91043177</t>
  </si>
  <si>
    <t xml:space="preserve">192.</t>
  </si>
  <si>
    <t xml:space="preserve">Przepompownia scieków P-8</t>
  </si>
  <si>
    <t xml:space="preserve">dz.144</t>
  </si>
  <si>
    <t xml:space="preserve">PLZELD021166390110</t>
  </si>
  <si>
    <t xml:space="preserve">91043220</t>
  </si>
  <si>
    <t xml:space="preserve">193.</t>
  </si>
  <si>
    <t xml:space="preserve">Przepompownia scieków</t>
  </si>
  <si>
    <t xml:space="preserve">Kota Filemona</t>
  </si>
  <si>
    <t xml:space="preserve">dz.144/21</t>
  </si>
  <si>
    <t xml:space="preserve">PLZELD021268870173</t>
  </si>
  <si>
    <t xml:space="preserve">kompleksowa</t>
  </si>
  <si>
    <t xml:space="preserve">PGE Obrót SA</t>
  </si>
  <si>
    <t xml:space="preserve">nieokreślony</t>
  </si>
  <si>
    <t xml:space="preserve">1.5.</t>
  </si>
  <si>
    <t xml:space="preserve">Gmina Puszcza Mariańska - pozostałe obiekty</t>
  </si>
  <si>
    <t xml:space="preserve">194.</t>
  </si>
  <si>
    <t xml:space="preserve">Urząd Gminy</t>
  </si>
  <si>
    <t xml:space="preserve">PLZELD020056780117</t>
  </si>
  <si>
    <t xml:space="preserve">56428066</t>
  </si>
  <si>
    <t xml:space="preserve">Audax Energia</t>
  </si>
  <si>
    <t xml:space="preserve">195.</t>
  </si>
  <si>
    <t xml:space="preserve">Ośrodek Zdrowia</t>
  </si>
  <si>
    <t xml:space="preserve">PLZELD020038250107</t>
  </si>
  <si>
    <t xml:space="preserve">56334010</t>
  </si>
  <si>
    <t xml:space="preserve">196.</t>
  </si>
  <si>
    <t xml:space="preserve">PLZELD020038240106</t>
  </si>
  <si>
    <t xml:space="preserve">00278465</t>
  </si>
  <si>
    <t xml:space="preserve">197.</t>
  </si>
  <si>
    <t xml:space="preserve">Gminna Biblioteka</t>
  </si>
  <si>
    <t xml:space="preserve">PLZELD020056680107</t>
  </si>
  <si>
    <t xml:space="preserve">93541078</t>
  </si>
  <si>
    <t xml:space="preserve">198.</t>
  </si>
  <si>
    <t xml:space="preserve">Przedszkole</t>
  </si>
  <si>
    <t xml:space="preserve">Stanisława Papczyńskiego</t>
  </si>
  <si>
    <t xml:space="preserve">PLZELD020056660105</t>
  </si>
  <si>
    <t xml:space="preserve">83147086</t>
  </si>
  <si>
    <t xml:space="preserve">199.</t>
  </si>
  <si>
    <t xml:space="preserve">Lokal usługowy</t>
  </si>
  <si>
    <t xml:space="preserve">PLZELD020056830122</t>
  </si>
  <si>
    <t xml:space="preserve">8518178</t>
  </si>
  <si>
    <t xml:space="preserve">200.</t>
  </si>
  <si>
    <t xml:space="preserve">PLZELD020056060142</t>
  </si>
  <si>
    <t xml:space="preserve">01657064</t>
  </si>
  <si>
    <t xml:space="preserve">201.</t>
  </si>
  <si>
    <t xml:space="preserve">PLZELD020038270109</t>
  </si>
  <si>
    <t xml:space="preserve">26179834</t>
  </si>
  <si>
    <t xml:space="preserve">202.</t>
  </si>
  <si>
    <t xml:space="preserve">Stary budynek Urzędu Gminy</t>
  </si>
  <si>
    <t xml:space="preserve">PLZELD020037970176</t>
  </si>
  <si>
    <t xml:space="preserve">203.</t>
  </si>
  <si>
    <t xml:space="preserve">STUDZIENIEC 4M14</t>
  </si>
  <si>
    <t xml:space="preserve">4 m. 14</t>
  </si>
  <si>
    <t xml:space="preserve">PLZELD020038850167</t>
  </si>
  <si>
    <t xml:space="preserve">204.</t>
  </si>
  <si>
    <t xml:space="preserve">klatka schodowa</t>
  </si>
  <si>
    <t xml:space="preserve">PLZELD020038860168</t>
  </si>
  <si>
    <t xml:space="preserve">205.</t>
  </si>
  <si>
    <t xml:space="preserve">STUDZIENIEC BLOK 3</t>
  </si>
  <si>
    <t xml:space="preserve">PLZELD020038770159</t>
  </si>
  <si>
    <t xml:space="preserve">96488010</t>
  </si>
  <si>
    <t xml:space="preserve">206.</t>
  </si>
  <si>
    <t xml:space="preserve">STUDZIENIEC BLOK 1</t>
  </si>
  <si>
    <t xml:space="preserve">PLZELD020038790161</t>
  </si>
  <si>
    <t xml:space="preserve">01361982</t>
  </si>
  <si>
    <t xml:space="preserve">207.</t>
  </si>
  <si>
    <t xml:space="preserve">STUDZIENIEC 4 /12</t>
  </si>
  <si>
    <t xml:space="preserve">4/12</t>
  </si>
  <si>
    <t xml:space="preserve">PLZELD020038810163</t>
  </si>
  <si>
    <t xml:space="preserve">01361985</t>
  </si>
  <si>
    <t xml:space="preserve">1.6.</t>
  </si>
  <si>
    <t xml:space="preserve">Gmina Puszcza Mariańska - OSP</t>
  </si>
  <si>
    <t xml:space="preserve">208.</t>
  </si>
  <si>
    <t xml:space="preserve">OSP</t>
  </si>
  <si>
    <t xml:space="preserve">90</t>
  </si>
  <si>
    <t xml:space="preserve">PLZELD020056640103</t>
  </si>
  <si>
    <t xml:space="preserve">90139184</t>
  </si>
  <si>
    <t xml:space="preserve">209.</t>
  </si>
  <si>
    <t xml:space="preserve">Remiza OSP</t>
  </si>
  <si>
    <t xml:space="preserve">104</t>
  </si>
  <si>
    <t xml:space="preserve">PLZELD020056650104</t>
  </si>
  <si>
    <t xml:space="preserve">50431330</t>
  </si>
  <si>
    <t xml:space="preserve">C21</t>
  </si>
  <si>
    <t xml:space="preserve">210.</t>
  </si>
  <si>
    <t xml:space="preserve">PLZELD020056610100</t>
  </si>
  <si>
    <t xml:space="preserve">95865392</t>
  </si>
  <si>
    <t xml:space="preserve">211.</t>
  </si>
  <si>
    <t xml:space="preserve">PLZELD020056620101</t>
  </si>
  <si>
    <t xml:space="preserve">212.</t>
  </si>
  <si>
    <t xml:space="preserve">PLZELD020056670106</t>
  </si>
  <si>
    <t xml:space="preserve">213.</t>
  </si>
  <si>
    <t xml:space="preserve">PLZELD020056630102</t>
  </si>
  <si>
    <t xml:space="preserve">91432021</t>
  </si>
  <si>
    <t xml:space="preserve">214.</t>
  </si>
  <si>
    <t xml:space="preserve">Syrena alarmowa</t>
  </si>
  <si>
    <t xml:space="preserve">PLZELD020056790118</t>
  </si>
  <si>
    <t xml:space="preserve">b/d</t>
  </si>
  <si>
    <t xml:space="preserve">R</t>
  </si>
  <si>
    <t xml:space="preserve">suma ogólna: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</si>
</sst>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\-000"/>
    <numFmt numFmtId="166" formatCode="@"/>
    <numFmt numFmtId="167" formatCode="#,##0"/>
    <numFmt numFmtId="168" formatCode="yyyy\-mm\-dd"/>
    <numFmt numFmtId="169" formatCode="General"/>
    <numFmt numFmtId="170" formatCode="dd\-mmm"/>
  </numFmts>
  <fonts count="32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zcionka tekstu podstawowego"/>
      <family val="2"/>
      <charset val="238"/>
    </font>
    <font>
      <b val="true"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 val="true"/>
      <sz val="11"/>
      <color rgb="FF000000"/>
      <name val="Czcionka tekstu podstawowego"/>
      <family val="2"/>
      <charset val="238"/>
    </font>
    <font>
      <b val="true"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FFFFFF"/>
      <name val="Czcionka tekstu podstawowego"/>
      <family val="2"/>
      <charset val="238"/>
    </font>
    <font>
      <sz val="8"/>
      <color rgb="FFD9D9D9"/>
      <name val="Czcionka tekstu podstawowego"/>
      <family val="2"/>
      <charset val="238"/>
    </font>
    <font>
      <sz val="7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8"/>
      <name val="Calibri"/>
      <family val="2"/>
      <charset val="238"/>
    </font>
    <font>
      <sz val="6"/>
      <name val="Arial"/>
      <family val="2"/>
      <charset val="238"/>
    </font>
    <font>
      <b val="true"/>
      <sz val="11"/>
      <name val="Czcionka tekstu podstawowego"/>
      <family val="2"/>
      <charset val="238"/>
    </font>
    <font>
      <b val="true"/>
      <sz val="8"/>
      <name val="Czcionka tekstu podstawowego"/>
      <family val="2"/>
      <charset val="238"/>
    </font>
    <font>
      <b val="true"/>
      <sz val="9"/>
      <name val="Czcionka tekstu podstawowego"/>
      <family val="2"/>
      <charset val="238"/>
    </font>
    <font>
      <sz val="8"/>
      <name val="Czcionka tekstu podstawowego"/>
      <family val="0"/>
      <charset val="238"/>
    </font>
    <font>
      <sz val="10"/>
      <name val="Czcionka tekstu podstawowego"/>
      <family val="0"/>
      <charset val="238"/>
    </font>
    <font>
      <b val="true"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zcionka tekstu podstawowego"/>
      <family val="2"/>
      <charset val="238"/>
    </font>
    <font>
      <sz val="8"/>
      <name val="Czcionka tekstu podstawowego"/>
      <family val="2"/>
      <charset val="238"/>
    </font>
    <font>
      <b val="true"/>
      <sz val="11"/>
      <color rgb="FFFFFFFF"/>
      <name val="Czcionka tekstu podstawowego"/>
      <family val="2"/>
      <charset val="238"/>
    </font>
    <font>
      <b val="true"/>
      <sz val="8"/>
      <color rgb="FFBFBFBF"/>
      <name val="Czcionka tekstu podstawowego"/>
      <family val="2"/>
      <charset val="238"/>
    </font>
    <font>
      <b val="true"/>
      <sz val="9"/>
      <color rgb="FFFFFFFF"/>
      <name val="Czcionka tekstu podstawowego"/>
      <family val="2"/>
      <charset val="238"/>
    </font>
    <font>
      <sz val="8"/>
      <color rgb="FFFFFFFF"/>
      <name val="Czcionka tekstu podstawowego"/>
      <family val="0"/>
      <charset val="238"/>
    </font>
    <font>
      <sz val="10"/>
      <color rgb="FFFFFFFF"/>
      <name val="Czcionka tekstu podstawowego"/>
      <family val="0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0D0D0D"/>
        <bgColor rgb="FF000000"/>
      </patternFill>
    </fill>
    <fill>
      <patternFill patternType="solid">
        <fgColor rgb="FFFFFFFF"/>
        <bgColor rgb="FFFFFFCC"/>
      </patternFill>
    </fill>
    <fill>
      <patternFill patternType="solid">
        <fgColor rgb="FF000000"/>
        <bgColor rgb="FF0D0D0D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/>
      <right/>
      <top style="medium"/>
      <bottom style="thin"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8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6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5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7" xfId="20" applyFont="true" applyBorder="true" applyAlignment="true" applyProtection="false">
      <alignment horizontal="right" vertical="center" textRotation="0" wrapText="true" indent="1" shrinkToFit="false"/>
      <protection locked="true" hidden="false"/>
    </xf>
    <xf numFmtId="167" fontId="14" fillId="0" borderId="7" xfId="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7" fontId="14" fillId="0" borderId="7" xfId="20" applyFont="true" applyBorder="true" applyAlignment="true" applyProtection="false">
      <alignment horizontal="right" vertical="center" textRotation="0" wrapText="true" indent="1" shrinkToFit="false"/>
      <protection locked="true" hidden="false"/>
    </xf>
    <xf numFmtId="168" fontId="15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6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9" xfId="2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4" fontId="18" fillId="0" borderId="10" xfId="2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7" fontId="19" fillId="0" borderId="10" xfId="2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4" fontId="20" fillId="0" borderId="10" xfId="2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7" fontId="20" fillId="0" borderId="10" xfId="2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4" fontId="21" fillId="0" borderId="1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10" xfId="2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4" fontId="18" fillId="0" borderId="11" xfId="2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4" fontId="23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3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1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5" fillId="0" borderId="1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5" xfId="2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4" fontId="18" fillId="0" borderId="16" xfId="2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7" fontId="19" fillId="0" borderId="16" xfId="2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4" fontId="20" fillId="0" borderId="16" xfId="2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7" fontId="20" fillId="0" borderId="16" xfId="2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4" fontId="21" fillId="0" borderId="16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16" xfId="2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4" fontId="18" fillId="0" borderId="17" xfId="2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4" fontId="27" fillId="3" borderId="15" xfId="2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4" fontId="27" fillId="3" borderId="16" xfId="2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7" fontId="28" fillId="3" borderId="16" xfId="2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4" fontId="29" fillId="3" borderId="16" xfId="2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7" fontId="29" fillId="3" borderId="16" xfId="2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4" fontId="30" fillId="3" borderId="16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1" fillId="3" borderId="16" xfId="2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4" fontId="27" fillId="3" borderId="17" xfId="2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4" fontId="8" fillId="0" borderId="6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8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2" borderId="1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1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1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2" fillId="2" borderId="1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1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4" borderId="0" xfId="2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7" fontId="28" fillId="4" borderId="0" xfId="2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4" fontId="29" fillId="4" borderId="0" xfId="2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7" fontId="29" fillId="4" borderId="0" xfId="2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4" fontId="30" fillId="4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1" fillId="4" borderId="0" xfId="20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70" fontId="15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3" borderId="18" xfId="0" applyFont="true" applyBorder="true" applyAlignment="true" applyProtection="false">
      <alignment horizontal="right" vertical="center" textRotation="0" wrapText="false" indent="3" shrinkToFit="false"/>
      <protection locked="true" hidden="false"/>
    </xf>
    <xf numFmtId="164" fontId="27" fillId="3" borderId="19" xfId="0" applyFont="true" applyBorder="true" applyAlignment="true" applyProtection="false">
      <alignment horizontal="right" vertical="center" textRotation="0" wrapText="false" indent="3" shrinkToFit="false"/>
      <protection locked="true" hidden="false"/>
    </xf>
    <xf numFmtId="164" fontId="29" fillId="3" borderId="19" xfId="0" applyFont="true" applyBorder="true" applyAlignment="true" applyProtection="false">
      <alignment horizontal="right" vertical="center" textRotation="0" wrapText="false" indent="3" shrinkToFit="false"/>
      <protection locked="true" hidden="false"/>
    </xf>
    <xf numFmtId="164" fontId="30" fillId="3" borderId="1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96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D966"/>
    <pageSetUpPr fitToPage="false"/>
  </sheetPr>
  <dimension ref="A1:S247"/>
  <sheetViews>
    <sheetView showFormulas="false" showGridLines="true" showRowColHeaders="fals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N2" activeCellId="0" sqref="N2"/>
    </sheetView>
  </sheetViews>
  <sheetFormatPr defaultColWidth="8.55078125" defaultRowHeight="15" zeroHeight="false" outlineLevelRow="1" outlineLevelCol="0"/>
  <cols>
    <col collapsed="false" customWidth="true" hidden="false" outlineLevel="0" max="1" min="1" style="0" width="4.29"/>
    <col collapsed="false" customWidth="true" hidden="false" outlineLevel="0" max="2" min="2" style="0" width="10.85"/>
    <col collapsed="false" customWidth="true" hidden="false" outlineLevel="0" max="3" min="3" style="0" width="11.14"/>
    <col collapsed="false" customWidth="true" hidden="false" outlineLevel="0" max="4" min="4" style="0" width="9.85"/>
    <col collapsed="false" customWidth="true" hidden="false" outlineLevel="0" max="5" min="5" style="0" width="10.14"/>
    <col collapsed="false" customWidth="true" hidden="false" outlineLevel="0" max="6" min="6" style="0" width="5.7"/>
    <col collapsed="false" customWidth="true" hidden="false" outlineLevel="0" max="7" min="7" style="0" width="5.43"/>
    <col collapsed="false" customWidth="true" hidden="false" outlineLevel="0" max="8" min="8" style="0" width="7.42"/>
    <col collapsed="false" customWidth="true" hidden="false" outlineLevel="0" max="9" min="9" style="0" width="16.29"/>
    <col collapsed="false" customWidth="true" hidden="false" outlineLevel="0" max="10" min="10" style="0" width="10.85"/>
    <col collapsed="false" customWidth="true" hidden="false" outlineLevel="0" max="12" min="11" style="0" width="5.01"/>
    <col collapsed="false" customWidth="true" hidden="false" outlineLevel="0" max="14" min="13" style="0" width="10.29"/>
    <col collapsed="false" customWidth="true" hidden="false" outlineLevel="0" max="15" min="15" style="0" width="10.85"/>
    <col collapsed="false" customWidth="true" hidden="false" outlineLevel="0" max="16" min="16" style="0" width="9.14"/>
    <col collapsed="false" customWidth="true" hidden="false" outlineLevel="0" max="17" min="17" style="0" width="7.29"/>
    <col collapsed="false" customWidth="true" hidden="false" outlineLevel="0" max="19" min="19" style="0" width="10.42"/>
  </cols>
  <sheetData>
    <row r="1" customFormat="false" ht="15.75" hidden="false" customHeight="true" outlineLevel="1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customFormat="false" ht="18.75" hidden="false" customHeight="true" outlineLevel="1" collapsed="false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2</v>
      </c>
      <c r="P2" s="3"/>
      <c r="Q2" s="3"/>
      <c r="R2" s="3"/>
      <c r="S2" s="3"/>
    </row>
    <row r="3" customFormat="false" ht="18.75" hidden="false" customHeight="true" outlineLevel="1" collapsed="false">
      <c r="A3" s="2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customFormat="false" ht="21" hidden="false" customHeight="true" outlineLevel="1" collapsed="false">
      <c r="A4" s="4" t="s">
        <v>4</v>
      </c>
      <c r="B4" s="5" t="s">
        <v>5</v>
      </c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  <c r="O4" s="7"/>
      <c r="P4" s="8" t="s">
        <v>6</v>
      </c>
      <c r="Q4" s="7"/>
      <c r="R4" s="9"/>
      <c r="S4" s="7"/>
    </row>
    <row r="5" customFormat="false" ht="30" hidden="false" customHeight="true" outlineLevel="0" collapsed="false">
      <c r="A5" s="10" t="s">
        <v>7</v>
      </c>
      <c r="B5" s="11" t="s">
        <v>8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12" t="s">
        <v>19</v>
      </c>
      <c r="N5" s="12"/>
      <c r="O5" s="13" t="s">
        <v>20</v>
      </c>
      <c r="P5" s="11" t="s">
        <v>21</v>
      </c>
      <c r="Q5" s="11" t="s">
        <v>22</v>
      </c>
      <c r="R5" s="11" t="s">
        <v>23</v>
      </c>
      <c r="S5" s="14" t="s">
        <v>24</v>
      </c>
    </row>
    <row r="6" customFormat="false" ht="15" hidden="false" customHeight="true" outlineLevel="0" collapsed="false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5" t="s">
        <v>25</v>
      </c>
      <c r="N6" s="15" t="s">
        <v>26</v>
      </c>
      <c r="O6" s="13"/>
      <c r="P6" s="11"/>
      <c r="Q6" s="11"/>
      <c r="R6" s="11"/>
      <c r="S6" s="14"/>
    </row>
    <row r="7" customFormat="false" ht="20.1" hidden="false" customHeight="true" outlineLevel="0" collapsed="false">
      <c r="A7" s="16" t="s">
        <v>27</v>
      </c>
      <c r="B7" s="17" t="s">
        <v>28</v>
      </c>
      <c r="C7" s="17" t="s">
        <v>29</v>
      </c>
      <c r="D7" s="17" t="s">
        <v>30</v>
      </c>
      <c r="E7" s="17"/>
      <c r="F7" s="17"/>
      <c r="G7" s="18" t="s">
        <v>31</v>
      </c>
      <c r="H7" s="17" t="s">
        <v>32</v>
      </c>
      <c r="I7" s="19" t="s">
        <v>33</v>
      </c>
      <c r="J7" s="20" t="s">
        <v>34</v>
      </c>
      <c r="K7" s="17" t="s">
        <v>35</v>
      </c>
      <c r="L7" s="17" t="n">
        <v>3</v>
      </c>
      <c r="M7" s="21" t="n">
        <v>888</v>
      </c>
      <c r="N7" s="21"/>
      <c r="O7" s="22" t="n">
        <f aca="false">SUM(M7:N7)</f>
        <v>888</v>
      </c>
      <c r="P7" s="17" t="s">
        <v>36</v>
      </c>
      <c r="Q7" s="17" t="s">
        <v>37</v>
      </c>
      <c r="R7" s="23" t="n">
        <v>44561</v>
      </c>
      <c r="S7" s="24" t="s">
        <v>38</v>
      </c>
    </row>
    <row r="8" customFormat="false" ht="20.1" hidden="false" customHeight="true" outlineLevel="0" collapsed="false">
      <c r="A8" s="16" t="s">
        <v>39</v>
      </c>
      <c r="B8" s="17" t="s">
        <v>28</v>
      </c>
      <c r="C8" s="17" t="s">
        <v>29</v>
      </c>
      <c r="D8" s="17" t="s">
        <v>40</v>
      </c>
      <c r="E8" s="17"/>
      <c r="F8" s="17"/>
      <c r="G8" s="18" t="s">
        <v>31</v>
      </c>
      <c r="H8" s="17" t="s">
        <v>32</v>
      </c>
      <c r="I8" s="19" t="s">
        <v>41</v>
      </c>
      <c r="J8" s="20" t="s">
        <v>42</v>
      </c>
      <c r="K8" s="17" t="s">
        <v>35</v>
      </c>
      <c r="L8" s="17" t="n">
        <v>6</v>
      </c>
      <c r="M8" s="21" t="n">
        <v>10046</v>
      </c>
      <c r="N8" s="21"/>
      <c r="O8" s="22" t="n">
        <f aca="false">SUM(M8:N8)</f>
        <v>10046</v>
      </c>
      <c r="P8" s="17" t="s">
        <v>36</v>
      </c>
      <c r="Q8" s="17" t="s">
        <v>37</v>
      </c>
      <c r="R8" s="23" t="n">
        <v>44561</v>
      </c>
      <c r="S8" s="24" t="s">
        <v>38</v>
      </c>
    </row>
    <row r="9" customFormat="false" ht="20.1" hidden="false" customHeight="true" outlineLevel="0" collapsed="false">
      <c r="A9" s="16" t="s">
        <v>43</v>
      </c>
      <c r="B9" s="17" t="s">
        <v>28</v>
      </c>
      <c r="C9" s="17" t="s">
        <v>29</v>
      </c>
      <c r="D9" s="17" t="s">
        <v>40</v>
      </c>
      <c r="E9" s="17"/>
      <c r="F9" s="17"/>
      <c r="G9" s="18" t="s">
        <v>31</v>
      </c>
      <c r="H9" s="17" t="s">
        <v>32</v>
      </c>
      <c r="I9" s="19" t="s">
        <v>44</v>
      </c>
      <c r="J9" s="20" t="s">
        <v>45</v>
      </c>
      <c r="K9" s="17" t="s">
        <v>35</v>
      </c>
      <c r="L9" s="17" t="n">
        <v>5</v>
      </c>
      <c r="M9" s="21" t="n">
        <v>0</v>
      </c>
      <c r="N9" s="21"/>
      <c r="O9" s="22" t="n">
        <v>20</v>
      </c>
      <c r="P9" s="17" t="s">
        <v>36</v>
      </c>
      <c r="Q9" s="17" t="s">
        <v>37</v>
      </c>
      <c r="R9" s="23" t="n">
        <v>44561</v>
      </c>
      <c r="S9" s="24" t="s">
        <v>38</v>
      </c>
    </row>
    <row r="10" customFormat="false" ht="20.1" hidden="false" customHeight="true" outlineLevel="0" collapsed="false">
      <c r="A10" s="16" t="s">
        <v>46</v>
      </c>
      <c r="B10" s="17" t="s">
        <v>28</v>
      </c>
      <c r="C10" s="17" t="s">
        <v>29</v>
      </c>
      <c r="D10" s="17" t="s">
        <v>40</v>
      </c>
      <c r="E10" s="17"/>
      <c r="F10" s="17"/>
      <c r="G10" s="18" t="s">
        <v>31</v>
      </c>
      <c r="H10" s="17" t="s">
        <v>32</v>
      </c>
      <c r="I10" s="19" t="s">
        <v>47</v>
      </c>
      <c r="J10" s="20" t="s">
        <v>48</v>
      </c>
      <c r="K10" s="17" t="s">
        <v>35</v>
      </c>
      <c r="L10" s="17" t="n">
        <v>4</v>
      </c>
      <c r="M10" s="21" t="n">
        <v>4800</v>
      </c>
      <c r="N10" s="21"/>
      <c r="O10" s="22" t="n">
        <f aca="false">SUM(M10:N10)</f>
        <v>4800</v>
      </c>
      <c r="P10" s="17" t="s">
        <v>36</v>
      </c>
      <c r="Q10" s="17" t="s">
        <v>37</v>
      </c>
      <c r="R10" s="23" t="n">
        <v>44561</v>
      </c>
      <c r="S10" s="24" t="s">
        <v>38</v>
      </c>
    </row>
    <row r="11" customFormat="false" ht="20.1" hidden="false" customHeight="true" outlineLevel="0" collapsed="false">
      <c r="A11" s="16" t="s">
        <v>49</v>
      </c>
      <c r="B11" s="17" t="s">
        <v>28</v>
      </c>
      <c r="C11" s="17" t="s">
        <v>29</v>
      </c>
      <c r="D11" s="17" t="s">
        <v>40</v>
      </c>
      <c r="E11" s="17"/>
      <c r="F11" s="17"/>
      <c r="G11" s="18" t="s">
        <v>31</v>
      </c>
      <c r="H11" s="17" t="s">
        <v>32</v>
      </c>
      <c r="I11" s="19" t="s">
        <v>50</v>
      </c>
      <c r="J11" s="20" t="s">
        <v>51</v>
      </c>
      <c r="K11" s="17" t="s">
        <v>35</v>
      </c>
      <c r="L11" s="17" t="n">
        <v>4</v>
      </c>
      <c r="M11" s="21" t="n">
        <v>1781</v>
      </c>
      <c r="N11" s="21"/>
      <c r="O11" s="22" t="n">
        <f aca="false">SUM(M11:N11)</f>
        <v>1781</v>
      </c>
      <c r="P11" s="17" t="s">
        <v>36</v>
      </c>
      <c r="Q11" s="17" t="s">
        <v>37</v>
      </c>
      <c r="R11" s="23" t="n">
        <v>44561</v>
      </c>
      <c r="S11" s="24" t="s">
        <v>38</v>
      </c>
    </row>
    <row r="12" customFormat="false" ht="20.1" hidden="false" customHeight="true" outlineLevel="0" collapsed="false">
      <c r="A12" s="16" t="s">
        <v>52</v>
      </c>
      <c r="B12" s="17" t="s">
        <v>28</v>
      </c>
      <c r="C12" s="17" t="s">
        <v>29</v>
      </c>
      <c r="D12" s="17" t="s">
        <v>40</v>
      </c>
      <c r="E12" s="17"/>
      <c r="F12" s="17"/>
      <c r="G12" s="18" t="s">
        <v>31</v>
      </c>
      <c r="H12" s="17" t="s">
        <v>32</v>
      </c>
      <c r="I12" s="19" t="s">
        <v>53</v>
      </c>
      <c r="J12" s="20" t="s">
        <v>54</v>
      </c>
      <c r="K12" s="17" t="s">
        <v>35</v>
      </c>
      <c r="L12" s="17" t="n">
        <v>6</v>
      </c>
      <c r="M12" s="21" t="n">
        <v>2855</v>
      </c>
      <c r="N12" s="21"/>
      <c r="O12" s="22" t="n">
        <f aca="false">SUM(M12:N12)</f>
        <v>2855</v>
      </c>
      <c r="P12" s="17" t="s">
        <v>36</v>
      </c>
      <c r="Q12" s="17" t="s">
        <v>37</v>
      </c>
      <c r="R12" s="23" t="n">
        <v>44561</v>
      </c>
      <c r="S12" s="24" t="s">
        <v>38</v>
      </c>
    </row>
    <row r="13" customFormat="false" ht="20.1" hidden="false" customHeight="true" outlineLevel="0" collapsed="false">
      <c r="A13" s="16" t="s">
        <v>55</v>
      </c>
      <c r="B13" s="17" t="s">
        <v>28</v>
      </c>
      <c r="C13" s="17" t="s">
        <v>29</v>
      </c>
      <c r="D13" s="17" t="s">
        <v>30</v>
      </c>
      <c r="E13" s="17"/>
      <c r="F13" s="17"/>
      <c r="G13" s="18" t="s">
        <v>31</v>
      </c>
      <c r="H13" s="17" t="s">
        <v>32</v>
      </c>
      <c r="I13" s="19" t="s">
        <v>56</v>
      </c>
      <c r="J13" s="20" t="s">
        <v>57</v>
      </c>
      <c r="K13" s="17" t="s">
        <v>35</v>
      </c>
      <c r="L13" s="17" t="n">
        <v>4</v>
      </c>
      <c r="M13" s="21" t="n">
        <v>1272</v>
      </c>
      <c r="N13" s="21"/>
      <c r="O13" s="22" t="n">
        <f aca="false">SUM(M13:N13)</f>
        <v>1272</v>
      </c>
      <c r="P13" s="17" t="s">
        <v>36</v>
      </c>
      <c r="Q13" s="17" t="s">
        <v>37</v>
      </c>
      <c r="R13" s="23" t="n">
        <v>44561</v>
      </c>
      <c r="S13" s="24" t="s">
        <v>38</v>
      </c>
    </row>
    <row r="14" customFormat="false" ht="20.1" hidden="false" customHeight="true" outlineLevel="0" collapsed="false">
      <c r="A14" s="16" t="s">
        <v>58</v>
      </c>
      <c r="B14" s="17" t="s">
        <v>28</v>
      </c>
      <c r="C14" s="17" t="s">
        <v>29</v>
      </c>
      <c r="D14" s="17" t="s">
        <v>59</v>
      </c>
      <c r="E14" s="17"/>
      <c r="F14" s="17"/>
      <c r="G14" s="18" t="s">
        <v>60</v>
      </c>
      <c r="H14" s="17" t="s">
        <v>61</v>
      </c>
      <c r="I14" s="19" t="s">
        <v>62</v>
      </c>
      <c r="J14" s="20" t="s">
        <v>63</v>
      </c>
      <c r="K14" s="17" t="s">
        <v>35</v>
      </c>
      <c r="L14" s="17" t="n">
        <v>6</v>
      </c>
      <c r="M14" s="21" t="n">
        <v>1336</v>
      </c>
      <c r="N14" s="21"/>
      <c r="O14" s="22" t="n">
        <f aca="false">SUM(M14:N14)</f>
        <v>1336</v>
      </c>
      <c r="P14" s="17" t="s">
        <v>36</v>
      </c>
      <c r="Q14" s="17" t="s">
        <v>37</v>
      </c>
      <c r="R14" s="23" t="n">
        <v>44561</v>
      </c>
      <c r="S14" s="24" t="s">
        <v>38</v>
      </c>
    </row>
    <row r="15" customFormat="false" ht="20.1" hidden="false" customHeight="true" outlineLevel="0" collapsed="false">
      <c r="A15" s="16" t="s">
        <v>64</v>
      </c>
      <c r="B15" s="17" t="s">
        <v>28</v>
      </c>
      <c r="C15" s="17" t="s">
        <v>29</v>
      </c>
      <c r="D15" s="17" t="s">
        <v>30</v>
      </c>
      <c r="E15" s="17"/>
      <c r="F15" s="17"/>
      <c r="G15" s="18" t="s">
        <v>31</v>
      </c>
      <c r="H15" s="17" t="s">
        <v>32</v>
      </c>
      <c r="I15" s="19" t="s">
        <v>65</v>
      </c>
      <c r="J15" s="20" t="s">
        <v>66</v>
      </c>
      <c r="K15" s="17" t="s">
        <v>35</v>
      </c>
      <c r="L15" s="17" t="n">
        <v>5</v>
      </c>
      <c r="M15" s="21" t="n">
        <v>1437</v>
      </c>
      <c r="N15" s="21"/>
      <c r="O15" s="22" t="n">
        <f aca="false">SUM(M15:N15)</f>
        <v>1437</v>
      </c>
      <c r="P15" s="17" t="s">
        <v>36</v>
      </c>
      <c r="Q15" s="17" t="s">
        <v>37</v>
      </c>
      <c r="R15" s="23" t="n">
        <v>44561</v>
      </c>
      <c r="S15" s="24" t="s">
        <v>38</v>
      </c>
    </row>
    <row r="16" customFormat="false" ht="20.1" hidden="false" customHeight="true" outlineLevel="0" collapsed="false">
      <c r="A16" s="16" t="s">
        <v>67</v>
      </c>
      <c r="B16" s="17" t="s">
        <v>28</v>
      </c>
      <c r="C16" s="17" t="s">
        <v>29</v>
      </c>
      <c r="D16" s="17" t="s">
        <v>68</v>
      </c>
      <c r="E16" s="17"/>
      <c r="F16" s="17"/>
      <c r="G16" s="18" t="s">
        <v>60</v>
      </c>
      <c r="H16" s="17" t="s">
        <v>61</v>
      </c>
      <c r="I16" s="19" t="s">
        <v>69</v>
      </c>
      <c r="J16" s="20" t="s">
        <v>70</v>
      </c>
      <c r="K16" s="17" t="s">
        <v>35</v>
      </c>
      <c r="L16" s="17" t="n">
        <v>6</v>
      </c>
      <c r="M16" s="21" t="n">
        <v>2245</v>
      </c>
      <c r="N16" s="21"/>
      <c r="O16" s="22" t="n">
        <f aca="false">SUM(M16:N16)</f>
        <v>2245</v>
      </c>
      <c r="P16" s="17" t="s">
        <v>36</v>
      </c>
      <c r="Q16" s="17" t="s">
        <v>37</v>
      </c>
      <c r="R16" s="23" t="n">
        <v>44561</v>
      </c>
      <c r="S16" s="24" t="s">
        <v>38</v>
      </c>
    </row>
    <row r="17" customFormat="false" ht="20.1" hidden="false" customHeight="true" outlineLevel="0" collapsed="false">
      <c r="A17" s="16" t="s">
        <v>71</v>
      </c>
      <c r="B17" s="17" t="s">
        <v>28</v>
      </c>
      <c r="C17" s="17" t="s">
        <v>29</v>
      </c>
      <c r="D17" s="17" t="s">
        <v>72</v>
      </c>
      <c r="E17" s="17"/>
      <c r="F17" s="17"/>
      <c r="G17" s="18" t="s">
        <v>60</v>
      </c>
      <c r="H17" s="17" t="s">
        <v>61</v>
      </c>
      <c r="I17" s="19" t="s">
        <v>73</v>
      </c>
      <c r="J17" s="20" t="s">
        <v>74</v>
      </c>
      <c r="K17" s="17" t="s">
        <v>35</v>
      </c>
      <c r="L17" s="17" t="n">
        <v>4</v>
      </c>
      <c r="M17" s="21" t="n">
        <v>3588</v>
      </c>
      <c r="N17" s="21"/>
      <c r="O17" s="22" t="n">
        <f aca="false">SUM(M17:N17)</f>
        <v>3588</v>
      </c>
      <c r="P17" s="17" t="s">
        <v>36</v>
      </c>
      <c r="Q17" s="17" t="s">
        <v>37</v>
      </c>
      <c r="R17" s="23" t="n">
        <v>44561</v>
      </c>
      <c r="S17" s="24" t="s">
        <v>38</v>
      </c>
    </row>
    <row r="18" customFormat="false" ht="19.5" hidden="false" customHeight="false" outlineLevel="0" collapsed="false">
      <c r="A18" s="16" t="s">
        <v>75</v>
      </c>
      <c r="B18" s="17" t="s">
        <v>28</v>
      </c>
      <c r="C18" s="17" t="s">
        <v>29</v>
      </c>
      <c r="D18" s="17" t="s">
        <v>76</v>
      </c>
      <c r="E18" s="17"/>
      <c r="F18" s="17"/>
      <c r="G18" s="18" t="s">
        <v>60</v>
      </c>
      <c r="H18" s="17" t="s">
        <v>61</v>
      </c>
      <c r="I18" s="19" t="s">
        <v>77</v>
      </c>
      <c r="J18" s="20" t="s">
        <v>78</v>
      </c>
      <c r="K18" s="17" t="s">
        <v>35</v>
      </c>
      <c r="L18" s="17" t="n">
        <v>5</v>
      </c>
      <c r="M18" s="21" t="n">
        <v>2369</v>
      </c>
      <c r="N18" s="21"/>
      <c r="O18" s="22" t="n">
        <f aca="false">SUM(M18:N18)</f>
        <v>2369</v>
      </c>
      <c r="P18" s="17" t="s">
        <v>36</v>
      </c>
      <c r="Q18" s="17" t="s">
        <v>37</v>
      </c>
      <c r="R18" s="23" t="n">
        <v>44561</v>
      </c>
      <c r="S18" s="24" t="s">
        <v>38</v>
      </c>
    </row>
    <row r="19" customFormat="false" ht="19.5" hidden="false" customHeight="false" outlineLevel="0" collapsed="false">
      <c r="A19" s="16" t="s">
        <v>79</v>
      </c>
      <c r="B19" s="17" t="s">
        <v>28</v>
      </c>
      <c r="C19" s="17" t="s">
        <v>29</v>
      </c>
      <c r="D19" s="17" t="s">
        <v>76</v>
      </c>
      <c r="E19" s="17"/>
      <c r="F19" s="17"/>
      <c r="G19" s="18" t="s">
        <v>60</v>
      </c>
      <c r="H19" s="17" t="s">
        <v>61</v>
      </c>
      <c r="I19" s="19" t="s">
        <v>80</v>
      </c>
      <c r="J19" s="20" t="s">
        <v>81</v>
      </c>
      <c r="K19" s="17" t="s">
        <v>35</v>
      </c>
      <c r="L19" s="17" t="n">
        <v>5</v>
      </c>
      <c r="M19" s="21" t="n">
        <v>1462</v>
      </c>
      <c r="N19" s="21"/>
      <c r="O19" s="22" t="n">
        <f aca="false">SUM(M19:N19)</f>
        <v>1462</v>
      </c>
      <c r="P19" s="17" t="s">
        <v>36</v>
      </c>
      <c r="Q19" s="17" t="s">
        <v>37</v>
      </c>
      <c r="R19" s="23" t="n">
        <v>44561</v>
      </c>
      <c r="S19" s="24" t="s">
        <v>38</v>
      </c>
    </row>
    <row r="20" customFormat="false" ht="20.1" hidden="false" customHeight="true" outlineLevel="0" collapsed="false">
      <c r="A20" s="16" t="s">
        <v>82</v>
      </c>
      <c r="B20" s="17" t="s">
        <v>28</v>
      </c>
      <c r="C20" s="17" t="s">
        <v>29</v>
      </c>
      <c r="D20" s="17" t="s">
        <v>30</v>
      </c>
      <c r="E20" s="17"/>
      <c r="F20" s="17"/>
      <c r="G20" s="18" t="s">
        <v>31</v>
      </c>
      <c r="H20" s="17" t="s">
        <v>32</v>
      </c>
      <c r="I20" s="19" t="s">
        <v>83</v>
      </c>
      <c r="J20" s="20" t="s">
        <v>84</v>
      </c>
      <c r="K20" s="17" t="s">
        <v>35</v>
      </c>
      <c r="L20" s="17" t="n">
        <v>5</v>
      </c>
      <c r="M20" s="21" t="n">
        <v>3781</v>
      </c>
      <c r="N20" s="21"/>
      <c r="O20" s="22" t="n">
        <f aca="false">SUM(M20:N20)</f>
        <v>3781</v>
      </c>
      <c r="P20" s="17" t="s">
        <v>36</v>
      </c>
      <c r="Q20" s="17" t="s">
        <v>37</v>
      </c>
      <c r="R20" s="23" t="n">
        <v>44561</v>
      </c>
      <c r="S20" s="24" t="s">
        <v>38</v>
      </c>
    </row>
    <row r="21" customFormat="false" ht="20.1" hidden="false" customHeight="true" outlineLevel="0" collapsed="false">
      <c r="A21" s="16" t="s">
        <v>85</v>
      </c>
      <c r="B21" s="17" t="s">
        <v>28</v>
      </c>
      <c r="C21" s="17" t="s">
        <v>29</v>
      </c>
      <c r="D21" s="17" t="s">
        <v>30</v>
      </c>
      <c r="E21" s="17"/>
      <c r="F21" s="17"/>
      <c r="G21" s="18" t="s">
        <v>31</v>
      </c>
      <c r="H21" s="17" t="s">
        <v>32</v>
      </c>
      <c r="I21" s="19" t="s">
        <v>86</v>
      </c>
      <c r="J21" s="20" t="s">
        <v>87</v>
      </c>
      <c r="K21" s="17" t="s">
        <v>35</v>
      </c>
      <c r="L21" s="17" t="n">
        <v>5</v>
      </c>
      <c r="M21" s="21" t="n">
        <v>6935</v>
      </c>
      <c r="N21" s="21"/>
      <c r="O21" s="22" t="n">
        <f aca="false">SUM(M21:N21)</f>
        <v>6935</v>
      </c>
      <c r="P21" s="17" t="s">
        <v>36</v>
      </c>
      <c r="Q21" s="17" t="s">
        <v>37</v>
      </c>
      <c r="R21" s="23" t="n">
        <v>44561</v>
      </c>
      <c r="S21" s="24" t="s">
        <v>38</v>
      </c>
    </row>
    <row r="22" customFormat="false" ht="20.1" hidden="false" customHeight="true" outlineLevel="0" collapsed="false">
      <c r="A22" s="16" t="s">
        <v>88</v>
      </c>
      <c r="B22" s="17" t="s">
        <v>28</v>
      </c>
      <c r="C22" s="17" t="s">
        <v>29</v>
      </c>
      <c r="D22" s="17" t="s">
        <v>30</v>
      </c>
      <c r="E22" s="17"/>
      <c r="F22" s="17"/>
      <c r="G22" s="18" t="s">
        <v>31</v>
      </c>
      <c r="H22" s="17" t="s">
        <v>32</v>
      </c>
      <c r="I22" s="19" t="s">
        <v>89</v>
      </c>
      <c r="J22" s="20" t="s">
        <v>90</v>
      </c>
      <c r="K22" s="17" t="s">
        <v>35</v>
      </c>
      <c r="L22" s="17" t="n">
        <v>5</v>
      </c>
      <c r="M22" s="21" t="n">
        <v>1568</v>
      </c>
      <c r="N22" s="21"/>
      <c r="O22" s="22" t="n">
        <f aca="false">SUM(M22:N22)</f>
        <v>1568</v>
      </c>
      <c r="P22" s="17" t="s">
        <v>36</v>
      </c>
      <c r="Q22" s="17" t="s">
        <v>37</v>
      </c>
      <c r="R22" s="23" t="n">
        <v>44561</v>
      </c>
      <c r="S22" s="24" t="s">
        <v>38</v>
      </c>
    </row>
    <row r="23" customFormat="false" ht="20.1" hidden="false" customHeight="true" outlineLevel="0" collapsed="false">
      <c r="A23" s="16" t="s">
        <v>91</v>
      </c>
      <c r="B23" s="17" t="s">
        <v>28</v>
      </c>
      <c r="C23" s="17" t="s">
        <v>29</v>
      </c>
      <c r="D23" s="17" t="s">
        <v>92</v>
      </c>
      <c r="E23" s="17"/>
      <c r="F23" s="17"/>
      <c r="G23" s="18" t="s">
        <v>60</v>
      </c>
      <c r="H23" s="17" t="s">
        <v>61</v>
      </c>
      <c r="I23" s="19" t="s">
        <v>93</v>
      </c>
      <c r="J23" s="20" t="n">
        <v>95363820</v>
      </c>
      <c r="K23" s="17" t="s">
        <v>35</v>
      </c>
      <c r="L23" s="17" t="n">
        <v>4</v>
      </c>
      <c r="M23" s="21" t="n">
        <v>7615</v>
      </c>
      <c r="N23" s="21"/>
      <c r="O23" s="22" t="n">
        <f aca="false">SUM(M23:N23)</f>
        <v>7615</v>
      </c>
      <c r="P23" s="17" t="s">
        <v>36</v>
      </c>
      <c r="Q23" s="17" t="s">
        <v>37</v>
      </c>
      <c r="R23" s="23" t="n">
        <v>44561</v>
      </c>
      <c r="S23" s="24" t="s">
        <v>38</v>
      </c>
    </row>
    <row r="24" customFormat="false" ht="20.1" hidden="false" customHeight="true" outlineLevel="0" collapsed="false">
      <c r="A24" s="16" t="s">
        <v>94</v>
      </c>
      <c r="B24" s="17" t="s">
        <v>28</v>
      </c>
      <c r="C24" s="17" t="s">
        <v>29</v>
      </c>
      <c r="D24" s="17" t="s">
        <v>95</v>
      </c>
      <c r="E24" s="17"/>
      <c r="F24" s="17"/>
      <c r="G24" s="18" t="s">
        <v>60</v>
      </c>
      <c r="H24" s="17" t="s">
        <v>61</v>
      </c>
      <c r="I24" s="19" t="s">
        <v>96</v>
      </c>
      <c r="J24" s="20" t="s">
        <v>97</v>
      </c>
      <c r="K24" s="17" t="s">
        <v>35</v>
      </c>
      <c r="L24" s="17" t="n">
        <v>6</v>
      </c>
      <c r="M24" s="21" t="n">
        <v>2234</v>
      </c>
      <c r="N24" s="21"/>
      <c r="O24" s="22" t="n">
        <f aca="false">SUM(M24:N24)</f>
        <v>2234</v>
      </c>
      <c r="P24" s="17" t="s">
        <v>36</v>
      </c>
      <c r="Q24" s="17" t="s">
        <v>37</v>
      </c>
      <c r="R24" s="23" t="n">
        <v>44561</v>
      </c>
      <c r="S24" s="24" t="s">
        <v>38</v>
      </c>
    </row>
    <row r="25" customFormat="false" ht="20.1" hidden="false" customHeight="true" outlineLevel="0" collapsed="false">
      <c r="A25" s="16" t="s">
        <v>98</v>
      </c>
      <c r="B25" s="17" t="s">
        <v>28</v>
      </c>
      <c r="C25" s="17" t="s">
        <v>29</v>
      </c>
      <c r="D25" s="17" t="s">
        <v>95</v>
      </c>
      <c r="E25" s="17"/>
      <c r="F25" s="17"/>
      <c r="G25" s="18" t="s">
        <v>60</v>
      </c>
      <c r="H25" s="17" t="s">
        <v>61</v>
      </c>
      <c r="I25" s="19" t="s">
        <v>99</v>
      </c>
      <c r="J25" s="20" t="s">
        <v>100</v>
      </c>
      <c r="K25" s="17" t="s">
        <v>35</v>
      </c>
      <c r="L25" s="17" t="n">
        <v>6</v>
      </c>
      <c r="M25" s="21" t="n">
        <v>3606</v>
      </c>
      <c r="N25" s="21"/>
      <c r="O25" s="22" t="n">
        <f aca="false">SUM(M25:N25)</f>
        <v>3606</v>
      </c>
      <c r="P25" s="17" t="s">
        <v>36</v>
      </c>
      <c r="Q25" s="17" t="s">
        <v>37</v>
      </c>
      <c r="R25" s="23" t="n">
        <v>44561</v>
      </c>
      <c r="S25" s="24" t="s">
        <v>38</v>
      </c>
    </row>
    <row r="26" customFormat="false" ht="20.1" hidden="false" customHeight="true" outlineLevel="0" collapsed="false">
      <c r="A26" s="16" t="s">
        <v>101</v>
      </c>
      <c r="B26" s="17" t="s">
        <v>28</v>
      </c>
      <c r="C26" s="17" t="s">
        <v>29</v>
      </c>
      <c r="D26" s="17" t="s">
        <v>95</v>
      </c>
      <c r="E26" s="17"/>
      <c r="F26" s="17"/>
      <c r="G26" s="18" t="s">
        <v>60</v>
      </c>
      <c r="H26" s="17" t="s">
        <v>61</v>
      </c>
      <c r="I26" s="19" t="s">
        <v>102</v>
      </c>
      <c r="J26" s="20" t="s">
        <v>103</v>
      </c>
      <c r="K26" s="17" t="s">
        <v>35</v>
      </c>
      <c r="L26" s="17" t="n">
        <v>6</v>
      </c>
      <c r="M26" s="21" t="n">
        <v>3483</v>
      </c>
      <c r="N26" s="21"/>
      <c r="O26" s="22" t="n">
        <f aca="false">SUM(M26:N26)</f>
        <v>3483</v>
      </c>
      <c r="P26" s="17" t="s">
        <v>36</v>
      </c>
      <c r="Q26" s="17" t="s">
        <v>37</v>
      </c>
      <c r="R26" s="23" t="n">
        <v>44561</v>
      </c>
      <c r="S26" s="24" t="s">
        <v>38</v>
      </c>
    </row>
    <row r="27" customFormat="false" ht="20.1" hidden="false" customHeight="true" outlineLevel="0" collapsed="false">
      <c r="A27" s="16" t="s">
        <v>104</v>
      </c>
      <c r="B27" s="17" t="s">
        <v>28</v>
      </c>
      <c r="C27" s="17" t="s">
        <v>29</v>
      </c>
      <c r="D27" s="17" t="s">
        <v>105</v>
      </c>
      <c r="E27" s="17"/>
      <c r="F27" s="17"/>
      <c r="G27" s="18" t="s">
        <v>60</v>
      </c>
      <c r="H27" s="17" t="s">
        <v>61</v>
      </c>
      <c r="I27" s="19" t="s">
        <v>106</v>
      </c>
      <c r="J27" s="20" t="s">
        <v>107</v>
      </c>
      <c r="K27" s="17" t="s">
        <v>35</v>
      </c>
      <c r="L27" s="17" t="n">
        <v>1</v>
      </c>
      <c r="M27" s="21" t="n">
        <v>2419</v>
      </c>
      <c r="N27" s="21"/>
      <c r="O27" s="22" t="n">
        <f aca="false">SUM(M27:N27)</f>
        <v>2419</v>
      </c>
      <c r="P27" s="17" t="s">
        <v>36</v>
      </c>
      <c r="Q27" s="17" t="s">
        <v>37</v>
      </c>
      <c r="R27" s="23" t="n">
        <v>44561</v>
      </c>
      <c r="S27" s="24" t="s">
        <v>38</v>
      </c>
    </row>
    <row r="28" customFormat="false" ht="20.1" hidden="false" customHeight="true" outlineLevel="0" collapsed="false">
      <c r="A28" s="16" t="s">
        <v>108</v>
      </c>
      <c r="B28" s="17" t="s">
        <v>28</v>
      </c>
      <c r="C28" s="17" t="s">
        <v>29</v>
      </c>
      <c r="D28" s="17" t="s">
        <v>109</v>
      </c>
      <c r="E28" s="17"/>
      <c r="F28" s="17"/>
      <c r="G28" s="18" t="s">
        <v>60</v>
      </c>
      <c r="H28" s="17" t="s">
        <v>61</v>
      </c>
      <c r="I28" s="19" t="s">
        <v>110</v>
      </c>
      <c r="J28" s="20" t="s">
        <v>111</v>
      </c>
      <c r="K28" s="17" t="s">
        <v>35</v>
      </c>
      <c r="L28" s="17" t="n">
        <v>1</v>
      </c>
      <c r="M28" s="21" t="n">
        <v>1878</v>
      </c>
      <c r="N28" s="21"/>
      <c r="O28" s="22" t="n">
        <f aca="false">SUM(M28:N28)</f>
        <v>1878</v>
      </c>
      <c r="P28" s="17" t="s">
        <v>36</v>
      </c>
      <c r="Q28" s="17" t="s">
        <v>37</v>
      </c>
      <c r="R28" s="23" t="n">
        <v>44561</v>
      </c>
      <c r="S28" s="24" t="s">
        <v>38</v>
      </c>
    </row>
    <row r="29" customFormat="false" ht="20.1" hidden="false" customHeight="true" outlineLevel="0" collapsed="false">
      <c r="A29" s="16" t="s">
        <v>112</v>
      </c>
      <c r="B29" s="17" t="s">
        <v>28</v>
      </c>
      <c r="C29" s="17" t="s">
        <v>29</v>
      </c>
      <c r="D29" s="17" t="s">
        <v>113</v>
      </c>
      <c r="E29" s="17"/>
      <c r="F29" s="17"/>
      <c r="G29" s="18" t="s">
        <v>60</v>
      </c>
      <c r="H29" s="17" t="s">
        <v>61</v>
      </c>
      <c r="I29" s="19" t="s">
        <v>114</v>
      </c>
      <c r="J29" s="20" t="s">
        <v>115</v>
      </c>
      <c r="K29" s="17" t="s">
        <v>35</v>
      </c>
      <c r="L29" s="17" t="n">
        <v>4</v>
      </c>
      <c r="M29" s="21" t="n">
        <v>3644</v>
      </c>
      <c r="N29" s="21"/>
      <c r="O29" s="22" t="n">
        <f aca="false">SUM(M29:N29)</f>
        <v>3644</v>
      </c>
      <c r="P29" s="17" t="s">
        <v>36</v>
      </c>
      <c r="Q29" s="17" t="s">
        <v>37</v>
      </c>
      <c r="R29" s="23" t="n">
        <v>44561</v>
      </c>
      <c r="S29" s="24" t="s">
        <v>38</v>
      </c>
    </row>
    <row r="30" customFormat="false" ht="20.1" hidden="false" customHeight="true" outlineLevel="0" collapsed="false">
      <c r="A30" s="16" t="s">
        <v>116</v>
      </c>
      <c r="B30" s="17" t="s">
        <v>28</v>
      </c>
      <c r="C30" s="17" t="s">
        <v>29</v>
      </c>
      <c r="D30" s="17" t="s">
        <v>117</v>
      </c>
      <c r="E30" s="17"/>
      <c r="F30" s="17" t="s">
        <v>118</v>
      </c>
      <c r="G30" s="18" t="s">
        <v>60</v>
      </c>
      <c r="H30" s="17" t="s">
        <v>61</v>
      </c>
      <c r="I30" s="19" t="s">
        <v>119</v>
      </c>
      <c r="J30" s="20" t="s">
        <v>120</v>
      </c>
      <c r="K30" s="17" t="s">
        <v>35</v>
      </c>
      <c r="L30" s="17" t="n">
        <v>4</v>
      </c>
      <c r="M30" s="21" t="n">
        <v>6340</v>
      </c>
      <c r="N30" s="21"/>
      <c r="O30" s="22" t="n">
        <f aca="false">SUM(M30:N30)</f>
        <v>6340</v>
      </c>
      <c r="P30" s="17" t="s">
        <v>36</v>
      </c>
      <c r="Q30" s="17" t="s">
        <v>37</v>
      </c>
      <c r="R30" s="23" t="n">
        <v>44561</v>
      </c>
      <c r="S30" s="24" t="s">
        <v>38</v>
      </c>
    </row>
    <row r="31" customFormat="false" ht="20.1" hidden="false" customHeight="true" outlineLevel="0" collapsed="false">
      <c r="A31" s="16" t="s">
        <v>121</v>
      </c>
      <c r="B31" s="17" t="s">
        <v>28</v>
      </c>
      <c r="C31" s="17" t="s">
        <v>29</v>
      </c>
      <c r="D31" s="17" t="s">
        <v>122</v>
      </c>
      <c r="E31" s="17"/>
      <c r="F31" s="17"/>
      <c r="G31" s="18" t="s">
        <v>60</v>
      </c>
      <c r="H31" s="17" t="s">
        <v>61</v>
      </c>
      <c r="I31" s="19" t="s">
        <v>123</v>
      </c>
      <c r="J31" s="20" t="s">
        <v>124</v>
      </c>
      <c r="K31" s="17" t="s">
        <v>35</v>
      </c>
      <c r="L31" s="17" t="n">
        <v>4</v>
      </c>
      <c r="M31" s="21" t="n">
        <v>3653</v>
      </c>
      <c r="N31" s="21"/>
      <c r="O31" s="22" t="n">
        <f aca="false">SUM(M31:N31)</f>
        <v>3653</v>
      </c>
      <c r="P31" s="17" t="s">
        <v>36</v>
      </c>
      <c r="Q31" s="17" t="s">
        <v>37</v>
      </c>
      <c r="R31" s="23" t="n">
        <v>44561</v>
      </c>
      <c r="S31" s="24" t="s">
        <v>38</v>
      </c>
    </row>
    <row r="32" customFormat="false" ht="20.1" hidden="false" customHeight="true" outlineLevel="0" collapsed="false">
      <c r="A32" s="16" t="s">
        <v>125</v>
      </c>
      <c r="B32" s="17" t="s">
        <v>28</v>
      </c>
      <c r="C32" s="17" t="s">
        <v>29</v>
      </c>
      <c r="D32" s="17" t="s">
        <v>95</v>
      </c>
      <c r="E32" s="17"/>
      <c r="F32" s="17"/>
      <c r="G32" s="18" t="s">
        <v>60</v>
      </c>
      <c r="H32" s="17" t="s">
        <v>61</v>
      </c>
      <c r="I32" s="19" t="s">
        <v>126</v>
      </c>
      <c r="J32" s="20" t="s">
        <v>127</v>
      </c>
      <c r="K32" s="17" t="s">
        <v>35</v>
      </c>
      <c r="L32" s="17" t="n">
        <v>1</v>
      </c>
      <c r="M32" s="21" t="n">
        <v>1606</v>
      </c>
      <c r="N32" s="21"/>
      <c r="O32" s="22" t="n">
        <f aca="false">SUM(M32:N32)</f>
        <v>1606</v>
      </c>
      <c r="P32" s="17" t="s">
        <v>36</v>
      </c>
      <c r="Q32" s="17" t="s">
        <v>37</v>
      </c>
      <c r="R32" s="23" t="n">
        <v>44561</v>
      </c>
      <c r="S32" s="24" t="s">
        <v>38</v>
      </c>
    </row>
    <row r="33" customFormat="false" ht="20.1" hidden="false" customHeight="true" outlineLevel="0" collapsed="false">
      <c r="A33" s="16" t="s">
        <v>128</v>
      </c>
      <c r="B33" s="17" t="s">
        <v>28</v>
      </c>
      <c r="C33" s="17" t="s">
        <v>29</v>
      </c>
      <c r="D33" s="17" t="s">
        <v>113</v>
      </c>
      <c r="E33" s="17"/>
      <c r="F33" s="17" t="s">
        <v>129</v>
      </c>
      <c r="G33" s="18" t="s">
        <v>60</v>
      </c>
      <c r="H33" s="17" t="s">
        <v>61</v>
      </c>
      <c r="I33" s="19" t="s">
        <v>130</v>
      </c>
      <c r="J33" s="20" t="s">
        <v>131</v>
      </c>
      <c r="K33" s="17" t="s">
        <v>35</v>
      </c>
      <c r="L33" s="17" t="n">
        <v>4</v>
      </c>
      <c r="M33" s="21" t="n">
        <v>5662</v>
      </c>
      <c r="N33" s="21"/>
      <c r="O33" s="22" t="n">
        <f aca="false">SUM(M33:N33)</f>
        <v>5662</v>
      </c>
      <c r="P33" s="17" t="s">
        <v>36</v>
      </c>
      <c r="Q33" s="17" t="s">
        <v>37</v>
      </c>
      <c r="R33" s="23" t="n">
        <v>44561</v>
      </c>
      <c r="S33" s="24" t="s">
        <v>38</v>
      </c>
    </row>
    <row r="34" customFormat="false" ht="20.1" hidden="false" customHeight="true" outlineLevel="0" collapsed="false">
      <c r="A34" s="16" t="s">
        <v>132</v>
      </c>
      <c r="B34" s="17" t="s">
        <v>28</v>
      </c>
      <c r="C34" s="17" t="s">
        <v>29</v>
      </c>
      <c r="D34" s="17" t="s">
        <v>113</v>
      </c>
      <c r="E34" s="17"/>
      <c r="F34" s="17" t="s">
        <v>133</v>
      </c>
      <c r="G34" s="18" t="s">
        <v>60</v>
      </c>
      <c r="H34" s="17" t="s">
        <v>61</v>
      </c>
      <c r="I34" s="19" t="s">
        <v>134</v>
      </c>
      <c r="J34" s="20" t="n">
        <v>95363396</v>
      </c>
      <c r="K34" s="17" t="s">
        <v>35</v>
      </c>
      <c r="L34" s="17" t="n">
        <v>4</v>
      </c>
      <c r="M34" s="21" t="n">
        <v>924</v>
      </c>
      <c r="N34" s="21"/>
      <c r="O34" s="22" t="n">
        <f aca="false">SUM(M34:N34)</f>
        <v>924</v>
      </c>
      <c r="P34" s="17" t="s">
        <v>36</v>
      </c>
      <c r="Q34" s="17" t="s">
        <v>37</v>
      </c>
      <c r="R34" s="23" t="n">
        <v>44561</v>
      </c>
      <c r="S34" s="24" t="s">
        <v>38</v>
      </c>
    </row>
    <row r="35" customFormat="false" ht="19.5" hidden="false" customHeight="false" outlineLevel="0" collapsed="false">
      <c r="A35" s="16" t="s">
        <v>135</v>
      </c>
      <c r="B35" s="17" t="s">
        <v>28</v>
      </c>
      <c r="C35" s="17" t="s">
        <v>29</v>
      </c>
      <c r="D35" s="17" t="s">
        <v>40</v>
      </c>
      <c r="E35" s="17"/>
      <c r="F35" s="17"/>
      <c r="G35" s="18" t="s">
        <v>31</v>
      </c>
      <c r="H35" s="17" t="s">
        <v>32</v>
      </c>
      <c r="I35" s="19" t="s">
        <v>136</v>
      </c>
      <c r="J35" s="20" t="s">
        <v>137</v>
      </c>
      <c r="K35" s="17" t="s">
        <v>35</v>
      </c>
      <c r="L35" s="17" t="n">
        <v>5</v>
      </c>
      <c r="M35" s="21" t="n">
        <v>6462</v>
      </c>
      <c r="N35" s="21"/>
      <c r="O35" s="22" t="n">
        <f aca="false">SUM(M35:N35)</f>
        <v>6462</v>
      </c>
      <c r="P35" s="17" t="s">
        <v>36</v>
      </c>
      <c r="Q35" s="17" t="s">
        <v>37</v>
      </c>
      <c r="R35" s="23" t="n">
        <v>44561</v>
      </c>
      <c r="S35" s="24" t="s">
        <v>38</v>
      </c>
    </row>
    <row r="36" customFormat="false" ht="20.1" hidden="false" customHeight="true" outlineLevel="0" collapsed="false">
      <c r="A36" s="16" t="s">
        <v>138</v>
      </c>
      <c r="B36" s="17" t="s">
        <v>28</v>
      </c>
      <c r="C36" s="17" t="s">
        <v>29</v>
      </c>
      <c r="D36" s="17" t="s">
        <v>95</v>
      </c>
      <c r="E36" s="17"/>
      <c r="F36" s="17"/>
      <c r="G36" s="18" t="s">
        <v>60</v>
      </c>
      <c r="H36" s="17" t="s">
        <v>61</v>
      </c>
      <c r="I36" s="19" t="s">
        <v>139</v>
      </c>
      <c r="J36" s="20" t="s">
        <v>140</v>
      </c>
      <c r="K36" s="17" t="s">
        <v>35</v>
      </c>
      <c r="L36" s="17" t="n">
        <v>4</v>
      </c>
      <c r="M36" s="21" t="n">
        <v>801</v>
      </c>
      <c r="N36" s="21"/>
      <c r="O36" s="22" t="n">
        <f aca="false">SUM(M36:N36)</f>
        <v>801</v>
      </c>
      <c r="P36" s="17" t="s">
        <v>36</v>
      </c>
      <c r="Q36" s="17" t="s">
        <v>37</v>
      </c>
      <c r="R36" s="23" t="n">
        <v>44561</v>
      </c>
      <c r="S36" s="24" t="s">
        <v>38</v>
      </c>
    </row>
    <row r="37" customFormat="false" ht="20.1" hidden="false" customHeight="true" outlineLevel="0" collapsed="false">
      <c r="A37" s="16" t="s">
        <v>141</v>
      </c>
      <c r="B37" s="17" t="s">
        <v>28</v>
      </c>
      <c r="C37" s="17" t="s">
        <v>29</v>
      </c>
      <c r="D37" s="17" t="s">
        <v>40</v>
      </c>
      <c r="E37" s="17"/>
      <c r="F37" s="17"/>
      <c r="G37" s="18" t="s">
        <v>31</v>
      </c>
      <c r="H37" s="17" t="s">
        <v>32</v>
      </c>
      <c r="I37" s="19" t="s">
        <v>142</v>
      </c>
      <c r="J37" s="20" t="s">
        <v>143</v>
      </c>
      <c r="K37" s="17" t="s">
        <v>35</v>
      </c>
      <c r="L37" s="17" t="n">
        <v>6</v>
      </c>
      <c r="M37" s="21" t="n">
        <v>3965</v>
      </c>
      <c r="N37" s="21"/>
      <c r="O37" s="22" t="n">
        <f aca="false">SUM(M37:N37)</f>
        <v>3965</v>
      </c>
      <c r="P37" s="17" t="s">
        <v>36</v>
      </c>
      <c r="Q37" s="17" t="s">
        <v>37</v>
      </c>
      <c r="R37" s="23" t="n">
        <v>44561</v>
      </c>
      <c r="S37" s="24" t="s">
        <v>38</v>
      </c>
    </row>
    <row r="38" customFormat="false" ht="20.1" hidden="false" customHeight="true" outlineLevel="0" collapsed="false">
      <c r="A38" s="16" t="s">
        <v>144</v>
      </c>
      <c r="B38" s="17" t="s">
        <v>28</v>
      </c>
      <c r="C38" s="17" t="s">
        <v>29</v>
      </c>
      <c r="D38" s="17" t="s">
        <v>145</v>
      </c>
      <c r="E38" s="17"/>
      <c r="F38" s="17"/>
      <c r="G38" s="18" t="s">
        <v>60</v>
      </c>
      <c r="H38" s="17" t="s">
        <v>61</v>
      </c>
      <c r="I38" s="19" t="s">
        <v>146</v>
      </c>
      <c r="J38" s="20" t="s">
        <v>147</v>
      </c>
      <c r="K38" s="17" t="s">
        <v>35</v>
      </c>
      <c r="L38" s="17" t="n">
        <v>5</v>
      </c>
      <c r="M38" s="21" t="n">
        <v>1417</v>
      </c>
      <c r="N38" s="21"/>
      <c r="O38" s="22" t="n">
        <f aca="false">SUM(M38:N38)</f>
        <v>1417</v>
      </c>
      <c r="P38" s="17" t="s">
        <v>36</v>
      </c>
      <c r="Q38" s="17" t="s">
        <v>37</v>
      </c>
      <c r="R38" s="23" t="n">
        <v>44561</v>
      </c>
      <c r="S38" s="24" t="s">
        <v>38</v>
      </c>
    </row>
    <row r="39" customFormat="false" ht="20.1" hidden="false" customHeight="true" outlineLevel="0" collapsed="false">
      <c r="A39" s="16" t="s">
        <v>148</v>
      </c>
      <c r="B39" s="17" t="s">
        <v>28</v>
      </c>
      <c r="C39" s="17" t="s">
        <v>29</v>
      </c>
      <c r="D39" s="17" t="s">
        <v>149</v>
      </c>
      <c r="E39" s="17"/>
      <c r="F39" s="17"/>
      <c r="G39" s="18" t="s">
        <v>60</v>
      </c>
      <c r="H39" s="17" t="s">
        <v>61</v>
      </c>
      <c r="I39" s="19" t="s">
        <v>150</v>
      </c>
      <c r="J39" s="20" t="s">
        <v>151</v>
      </c>
      <c r="K39" s="17" t="s">
        <v>35</v>
      </c>
      <c r="L39" s="17" t="n">
        <v>5</v>
      </c>
      <c r="M39" s="21" t="n">
        <v>796</v>
      </c>
      <c r="N39" s="21"/>
      <c r="O39" s="22" t="n">
        <f aca="false">SUM(M39:N39)</f>
        <v>796</v>
      </c>
      <c r="P39" s="17" t="s">
        <v>36</v>
      </c>
      <c r="Q39" s="17" t="s">
        <v>37</v>
      </c>
      <c r="R39" s="23" t="n">
        <v>44561</v>
      </c>
      <c r="S39" s="24" t="s">
        <v>38</v>
      </c>
    </row>
    <row r="40" customFormat="false" ht="20.1" hidden="false" customHeight="true" outlineLevel="0" collapsed="false">
      <c r="A40" s="16" t="s">
        <v>152</v>
      </c>
      <c r="B40" s="17" t="s">
        <v>28</v>
      </c>
      <c r="C40" s="17" t="s">
        <v>29</v>
      </c>
      <c r="D40" s="17" t="s">
        <v>149</v>
      </c>
      <c r="E40" s="17"/>
      <c r="F40" s="17"/>
      <c r="G40" s="18" t="s">
        <v>60</v>
      </c>
      <c r="H40" s="17" t="s">
        <v>61</v>
      </c>
      <c r="I40" s="19" t="s">
        <v>153</v>
      </c>
      <c r="J40" s="20" t="s">
        <v>154</v>
      </c>
      <c r="K40" s="17" t="s">
        <v>35</v>
      </c>
      <c r="L40" s="17" t="n">
        <v>4</v>
      </c>
      <c r="M40" s="21" t="n">
        <v>648</v>
      </c>
      <c r="N40" s="21"/>
      <c r="O40" s="22" t="n">
        <f aca="false">SUM(M40:N40)</f>
        <v>648</v>
      </c>
      <c r="P40" s="17" t="s">
        <v>36</v>
      </c>
      <c r="Q40" s="17" t="s">
        <v>37</v>
      </c>
      <c r="R40" s="23" t="n">
        <v>44561</v>
      </c>
      <c r="S40" s="24" t="s">
        <v>38</v>
      </c>
    </row>
    <row r="41" customFormat="false" ht="19.5" hidden="false" customHeight="false" outlineLevel="0" collapsed="false">
      <c r="A41" s="16" t="s">
        <v>155</v>
      </c>
      <c r="B41" s="17" t="s">
        <v>28</v>
      </c>
      <c r="C41" s="17" t="s">
        <v>29</v>
      </c>
      <c r="D41" s="17" t="s">
        <v>149</v>
      </c>
      <c r="E41" s="17"/>
      <c r="F41" s="17" t="s">
        <v>156</v>
      </c>
      <c r="G41" s="18" t="s">
        <v>60</v>
      </c>
      <c r="H41" s="17" t="s">
        <v>61</v>
      </c>
      <c r="I41" s="19" t="s">
        <v>157</v>
      </c>
      <c r="J41" s="20" t="s">
        <v>158</v>
      </c>
      <c r="K41" s="17" t="s">
        <v>35</v>
      </c>
      <c r="L41" s="17" t="n">
        <v>5</v>
      </c>
      <c r="M41" s="21" t="n">
        <v>1206</v>
      </c>
      <c r="N41" s="21"/>
      <c r="O41" s="22" t="n">
        <f aca="false">SUM(M41:N41)</f>
        <v>1206</v>
      </c>
      <c r="P41" s="17" t="s">
        <v>36</v>
      </c>
      <c r="Q41" s="17" t="s">
        <v>37</v>
      </c>
      <c r="R41" s="23" t="n">
        <v>44561</v>
      </c>
      <c r="S41" s="24" t="s">
        <v>38</v>
      </c>
    </row>
    <row r="42" customFormat="false" ht="20.1" hidden="false" customHeight="true" outlineLevel="0" collapsed="false">
      <c r="A42" s="16" t="s">
        <v>159</v>
      </c>
      <c r="B42" s="17" t="s">
        <v>28</v>
      </c>
      <c r="C42" s="17" t="s">
        <v>29</v>
      </c>
      <c r="D42" s="17" t="s">
        <v>149</v>
      </c>
      <c r="E42" s="17"/>
      <c r="F42" s="17" t="s">
        <v>160</v>
      </c>
      <c r="G42" s="18" t="s">
        <v>60</v>
      </c>
      <c r="H42" s="17" t="s">
        <v>61</v>
      </c>
      <c r="I42" s="19" t="s">
        <v>161</v>
      </c>
      <c r="J42" s="20" t="s">
        <v>162</v>
      </c>
      <c r="K42" s="17" t="s">
        <v>35</v>
      </c>
      <c r="L42" s="17" t="n">
        <v>6</v>
      </c>
      <c r="M42" s="21" t="n">
        <v>283</v>
      </c>
      <c r="N42" s="21"/>
      <c r="O42" s="22" t="n">
        <f aca="false">SUM(M42:N42)</f>
        <v>283</v>
      </c>
      <c r="P42" s="17" t="s">
        <v>36</v>
      </c>
      <c r="Q42" s="17" t="s">
        <v>37</v>
      </c>
      <c r="R42" s="23" t="n">
        <v>44561</v>
      </c>
      <c r="S42" s="24" t="s">
        <v>38</v>
      </c>
    </row>
    <row r="43" customFormat="false" ht="20.1" hidden="false" customHeight="true" outlineLevel="0" collapsed="false">
      <c r="A43" s="16" t="s">
        <v>163</v>
      </c>
      <c r="B43" s="17" t="s">
        <v>28</v>
      </c>
      <c r="C43" s="17" t="s">
        <v>29</v>
      </c>
      <c r="D43" s="17" t="s">
        <v>164</v>
      </c>
      <c r="E43" s="17"/>
      <c r="F43" s="17"/>
      <c r="G43" s="18" t="s">
        <v>60</v>
      </c>
      <c r="H43" s="17" t="s">
        <v>61</v>
      </c>
      <c r="I43" s="19" t="s">
        <v>165</v>
      </c>
      <c r="J43" s="20" t="s">
        <v>166</v>
      </c>
      <c r="K43" s="17" t="s">
        <v>35</v>
      </c>
      <c r="L43" s="17" t="n">
        <v>6</v>
      </c>
      <c r="M43" s="21" t="n">
        <v>2230</v>
      </c>
      <c r="N43" s="21"/>
      <c r="O43" s="22" t="n">
        <f aca="false">SUM(M43:N43)</f>
        <v>2230</v>
      </c>
      <c r="P43" s="17" t="s">
        <v>36</v>
      </c>
      <c r="Q43" s="17" t="s">
        <v>37</v>
      </c>
      <c r="R43" s="23" t="n">
        <v>44561</v>
      </c>
      <c r="S43" s="24" t="s">
        <v>38</v>
      </c>
    </row>
    <row r="44" customFormat="false" ht="20.1" hidden="false" customHeight="true" outlineLevel="0" collapsed="false">
      <c r="A44" s="16" t="s">
        <v>167</v>
      </c>
      <c r="B44" s="17" t="s">
        <v>28</v>
      </c>
      <c r="C44" s="17" t="s">
        <v>29</v>
      </c>
      <c r="D44" s="17" t="s">
        <v>168</v>
      </c>
      <c r="E44" s="17"/>
      <c r="F44" s="17"/>
      <c r="G44" s="18" t="s">
        <v>60</v>
      </c>
      <c r="H44" s="17" t="s">
        <v>61</v>
      </c>
      <c r="I44" s="19" t="s">
        <v>169</v>
      </c>
      <c r="J44" s="20" t="s">
        <v>170</v>
      </c>
      <c r="K44" s="17" t="s">
        <v>35</v>
      </c>
      <c r="L44" s="17" t="n">
        <v>5</v>
      </c>
      <c r="M44" s="21" t="n">
        <v>2299</v>
      </c>
      <c r="N44" s="21"/>
      <c r="O44" s="22" t="n">
        <f aca="false">SUM(M44:N44)</f>
        <v>2299</v>
      </c>
      <c r="P44" s="17" t="s">
        <v>36</v>
      </c>
      <c r="Q44" s="17" t="s">
        <v>37</v>
      </c>
      <c r="R44" s="23" t="n">
        <v>44561</v>
      </c>
      <c r="S44" s="24" t="s">
        <v>38</v>
      </c>
    </row>
    <row r="45" customFormat="false" ht="20.1" hidden="false" customHeight="true" outlineLevel="0" collapsed="false">
      <c r="A45" s="16" t="s">
        <v>171</v>
      </c>
      <c r="B45" s="17" t="s">
        <v>28</v>
      </c>
      <c r="C45" s="17" t="s">
        <v>29</v>
      </c>
      <c r="D45" s="17" t="s">
        <v>76</v>
      </c>
      <c r="E45" s="17"/>
      <c r="F45" s="17"/>
      <c r="G45" s="18" t="s">
        <v>60</v>
      </c>
      <c r="H45" s="17" t="s">
        <v>61</v>
      </c>
      <c r="I45" s="19" t="s">
        <v>172</v>
      </c>
      <c r="J45" s="20" t="s">
        <v>173</v>
      </c>
      <c r="K45" s="17" t="s">
        <v>35</v>
      </c>
      <c r="L45" s="17" t="n">
        <v>5</v>
      </c>
      <c r="M45" s="21" t="n">
        <v>1664</v>
      </c>
      <c r="N45" s="21"/>
      <c r="O45" s="22" t="n">
        <f aca="false">SUM(M45:N45)</f>
        <v>1664</v>
      </c>
      <c r="P45" s="17" t="s">
        <v>36</v>
      </c>
      <c r="Q45" s="17" t="s">
        <v>37</v>
      </c>
      <c r="R45" s="23" t="n">
        <v>44561</v>
      </c>
      <c r="S45" s="24" t="s">
        <v>38</v>
      </c>
    </row>
    <row r="46" customFormat="false" ht="20.1" hidden="false" customHeight="true" outlineLevel="0" collapsed="false">
      <c r="A46" s="16" t="s">
        <v>174</v>
      </c>
      <c r="B46" s="17" t="s">
        <v>28</v>
      </c>
      <c r="C46" s="17" t="s">
        <v>29</v>
      </c>
      <c r="D46" s="17" t="s">
        <v>76</v>
      </c>
      <c r="E46" s="17"/>
      <c r="F46" s="17"/>
      <c r="G46" s="18" t="s">
        <v>60</v>
      </c>
      <c r="H46" s="17" t="s">
        <v>61</v>
      </c>
      <c r="I46" s="19" t="s">
        <v>175</v>
      </c>
      <c r="J46" s="20" t="s">
        <v>176</v>
      </c>
      <c r="K46" s="17" t="s">
        <v>35</v>
      </c>
      <c r="L46" s="17" t="n">
        <v>4</v>
      </c>
      <c r="M46" s="21" t="n">
        <v>4223</v>
      </c>
      <c r="N46" s="21"/>
      <c r="O46" s="22" t="n">
        <f aca="false">SUM(M46:N46)</f>
        <v>4223</v>
      </c>
      <c r="P46" s="17" t="s">
        <v>36</v>
      </c>
      <c r="Q46" s="17" t="s">
        <v>37</v>
      </c>
      <c r="R46" s="23" t="n">
        <v>44561</v>
      </c>
      <c r="S46" s="24" t="s">
        <v>38</v>
      </c>
    </row>
    <row r="47" customFormat="false" ht="19.5" hidden="false" customHeight="false" outlineLevel="0" collapsed="false">
      <c r="A47" s="16" t="s">
        <v>177</v>
      </c>
      <c r="B47" s="17" t="s">
        <v>28</v>
      </c>
      <c r="C47" s="17" t="s">
        <v>29</v>
      </c>
      <c r="D47" s="17" t="s">
        <v>178</v>
      </c>
      <c r="E47" s="17"/>
      <c r="F47" s="17"/>
      <c r="G47" s="18" t="s">
        <v>60</v>
      </c>
      <c r="H47" s="17" t="s">
        <v>61</v>
      </c>
      <c r="I47" s="19" t="s">
        <v>179</v>
      </c>
      <c r="J47" s="20" t="s">
        <v>180</v>
      </c>
      <c r="K47" s="17" t="s">
        <v>35</v>
      </c>
      <c r="L47" s="17" t="n">
        <v>4</v>
      </c>
      <c r="M47" s="21" t="n">
        <v>1096</v>
      </c>
      <c r="N47" s="21"/>
      <c r="O47" s="22" t="n">
        <f aca="false">SUM(M47:N47)</f>
        <v>1096</v>
      </c>
      <c r="P47" s="17" t="s">
        <v>36</v>
      </c>
      <c r="Q47" s="17" t="s">
        <v>37</v>
      </c>
      <c r="R47" s="23" t="n">
        <v>44561</v>
      </c>
      <c r="S47" s="24" t="s">
        <v>38</v>
      </c>
    </row>
    <row r="48" customFormat="false" ht="20.1" hidden="false" customHeight="true" outlineLevel="0" collapsed="false">
      <c r="A48" s="16" t="s">
        <v>181</v>
      </c>
      <c r="B48" s="17" t="s">
        <v>28</v>
      </c>
      <c r="C48" s="17" t="s">
        <v>29</v>
      </c>
      <c r="D48" s="17" t="s">
        <v>76</v>
      </c>
      <c r="E48" s="17"/>
      <c r="F48" s="17"/>
      <c r="G48" s="18" t="s">
        <v>60</v>
      </c>
      <c r="H48" s="17" t="s">
        <v>61</v>
      </c>
      <c r="I48" s="19" t="s">
        <v>182</v>
      </c>
      <c r="J48" s="20" t="s">
        <v>183</v>
      </c>
      <c r="K48" s="17" t="s">
        <v>35</v>
      </c>
      <c r="L48" s="17" t="n">
        <v>5</v>
      </c>
      <c r="M48" s="21" t="n">
        <v>2465</v>
      </c>
      <c r="N48" s="21"/>
      <c r="O48" s="22" t="n">
        <f aca="false">SUM(M48:N48)</f>
        <v>2465</v>
      </c>
      <c r="P48" s="17" t="s">
        <v>36</v>
      </c>
      <c r="Q48" s="17" t="s">
        <v>37</v>
      </c>
      <c r="R48" s="23" t="n">
        <v>44561</v>
      </c>
      <c r="S48" s="24" t="s">
        <v>38</v>
      </c>
    </row>
    <row r="49" customFormat="false" ht="20.1" hidden="false" customHeight="true" outlineLevel="0" collapsed="false">
      <c r="A49" s="16" t="s">
        <v>184</v>
      </c>
      <c r="B49" s="17" t="s">
        <v>28</v>
      </c>
      <c r="C49" s="17" t="s">
        <v>29</v>
      </c>
      <c r="D49" s="17" t="s">
        <v>185</v>
      </c>
      <c r="E49" s="17"/>
      <c r="F49" s="17"/>
      <c r="G49" s="18" t="s">
        <v>60</v>
      </c>
      <c r="H49" s="17" t="s">
        <v>61</v>
      </c>
      <c r="I49" s="19" t="s">
        <v>186</v>
      </c>
      <c r="J49" s="20" t="s">
        <v>187</v>
      </c>
      <c r="K49" s="17" t="s">
        <v>35</v>
      </c>
      <c r="L49" s="17" t="n">
        <v>4</v>
      </c>
      <c r="M49" s="21" t="n">
        <v>2430</v>
      </c>
      <c r="N49" s="21"/>
      <c r="O49" s="22" t="n">
        <f aca="false">SUM(M49:N49)</f>
        <v>2430</v>
      </c>
      <c r="P49" s="17" t="s">
        <v>36</v>
      </c>
      <c r="Q49" s="17" t="s">
        <v>37</v>
      </c>
      <c r="R49" s="23" t="n">
        <v>44561</v>
      </c>
      <c r="S49" s="24" t="s">
        <v>38</v>
      </c>
    </row>
    <row r="50" customFormat="false" ht="20.1" hidden="false" customHeight="true" outlineLevel="0" collapsed="false">
      <c r="A50" s="16" t="s">
        <v>188</v>
      </c>
      <c r="B50" s="17" t="s">
        <v>28</v>
      </c>
      <c r="C50" s="17" t="s">
        <v>29</v>
      </c>
      <c r="D50" s="17" t="s">
        <v>185</v>
      </c>
      <c r="E50" s="17"/>
      <c r="F50" s="17"/>
      <c r="G50" s="18" t="s">
        <v>60</v>
      </c>
      <c r="H50" s="17" t="s">
        <v>61</v>
      </c>
      <c r="I50" s="19" t="s">
        <v>189</v>
      </c>
      <c r="J50" s="20" t="s">
        <v>190</v>
      </c>
      <c r="K50" s="17" t="s">
        <v>35</v>
      </c>
      <c r="L50" s="17" t="n">
        <v>4</v>
      </c>
      <c r="M50" s="21" t="n">
        <v>0</v>
      </c>
      <c r="N50" s="21"/>
      <c r="O50" s="22" t="n">
        <v>20</v>
      </c>
      <c r="P50" s="17" t="s">
        <v>36</v>
      </c>
      <c r="Q50" s="17" t="s">
        <v>37</v>
      </c>
      <c r="R50" s="23" t="n">
        <v>44561</v>
      </c>
      <c r="S50" s="24" t="s">
        <v>38</v>
      </c>
    </row>
    <row r="51" customFormat="false" ht="19.5" hidden="false" customHeight="false" outlineLevel="0" collapsed="false">
      <c r="A51" s="16" t="s">
        <v>191</v>
      </c>
      <c r="B51" s="17" t="s">
        <v>28</v>
      </c>
      <c r="C51" s="17" t="s">
        <v>29</v>
      </c>
      <c r="D51" s="17" t="s">
        <v>149</v>
      </c>
      <c r="E51" s="17"/>
      <c r="F51" s="17"/>
      <c r="G51" s="18" t="s">
        <v>60</v>
      </c>
      <c r="H51" s="17" t="s">
        <v>61</v>
      </c>
      <c r="I51" s="19" t="s">
        <v>192</v>
      </c>
      <c r="J51" s="20" t="s">
        <v>193</v>
      </c>
      <c r="K51" s="17" t="s">
        <v>35</v>
      </c>
      <c r="L51" s="17" t="n">
        <v>5</v>
      </c>
      <c r="M51" s="21" t="n">
        <v>742</v>
      </c>
      <c r="N51" s="21"/>
      <c r="O51" s="22" t="n">
        <f aca="false">SUM(M51:N51)</f>
        <v>742</v>
      </c>
      <c r="P51" s="17" t="s">
        <v>36</v>
      </c>
      <c r="Q51" s="17" t="s">
        <v>37</v>
      </c>
      <c r="R51" s="23" t="n">
        <v>44561</v>
      </c>
      <c r="S51" s="24" t="s">
        <v>38</v>
      </c>
    </row>
    <row r="52" customFormat="false" ht="20.1" hidden="false" customHeight="true" outlineLevel="0" collapsed="false">
      <c r="A52" s="16" t="s">
        <v>194</v>
      </c>
      <c r="B52" s="17" t="s">
        <v>28</v>
      </c>
      <c r="C52" s="17" t="s">
        <v>29</v>
      </c>
      <c r="D52" s="17" t="s">
        <v>178</v>
      </c>
      <c r="E52" s="17"/>
      <c r="F52" s="17"/>
      <c r="G52" s="18" t="s">
        <v>60</v>
      </c>
      <c r="H52" s="17" t="s">
        <v>61</v>
      </c>
      <c r="I52" s="19" t="s">
        <v>195</v>
      </c>
      <c r="J52" s="20" t="s">
        <v>196</v>
      </c>
      <c r="K52" s="17" t="s">
        <v>35</v>
      </c>
      <c r="L52" s="17" t="n">
        <v>4</v>
      </c>
      <c r="M52" s="21" t="n">
        <v>1131</v>
      </c>
      <c r="N52" s="21"/>
      <c r="O52" s="22" t="n">
        <f aca="false">SUM(M52:N52)</f>
        <v>1131</v>
      </c>
      <c r="P52" s="17" t="s">
        <v>36</v>
      </c>
      <c r="Q52" s="17" t="s">
        <v>37</v>
      </c>
      <c r="R52" s="23" t="n">
        <v>44561</v>
      </c>
      <c r="S52" s="24" t="s">
        <v>38</v>
      </c>
    </row>
    <row r="53" customFormat="false" ht="20.1" hidden="false" customHeight="true" outlineLevel="0" collapsed="false">
      <c r="A53" s="16" t="s">
        <v>197</v>
      </c>
      <c r="B53" s="17" t="s">
        <v>28</v>
      </c>
      <c r="C53" s="17" t="s">
        <v>29</v>
      </c>
      <c r="D53" s="17" t="s">
        <v>185</v>
      </c>
      <c r="E53" s="17"/>
      <c r="F53" s="17"/>
      <c r="G53" s="18" t="s">
        <v>60</v>
      </c>
      <c r="H53" s="17" t="s">
        <v>61</v>
      </c>
      <c r="I53" s="19" t="s">
        <v>198</v>
      </c>
      <c r="J53" s="20" t="s">
        <v>199</v>
      </c>
      <c r="K53" s="17" t="s">
        <v>200</v>
      </c>
      <c r="L53" s="17" t="n">
        <v>4</v>
      </c>
      <c r="M53" s="21" t="n">
        <v>498</v>
      </c>
      <c r="N53" s="21"/>
      <c r="O53" s="22" t="n">
        <f aca="false">SUM(M53:N53)</f>
        <v>498</v>
      </c>
      <c r="P53" s="17" t="s">
        <v>36</v>
      </c>
      <c r="Q53" s="17" t="s">
        <v>37</v>
      </c>
      <c r="R53" s="23" t="n">
        <v>44561</v>
      </c>
      <c r="S53" s="24" t="s">
        <v>38</v>
      </c>
    </row>
    <row r="54" customFormat="false" ht="20.1" hidden="false" customHeight="true" outlineLevel="0" collapsed="false">
      <c r="A54" s="16" t="s">
        <v>201</v>
      </c>
      <c r="B54" s="17" t="s">
        <v>28</v>
      </c>
      <c r="C54" s="17" t="s">
        <v>29</v>
      </c>
      <c r="D54" s="17" t="s">
        <v>202</v>
      </c>
      <c r="E54" s="17"/>
      <c r="F54" s="17"/>
      <c r="G54" s="18" t="s">
        <v>60</v>
      </c>
      <c r="H54" s="17" t="s">
        <v>61</v>
      </c>
      <c r="I54" s="19" t="s">
        <v>203</v>
      </c>
      <c r="J54" s="20" t="s">
        <v>204</v>
      </c>
      <c r="K54" s="17" t="s">
        <v>35</v>
      </c>
      <c r="L54" s="17" t="n">
        <v>6</v>
      </c>
      <c r="M54" s="21" t="n">
        <v>4644</v>
      </c>
      <c r="N54" s="21"/>
      <c r="O54" s="22" t="n">
        <f aca="false">SUM(M54:N54)</f>
        <v>4644</v>
      </c>
      <c r="P54" s="17" t="s">
        <v>36</v>
      </c>
      <c r="Q54" s="17" t="s">
        <v>37</v>
      </c>
      <c r="R54" s="23" t="n">
        <v>44561</v>
      </c>
      <c r="S54" s="24" t="s">
        <v>38</v>
      </c>
    </row>
    <row r="55" customFormat="false" ht="19.5" hidden="false" customHeight="false" outlineLevel="0" collapsed="false">
      <c r="A55" s="16" t="s">
        <v>205</v>
      </c>
      <c r="B55" s="17" t="s">
        <v>28</v>
      </c>
      <c r="C55" s="17" t="s">
        <v>29</v>
      </c>
      <c r="D55" s="17" t="s">
        <v>92</v>
      </c>
      <c r="E55" s="17"/>
      <c r="F55" s="17"/>
      <c r="G55" s="18" t="s">
        <v>60</v>
      </c>
      <c r="H55" s="17" t="s">
        <v>61</v>
      </c>
      <c r="I55" s="19" t="s">
        <v>206</v>
      </c>
      <c r="J55" s="20" t="s">
        <v>207</v>
      </c>
      <c r="K55" s="17" t="s">
        <v>35</v>
      </c>
      <c r="L55" s="17" t="n">
        <v>6</v>
      </c>
      <c r="M55" s="21" t="n">
        <v>8272</v>
      </c>
      <c r="N55" s="21"/>
      <c r="O55" s="22" t="n">
        <f aca="false">SUM(M55:N55)</f>
        <v>8272</v>
      </c>
      <c r="P55" s="17" t="s">
        <v>36</v>
      </c>
      <c r="Q55" s="17" t="s">
        <v>37</v>
      </c>
      <c r="R55" s="23" t="n">
        <v>44561</v>
      </c>
      <c r="S55" s="24" t="s">
        <v>38</v>
      </c>
    </row>
    <row r="56" customFormat="false" ht="20.1" hidden="false" customHeight="true" outlineLevel="0" collapsed="false">
      <c r="A56" s="16" t="s">
        <v>208</v>
      </c>
      <c r="B56" s="17" t="s">
        <v>28</v>
      </c>
      <c r="C56" s="17" t="s">
        <v>29</v>
      </c>
      <c r="D56" s="17" t="s">
        <v>209</v>
      </c>
      <c r="E56" s="17"/>
      <c r="F56" s="17"/>
      <c r="G56" s="18" t="s">
        <v>60</v>
      </c>
      <c r="H56" s="17" t="s">
        <v>61</v>
      </c>
      <c r="I56" s="19" t="s">
        <v>210</v>
      </c>
      <c r="J56" s="20" t="s">
        <v>211</v>
      </c>
      <c r="K56" s="17" t="s">
        <v>35</v>
      </c>
      <c r="L56" s="17" t="n">
        <v>1</v>
      </c>
      <c r="M56" s="21" t="n">
        <v>2792</v>
      </c>
      <c r="N56" s="21"/>
      <c r="O56" s="22" t="n">
        <f aca="false">SUM(M56:N56)</f>
        <v>2792</v>
      </c>
      <c r="P56" s="17" t="s">
        <v>36</v>
      </c>
      <c r="Q56" s="17" t="s">
        <v>37</v>
      </c>
      <c r="R56" s="23" t="n">
        <v>44561</v>
      </c>
      <c r="S56" s="24" t="s">
        <v>38</v>
      </c>
    </row>
    <row r="57" customFormat="false" ht="20.1" hidden="false" customHeight="true" outlineLevel="0" collapsed="false">
      <c r="A57" s="16" t="s">
        <v>212</v>
      </c>
      <c r="B57" s="17" t="s">
        <v>28</v>
      </c>
      <c r="C57" s="17" t="s">
        <v>29</v>
      </c>
      <c r="D57" s="17" t="s">
        <v>164</v>
      </c>
      <c r="E57" s="17"/>
      <c r="F57" s="17"/>
      <c r="G57" s="18" t="s">
        <v>60</v>
      </c>
      <c r="H57" s="17" t="s">
        <v>61</v>
      </c>
      <c r="I57" s="19" t="s">
        <v>213</v>
      </c>
      <c r="J57" s="20" t="s">
        <v>214</v>
      </c>
      <c r="K57" s="17" t="s">
        <v>35</v>
      </c>
      <c r="L57" s="17" t="n">
        <v>25</v>
      </c>
      <c r="M57" s="21" t="n">
        <v>4308</v>
      </c>
      <c r="N57" s="21"/>
      <c r="O57" s="22" t="n">
        <f aca="false">SUM(M57:N57)</f>
        <v>4308</v>
      </c>
      <c r="P57" s="17" t="s">
        <v>36</v>
      </c>
      <c r="Q57" s="17" t="s">
        <v>37</v>
      </c>
      <c r="R57" s="23" t="n">
        <v>44561</v>
      </c>
      <c r="S57" s="24" t="s">
        <v>38</v>
      </c>
    </row>
    <row r="58" customFormat="false" ht="20.1" hidden="false" customHeight="true" outlineLevel="0" collapsed="false">
      <c r="A58" s="16" t="s">
        <v>215</v>
      </c>
      <c r="B58" s="17" t="s">
        <v>28</v>
      </c>
      <c r="C58" s="17" t="s">
        <v>29</v>
      </c>
      <c r="D58" s="17" t="s">
        <v>216</v>
      </c>
      <c r="E58" s="17"/>
      <c r="F58" s="17"/>
      <c r="G58" s="18" t="s">
        <v>60</v>
      </c>
      <c r="H58" s="17" t="s">
        <v>61</v>
      </c>
      <c r="I58" s="19" t="s">
        <v>217</v>
      </c>
      <c r="J58" s="20" t="s">
        <v>218</v>
      </c>
      <c r="K58" s="17" t="s">
        <v>35</v>
      </c>
      <c r="L58" s="17" t="n">
        <v>1</v>
      </c>
      <c r="M58" s="21" t="n">
        <v>2191</v>
      </c>
      <c r="N58" s="21"/>
      <c r="O58" s="22" t="n">
        <f aca="false">SUM(M58:N58)</f>
        <v>2191</v>
      </c>
      <c r="P58" s="17" t="s">
        <v>36</v>
      </c>
      <c r="Q58" s="17" t="s">
        <v>37</v>
      </c>
      <c r="R58" s="23" t="n">
        <v>44561</v>
      </c>
      <c r="S58" s="24" t="s">
        <v>38</v>
      </c>
    </row>
    <row r="59" customFormat="false" ht="20.1" hidden="false" customHeight="true" outlineLevel="0" collapsed="false">
      <c r="A59" s="16" t="s">
        <v>219</v>
      </c>
      <c r="B59" s="17" t="s">
        <v>28</v>
      </c>
      <c r="C59" s="17" t="s">
        <v>29</v>
      </c>
      <c r="D59" s="17" t="s">
        <v>220</v>
      </c>
      <c r="E59" s="17"/>
      <c r="F59" s="17"/>
      <c r="G59" s="18" t="s">
        <v>60</v>
      </c>
      <c r="H59" s="17" t="s">
        <v>61</v>
      </c>
      <c r="I59" s="19" t="s">
        <v>221</v>
      </c>
      <c r="J59" s="20" t="n">
        <v>95294989</v>
      </c>
      <c r="K59" s="17" t="s">
        <v>35</v>
      </c>
      <c r="L59" s="17" t="n">
        <v>2</v>
      </c>
      <c r="M59" s="21" t="n">
        <v>1119</v>
      </c>
      <c r="N59" s="21"/>
      <c r="O59" s="22" t="n">
        <f aca="false">SUM(M59:N59)</f>
        <v>1119</v>
      </c>
      <c r="P59" s="17" t="s">
        <v>36</v>
      </c>
      <c r="Q59" s="17" t="s">
        <v>37</v>
      </c>
      <c r="R59" s="23" t="n">
        <v>44561</v>
      </c>
      <c r="S59" s="24" t="s">
        <v>38</v>
      </c>
    </row>
    <row r="60" customFormat="false" ht="20.1" hidden="false" customHeight="true" outlineLevel="0" collapsed="false">
      <c r="A60" s="16" t="s">
        <v>222</v>
      </c>
      <c r="B60" s="17" t="s">
        <v>28</v>
      </c>
      <c r="C60" s="17" t="s">
        <v>29</v>
      </c>
      <c r="D60" s="17" t="s">
        <v>149</v>
      </c>
      <c r="E60" s="17"/>
      <c r="F60" s="17"/>
      <c r="G60" s="18" t="s">
        <v>60</v>
      </c>
      <c r="H60" s="17" t="s">
        <v>61</v>
      </c>
      <c r="I60" s="19" t="s">
        <v>223</v>
      </c>
      <c r="J60" s="20" t="s">
        <v>224</v>
      </c>
      <c r="K60" s="17" t="s">
        <v>35</v>
      </c>
      <c r="L60" s="17" t="n">
        <v>1</v>
      </c>
      <c r="M60" s="21" t="n">
        <v>1756</v>
      </c>
      <c r="N60" s="21"/>
      <c r="O60" s="22" t="n">
        <f aca="false">SUM(M60:N60)</f>
        <v>1756</v>
      </c>
      <c r="P60" s="17" t="s">
        <v>36</v>
      </c>
      <c r="Q60" s="17" t="s">
        <v>37</v>
      </c>
      <c r="R60" s="23" t="n">
        <v>44561</v>
      </c>
      <c r="S60" s="24" t="s">
        <v>38</v>
      </c>
    </row>
    <row r="61" customFormat="false" ht="20.1" hidden="false" customHeight="true" outlineLevel="0" collapsed="false">
      <c r="A61" s="16" t="s">
        <v>225</v>
      </c>
      <c r="B61" s="17" t="s">
        <v>28</v>
      </c>
      <c r="C61" s="17" t="s">
        <v>29</v>
      </c>
      <c r="D61" s="17" t="s">
        <v>226</v>
      </c>
      <c r="E61" s="17"/>
      <c r="F61" s="17" t="s">
        <v>227</v>
      </c>
      <c r="G61" s="18" t="s">
        <v>60</v>
      </c>
      <c r="H61" s="17" t="s">
        <v>61</v>
      </c>
      <c r="I61" s="19" t="s">
        <v>228</v>
      </c>
      <c r="J61" s="20" t="s">
        <v>229</v>
      </c>
      <c r="K61" s="17" t="s">
        <v>35</v>
      </c>
      <c r="L61" s="17" t="n">
        <v>4</v>
      </c>
      <c r="M61" s="21" t="n">
        <v>3537</v>
      </c>
      <c r="N61" s="21"/>
      <c r="O61" s="22" t="n">
        <f aca="false">SUM(M61:N61)</f>
        <v>3537</v>
      </c>
      <c r="P61" s="17" t="s">
        <v>36</v>
      </c>
      <c r="Q61" s="17" t="s">
        <v>37</v>
      </c>
      <c r="R61" s="23" t="n">
        <v>44561</v>
      </c>
      <c r="S61" s="24" t="s">
        <v>38</v>
      </c>
    </row>
    <row r="62" customFormat="false" ht="20.1" hidden="false" customHeight="true" outlineLevel="0" collapsed="false">
      <c r="A62" s="16" t="s">
        <v>230</v>
      </c>
      <c r="B62" s="17" t="s">
        <v>28</v>
      </c>
      <c r="C62" s="17" t="s">
        <v>29</v>
      </c>
      <c r="D62" s="17" t="s">
        <v>61</v>
      </c>
      <c r="E62" s="17"/>
      <c r="F62" s="17"/>
      <c r="G62" s="18" t="s">
        <v>60</v>
      </c>
      <c r="H62" s="17" t="s">
        <v>61</v>
      </c>
      <c r="I62" s="19" t="s">
        <v>231</v>
      </c>
      <c r="J62" s="20" t="n">
        <v>95538299</v>
      </c>
      <c r="K62" s="17" t="s">
        <v>35</v>
      </c>
      <c r="L62" s="17" t="n">
        <v>6</v>
      </c>
      <c r="M62" s="21" t="n">
        <v>3350</v>
      </c>
      <c r="N62" s="21"/>
      <c r="O62" s="22" t="n">
        <f aca="false">SUM(M62:N62)</f>
        <v>3350</v>
      </c>
      <c r="P62" s="17" t="s">
        <v>36</v>
      </c>
      <c r="Q62" s="17" t="s">
        <v>37</v>
      </c>
      <c r="R62" s="23" t="n">
        <v>44561</v>
      </c>
      <c r="S62" s="24" t="s">
        <v>38</v>
      </c>
    </row>
    <row r="63" customFormat="false" ht="20.1" hidden="false" customHeight="true" outlineLevel="0" collapsed="false">
      <c r="A63" s="16" t="s">
        <v>232</v>
      </c>
      <c r="B63" s="17" t="s">
        <v>28</v>
      </c>
      <c r="C63" s="17" t="s">
        <v>29</v>
      </c>
      <c r="D63" s="17" t="s">
        <v>233</v>
      </c>
      <c r="E63" s="17"/>
      <c r="F63" s="17"/>
      <c r="G63" s="18" t="s">
        <v>60</v>
      </c>
      <c r="H63" s="17" t="s">
        <v>61</v>
      </c>
      <c r="I63" s="19" t="s">
        <v>234</v>
      </c>
      <c r="J63" s="20" t="s">
        <v>235</v>
      </c>
      <c r="K63" s="17" t="s">
        <v>35</v>
      </c>
      <c r="L63" s="17" t="n">
        <v>4</v>
      </c>
      <c r="M63" s="21" t="n">
        <v>2141</v>
      </c>
      <c r="N63" s="21"/>
      <c r="O63" s="22" t="n">
        <f aca="false">SUM(M63:N63)</f>
        <v>2141</v>
      </c>
      <c r="P63" s="17" t="s">
        <v>36</v>
      </c>
      <c r="Q63" s="17" t="s">
        <v>37</v>
      </c>
      <c r="R63" s="23" t="n">
        <v>44561</v>
      </c>
      <c r="S63" s="24" t="s">
        <v>38</v>
      </c>
    </row>
    <row r="64" customFormat="false" ht="20.1" hidden="false" customHeight="true" outlineLevel="0" collapsed="false">
      <c r="A64" s="16" t="s">
        <v>236</v>
      </c>
      <c r="B64" s="17" t="s">
        <v>28</v>
      </c>
      <c r="C64" s="17" t="s">
        <v>29</v>
      </c>
      <c r="D64" s="17" t="s">
        <v>237</v>
      </c>
      <c r="E64" s="17"/>
      <c r="F64" s="17"/>
      <c r="G64" s="18" t="s">
        <v>60</v>
      </c>
      <c r="H64" s="17" t="s">
        <v>61</v>
      </c>
      <c r="I64" s="19" t="s">
        <v>238</v>
      </c>
      <c r="J64" s="20" t="n">
        <v>95351469</v>
      </c>
      <c r="K64" s="17" t="s">
        <v>35</v>
      </c>
      <c r="L64" s="17" t="n">
        <v>4</v>
      </c>
      <c r="M64" s="21" t="n">
        <v>1917</v>
      </c>
      <c r="N64" s="21"/>
      <c r="O64" s="22" t="n">
        <f aca="false">SUM(M64:N64)</f>
        <v>1917</v>
      </c>
      <c r="P64" s="17" t="s">
        <v>36</v>
      </c>
      <c r="Q64" s="17" t="s">
        <v>37</v>
      </c>
      <c r="R64" s="23" t="n">
        <v>44561</v>
      </c>
      <c r="S64" s="24" t="s">
        <v>38</v>
      </c>
    </row>
    <row r="65" customFormat="false" ht="20.1" hidden="false" customHeight="true" outlineLevel="0" collapsed="false">
      <c r="A65" s="16" t="s">
        <v>239</v>
      </c>
      <c r="B65" s="17" t="s">
        <v>28</v>
      </c>
      <c r="C65" s="17" t="s">
        <v>29</v>
      </c>
      <c r="D65" s="17" t="s">
        <v>240</v>
      </c>
      <c r="E65" s="17"/>
      <c r="F65" s="17"/>
      <c r="G65" s="18" t="s">
        <v>60</v>
      </c>
      <c r="H65" s="17" t="s">
        <v>61</v>
      </c>
      <c r="I65" s="19" t="s">
        <v>241</v>
      </c>
      <c r="J65" s="20" t="s">
        <v>242</v>
      </c>
      <c r="K65" s="17" t="s">
        <v>35</v>
      </c>
      <c r="L65" s="17" t="n">
        <v>6</v>
      </c>
      <c r="M65" s="21" t="n">
        <v>1078</v>
      </c>
      <c r="N65" s="21"/>
      <c r="O65" s="22" t="n">
        <f aca="false">SUM(M65:N65)</f>
        <v>1078</v>
      </c>
      <c r="P65" s="17" t="s">
        <v>36</v>
      </c>
      <c r="Q65" s="17" t="s">
        <v>37</v>
      </c>
      <c r="R65" s="23" t="n">
        <v>44561</v>
      </c>
      <c r="S65" s="24" t="s">
        <v>38</v>
      </c>
    </row>
    <row r="66" customFormat="false" ht="20.1" hidden="false" customHeight="true" outlineLevel="0" collapsed="false">
      <c r="A66" s="16" t="s">
        <v>243</v>
      </c>
      <c r="B66" s="17" t="s">
        <v>28</v>
      </c>
      <c r="C66" s="17" t="s">
        <v>29</v>
      </c>
      <c r="D66" s="17" t="s">
        <v>32</v>
      </c>
      <c r="E66" s="17" t="s">
        <v>244</v>
      </c>
      <c r="F66" s="17"/>
      <c r="G66" s="18" t="s">
        <v>31</v>
      </c>
      <c r="H66" s="17" t="s">
        <v>32</v>
      </c>
      <c r="I66" s="19" t="s">
        <v>245</v>
      </c>
      <c r="J66" s="20" t="s">
        <v>246</v>
      </c>
      <c r="K66" s="17" t="s">
        <v>35</v>
      </c>
      <c r="L66" s="17" t="n">
        <v>6</v>
      </c>
      <c r="M66" s="21" t="n">
        <v>2010</v>
      </c>
      <c r="N66" s="21"/>
      <c r="O66" s="22" t="n">
        <f aca="false">SUM(M66:N66)</f>
        <v>2010</v>
      </c>
      <c r="P66" s="17" t="s">
        <v>36</v>
      </c>
      <c r="Q66" s="17" t="s">
        <v>37</v>
      </c>
      <c r="R66" s="23" t="n">
        <v>44561</v>
      </c>
      <c r="S66" s="24" t="s">
        <v>38</v>
      </c>
    </row>
    <row r="67" customFormat="false" ht="20.1" hidden="false" customHeight="true" outlineLevel="0" collapsed="false">
      <c r="A67" s="16" t="s">
        <v>247</v>
      </c>
      <c r="B67" s="17" t="s">
        <v>28</v>
      </c>
      <c r="C67" s="17" t="s">
        <v>29</v>
      </c>
      <c r="D67" s="17" t="s">
        <v>30</v>
      </c>
      <c r="E67" s="17"/>
      <c r="F67" s="17"/>
      <c r="G67" s="18" t="s">
        <v>31</v>
      </c>
      <c r="H67" s="17" t="s">
        <v>32</v>
      </c>
      <c r="I67" s="19" t="s">
        <v>248</v>
      </c>
      <c r="J67" s="20" t="s">
        <v>249</v>
      </c>
      <c r="K67" s="17" t="s">
        <v>35</v>
      </c>
      <c r="L67" s="17" t="n">
        <v>5</v>
      </c>
      <c r="M67" s="21" t="n">
        <v>1563</v>
      </c>
      <c r="N67" s="21"/>
      <c r="O67" s="22" t="n">
        <f aca="false">SUM(M67:N67)</f>
        <v>1563</v>
      </c>
      <c r="P67" s="17" t="s">
        <v>36</v>
      </c>
      <c r="Q67" s="17" t="s">
        <v>37</v>
      </c>
      <c r="R67" s="23" t="n">
        <v>44561</v>
      </c>
      <c r="S67" s="24" t="s">
        <v>38</v>
      </c>
    </row>
    <row r="68" customFormat="false" ht="20.1" hidden="false" customHeight="true" outlineLevel="0" collapsed="false">
      <c r="A68" s="16" t="s">
        <v>250</v>
      </c>
      <c r="B68" s="17" t="s">
        <v>28</v>
      </c>
      <c r="C68" s="17" t="s">
        <v>29</v>
      </c>
      <c r="D68" s="17" t="s">
        <v>30</v>
      </c>
      <c r="E68" s="17"/>
      <c r="F68" s="17"/>
      <c r="G68" s="18" t="s">
        <v>31</v>
      </c>
      <c r="H68" s="17" t="s">
        <v>32</v>
      </c>
      <c r="I68" s="19" t="s">
        <v>251</v>
      </c>
      <c r="J68" s="20" t="s">
        <v>252</v>
      </c>
      <c r="K68" s="17" t="s">
        <v>35</v>
      </c>
      <c r="L68" s="17" t="n">
        <v>5</v>
      </c>
      <c r="M68" s="21" t="n">
        <v>1301</v>
      </c>
      <c r="N68" s="21"/>
      <c r="O68" s="22" t="n">
        <f aca="false">SUM(M68:N68)</f>
        <v>1301</v>
      </c>
      <c r="P68" s="17" t="s">
        <v>36</v>
      </c>
      <c r="Q68" s="17" t="s">
        <v>37</v>
      </c>
      <c r="R68" s="23" t="n">
        <v>44561</v>
      </c>
      <c r="S68" s="24" t="s">
        <v>38</v>
      </c>
    </row>
    <row r="69" customFormat="false" ht="20.1" hidden="false" customHeight="true" outlineLevel="0" collapsed="false">
      <c r="A69" s="16" t="s">
        <v>253</v>
      </c>
      <c r="B69" s="17" t="s">
        <v>28</v>
      </c>
      <c r="C69" s="17" t="s">
        <v>29</v>
      </c>
      <c r="D69" s="17" t="s">
        <v>254</v>
      </c>
      <c r="E69" s="17"/>
      <c r="F69" s="17"/>
      <c r="G69" s="18" t="s">
        <v>60</v>
      </c>
      <c r="H69" s="17" t="s">
        <v>61</v>
      </c>
      <c r="I69" s="19" t="s">
        <v>255</v>
      </c>
      <c r="J69" s="20" t="s">
        <v>256</v>
      </c>
      <c r="K69" s="17" t="s">
        <v>35</v>
      </c>
      <c r="L69" s="17" t="n">
        <v>6</v>
      </c>
      <c r="M69" s="21" t="n">
        <v>1845</v>
      </c>
      <c r="N69" s="21"/>
      <c r="O69" s="22" t="n">
        <f aca="false">SUM(M69:N69)</f>
        <v>1845</v>
      </c>
      <c r="P69" s="17" t="s">
        <v>36</v>
      </c>
      <c r="Q69" s="17" t="s">
        <v>37</v>
      </c>
      <c r="R69" s="23" t="n">
        <v>44561</v>
      </c>
      <c r="S69" s="24" t="s">
        <v>38</v>
      </c>
    </row>
    <row r="70" customFormat="false" ht="19.5" hidden="false" customHeight="false" outlineLevel="0" collapsed="false">
      <c r="A70" s="16" t="s">
        <v>257</v>
      </c>
      <c r="B70" s="17" t="s">
        <v>28</v>
      </c>
      <c r="C70" s="17" t="s">
        <v>29</v>
      </c>
      <c r="D70" s="17" t="s">
        <v>32</v>
      </c>
      <c r="E70" s="17"/>
      <c r="F70" s="17"/>
      <c r="G70" s="18" t="s">
        <v>31</v>
      </c>
      <c r="H70" s="17" t="s">
        <v>32</v>
      </c>
      <c r="I70" s="19" t="s">
        <v>258</v>
      </c>
      <c r="J70" s="20" t="n">
        <v>95450859</v>
      </c>
      <c r="K70" s="17" t="s">
        <v>35</v>
      </c>
      <c r="L70" s="17" t="n">
        <v>6</v>
      </c>
      <c r="M70" s="21" t="n">
        <v>11858</v>
      </c>
      <c r="N70" s="21"/>
      <c r="O70" s="22" t="n">
        <f aca="false">SUM(M70:N70)</f>
        <v>11858</v>
      </c>
      <c r="P70" s="17" t="s">
        <v>36</v>
      </c>
      <c r="Q70" s="17" t="s">
        <v>37</v>
      </c>
      <c r="R70" s="23" t="n">
        <v>44561</v>
      </c>
      <c r="S70" s="24" t="s">
        <v>38</v>
      </c>
    </row>
    <row r="71" customFormat="false" ht="20.1" hidden="false" customHeight="true" outlineLevel="0" collapsed="false">
      <c r="A71" s="16" t="s">
        <v>259</v>
      </c>
      <c r="B71" s="17" t="s">
        <v>28</v>
      </c>
      <c r="C71" s="17" t="s">
        <v>29</v>
      </c>
      <c r="D71" s="17" t="s">
        <v>260</v>
      </c>
      <c r="E71" s="17"/>
      <c r="F71" s="17"/>
      <c r="G71" s="18" t="s">
        <v>60</v>
      </c>
      <c r="H71" s="17" t="s">
        <v>61</v>
      </c>
      <c r="I71" s="19" t="s">
        <v>261</v>
      </c>
      <c r="J71" s="20" t="s">
        <v>262</v>
      </c>
      <c r="K71" s="17" t="s">
        <v>35</v>
      </c>
      <c r="L71" s="17" t="n">
        <v>4</v>
      </c>
      <c r="M71" s="21" t="n">
        <v>5182</v>
      </c>
      <c r="N71" s="21"/>
      <c r="O71" s="22" t="n">
        <f aca="false">SUM(M71:N71)</f>
        <v>5182</v>
      </c>
      <c r="P71" s="17" t="s">
        <v>36</v>
      </c>
      <c r="Q71" s="17" t="s">
        <v>37</v>
      </c>
      <c r="R71" s="23" t="n">
        <v>44561</v>
      </c>
      <c r="S71" s="24" t="s">
        <v>38</v>
      </c>
    </row>
    <row r="72" customFormat="false" ht="20.1" hidden="false" customHeight="true" outlineLevel="0" collapsed="false">
      <c r="A72" s="16" t="s">
        <v>263</v>
      </c>
      <c r="B72" s="17" t="s">
        <v>28</v>
      </c>
      <c r="C72" s="17" t="s">
        <v>29</v>
      </c>
      <c r="D72" s="17" t="s">
        <v>264</v>
      </c>
      <c r="E72" s="17"/>
      <c r="F72" s="17"/>
      <c r="G72" s="18" t="s">
        <v>60</v>
      </c>
      <c r="H72" s="17" t="s">
        <v>61</v>
      </c>
      <c r="I72" s="19" t="s">
        <v>265</v>
      </c>
      <c r="J72" s="20" t="s">
        <v>266</v>
      </c>
      <c r="K72" s="17" t="s">
        <v>35</v>
      </c>
      <c r="L72" s="17" t="n">
        <v>5</v>
      </c>
      <c r="M72" s="21" t="n">
        <v>1999</v>
      </c>
      <c r="N72" s="21"/>
      <c r="O72" s="22" t="n">
        <f aca="false">SUM(M72:N72)</f>
        <v>1999</v>
      </c>
      <c r="P72" s="17" t="s">
        <v>36</v>
      </c>
      <c r="Q72" s="17" t="s">
        <v>37</v>
      </c>
      <c r="R72" s="23" t="n">
        <v>44561</v>
      </c>
      <c r="S72" s="24" t="s">
        <v>38</v>
      </c>
    </row>
    <row r="73" customFormat="false" ht="20.1" hidden="false" customHeight="true" outlineLevel="0" collapsed="false">
      <c r="A73" s="16" t="s">
        <v>267</v>
      </c>
      <c r="B73" s="17" t="s">
        <v>28</v>
      </c>
      <c r="C73" s="17" t="s">
        <v>29</v>
      </c>
      <c r="D73" s="17" t="s">
        <v>268</v>
      </c>
      <c r="E73" s="17"/>
      <c r="F73" s="17"/>
      <c r="G73" s="18" t="s">
        <v>60</v>
      </c>
      <c r="H73" s="17" t="s">
        <v>61</v>
      </c>
      <c r="I73" s="19" t="s">
        <v>269</v>
      </c>
      <c r="J73" s="20" t="s">
        <v>270</v>
      </c>
      <c r="K73" s="17" t="s">
        <v>35</v>
      </c>
      <c r="L73" s="17" t="n">
        <v>4</v>
      </c>
      <c r="M73" s="21" t="n">
        <v>2323</v>
      </c>
      <c r="N73" s="21"/>
      <c r="O73" s="22" t="n">
        <f aca="false">SUM(M73:N73)</f>
        <v>2323</v>
      </c>
      <c r="P73" s="17" t="s">
        <v>36</v>
      </c>
      <c r="Q73" s="17" t="s">
        <v>37</v>
      </c>
      <c r="R73" s="23" t="n">
        <v>44561</v>
      </c>
      <c r="S73" s="24" t="s">
        <v>38</v>
      </c>
    </row>
    <row r="74" customFormat="false" ht="20.1" hidden="false" customHeight="true" outlineLevel="0" collapsed="false">
      <c r="A74" s="16" t="s">
        <v>271</v>
      </c>
      <c r="B74" s="17" t="s">
        <v>28</v>
      </c>
      <c r="C74" s="17" t="s">
        <v>29</v>
      </c>
      <c r="D74" s="17" t="s">
        <v>268</v>
      </c>
      <c r="E74" s="17"/>
      <c r="F74" s="17"/>
      <c r="G74" s="18" t="s">
        <v>60</v>
      </c>
      <c r="H74" s="17" t="s">
        <v>61</v>
      </c>
      <c r="I74" s="19" t="s">
        <v>272</v>
      </c>
      <c r="J74" s="20" t="s">
        <v>273</v>
      </c>
      <c r="K74" s="17" t="s">
        <v>35</v>
      </c>
      <c r="L74" s="17" t="n">
        <v>5</v>
      </c>
      <c r="M74" s="21" t="n">
        <v>2059</v>
      </c>
      <c r="N74" s="21"/>
      <c r="O74" s="22" t="n">
        <f aca="false">SUM(M74:N74)</f>
        <v>2059</v>
      </c>
      <c r="P74" s="17" t="s">
        <v>36</v>
      </c>
      <c r="Q74" s="17" t="s">
        <v>37</v>
      </c>
      <c r="R74" s="23" t="n">
        <v>44561</v>
      </c>
      <c r="S74" s="24" t="s">
        <v>38</v>
      </c>
    </row>
    <row r="75" customFormat="false" ht="20.1" hidden="false" customHeight="true" outlineLevel="0" collapsed="false">
      <c r="A75" s="16" t="s">
        <v>274</v>
      </c>
      <c r="B75" s="17" t="s">
        <v>28</v>
      </c>
      <c r="C75" s="17" t="s">
        <v>29</v>
      </c>
      <c r="D75" s="17" t="s">
        <v>275</v>
      </c>
      <c r="E75" s="17"/>
      <c r="F75" s="17"/>
      <c r="G75" s="18" t="s">
        <v>60</v>
      </c>
      <c r="H75" s="17" t="s">
        <v>61</v>
      </c>
      <c r="I75" s="19" t="s">
        <v>276</v>
      </c>
      <c r="J75" s="20" t="s">
        <v>277</v>
      </c>
      <c r="K75" s="17" t="s">
        <v>35</v>
      </c>
      <c r="L75" s="17" t="n">
        <v>1</v>
      </c>
      <c r="M75" s="21" t="n">
        <v>3012</v>
      </c>
      <c r="N75" s="21"/>
      <c r="O75" s="22" t="n">
        <f aca="false">SUM(M75:N75)</f>
        <v>3012</v>
      </c>
      <c r="P75" s="17" t="s">
        <v>36</v>
      </c>
      <c r="Q75" s="17" t="s">
        <v>37</v>
      </c>
      <c r="R75" s="23" t="n">
        <v>44561</v>
      </c>
      <c r="S75" s="24" t="s">
        <v>38</v>
      </c>
    </row>
    <row r="76" customFormat="false" ht="20.1" hidden="false" customHeight="true" outlineLevel="0" collapsed="false">
      <c r="A76" s="16" t="s">
        <v>278</v>
      </c>
      <c r="B76" s="17" t="s">
        <v>28</v>
      </c>
      <c r="C76" s="17" t="s">
        <v>29</v>
      </c>
      <c r="D76" s="17" t="s">
        <v>105</v>
      </c>
      <c r="E76" s="17"/>
      <c r="F76" s="17"/>
      <c r="G76" s="18" t="s">
        <v>60</v>
      </c>
      <c r="H76" s="17" t="s">
        <v>61</v>
      </c>
      <c r="I76" s="19" t="s">
        <v>279</v>
      </c>
      <c r="J76" s="20" t="s">
        <v>280</v>
      </c>
      <c r="K76" s="17" t="s">
        <v>35</v>
      </c>
      <c r="L76" s="17" t="n">
        <v>1</v>
      </c>
      <c r="M76" s="21" t="n">
        <v>833</v>
      </c>
      <c r="N76" s="21"/>
      <c r="O76" s="22" t="n">
        <f aca="false">SUM(M76:N76)</f>
        <v>833</v>
      </c>
      <c r="P76" s="17" t="s">
        <v>36</v>
      </c>
      <c r="Q76" s="17" t="s">
        <v>37</v>
      </c>
      <c r="R76" s="23" t="n">
        <v>44561</v>
      </c>
      <c r="S76" s="24" t="s">
        <v>38</v>
      </c>
    </row>
    <row r="77" customFormat="false" ht="20.1" hidden="false" customHeight="true" outlineLevel="0" collapsed="false">
      <c r="A77" s="16" t="s">
        <v>281</v>
      </c>
      <c r="B77" s="17" t="s">
        <v>28</v>
      </c>
      <c r="C77" s="17" t="s">
        <v>29</v>
      </c>
      <c r="D77" s="17" t="s">
        <v>105</v>
      </c>
      <c r="E77" s="17"/>
      <c r="F77" s="17"/>
      <c r="G77" s="18" t="s">
        <v>60</v>
      </c>
      <c r="H77" s="17" t="s">
        <v>61</v>
      </c>
      <c r="I77" s="19" t="s">
        <v>282</v>
      </c>
      <c r="J77" s="20" t="s">
        <v>283</v>
      </c>
      <c r="K77" s="17" t="s">
        <v>35</v>
      </c>
      <c r="L77" s="17" t="n">
        <v>1</v>
      </c>
      <c r="M77" s="21" t="n">
        <v>442</v>
      </c>
      <c r="N77" s="21"/>
      <c r="O77" s="22" t="n">
        <f aca="false">SUM(M77:N77)</f>
        <v>442</v>
      </c>
      <c r="P77" s="17" t="s">
        <v>36</v>
      </c>
      <c r="Q77" s="17" t="s">
        <v>37</v>
      </c>
      <c r="R77" s="23" t="n">
        <v>44561</v>
      </c>
      <c r="S77" s="24" t="s">
        <v>38</v>
      </c>
    </row>
    <row r="78" customFormat="false" ht="19.5" hidden="false" customHeight="false" outlineLevel="0" collapsed="false">
      <c r="A78" s="16" t="s">
        <v>284</v>
      </c>
      <c r="B78" s="17" t="s">
        <v>28</v>
      </c>
      <c r="C78" s="17" t="s">
        <v>29</v>
      </c>
      <c r="D78" s="17" t="s">
        <v>285</v>
      </c>
      <c r="E78" s="17"/>
      <c r="F78" s="17"/>
      <c r="G78" s="18" t="s">
        <v>60</v>
      </c>
      <c r="H78" s="17" t="s">
        <v>61</v>
      </c>
      <c r="I78" s="19" t="s">
        <v>286</v>
      </c>
      <c r="J78" s="20" t="s">
        <v>287</v>
      </c>
      <c r="K78" s="17" t="s">
        <v>35</v>
      </c>
      <c r="L78" s="17" t="n">
        <v>4</v>
      </c>
      <c r="M78" s="21" t="n">
        <v>9359</v>
      </c>
      <c r="N78" s="21"/>
      <c r="O78" s="22" t="n">
        <f aca="false">SUM(M78:N78)</f>
        <v>9359</v>
      </c>
      <c r="P78" s="17" t="s">
        <v>36</v>
      </c>
      <c r="Q78" s="17" t="s">
        <v>37</v>
      </c>
      <c r="R78" s="23" t="n">
        <v>44561</v>
      </c>
      <c r="S78" s="24" t="s">
        <v>38</v>
      </c>
    </row>
    <row r="79" customFormat="false" ht="20.1" hidden="false" customHeight="true" outlineLevel="0" collapsed="false">
      <c r="A79" s="16" t="s">
        <v>288</v>
      </c>
      <c r="B79" s="17" t="s">
        <v>28</v>
      </c>
      <c r="C79" s="17" t="s">
        <v>29</v>
      </c>
      <c r="D79" s="17" t="s">
        <v>285</v>
      </c>
      <c r="E79" s="17"/>
      <c r="F79" s="17"/>
      <c r="G79" s="18" t="s">
        <v>60</v>
      </c>
      <c r="H79" s="17" t="s">
        <v>61</v>
      </c>
      <c r="I79" s="19" t="s">
        <v>289</v>
      </c>
      <c r="J79" s="20" t="s">
        <v>290</v>
      </c>
      <c r="K79" s="17" t="s">
        <v>35</v>
      </c>
      <c r="L79" s="17" t="n">
        <v>4</v>
      </c>
      <c r="M79" s="21" t="n">
        <v>4233</v>
      </c>
      <c r="N79" s="21"/>
      <c r="O79" s="22" t="n">
        <f aca="false">SUM(M79:N79)</f>
        <v>4233</v>
      </c>
      <c r="P79" s="17" t="s">
        <v>36</v>
      </c>
      <c r="Q79" s="17" t="s">
        <v>37</v>
      </c>
      <c r="R79" s="23" t="n">
        <v>44561</v>
      </c>
      <c r="S79" s="24" t="s">
        <v>38</v>
      </c>
    </row>
    <row r="80" customFormat="false" ht="20.1" hidden="false" customHeight="true" outlineLevel="0" collapsed="false">
      <c r="A80" s="16" t="s">
        <v>291</v>
      </c>
      <c r="B80" s="17" t="s">
        <v>28</v>
      </c>
      <c r="C80" s="17" t="s">
        <v>29</v>
      </c>
      <c r="D80" s="17" t="s">
        <v>32</v>
      </c>
      <c r="E80" s="17"/>
      <c r="F80" s="17"/>
      <c r="G80" s="18" t="n">
        <v>96332</v>
      </c>
      <c r="H80" s="17" t="s">
        <v>32</v>
      </c>
      <c r="I80" s="19" t="s">
        <v>292</v>
      </c>
      <c r="J80" s="20" t="s">
        <v>293</v>
      </c>
      <c r="K80" s="17" t="s">
        <v>200</v>
      </c>
      <c r="L80" s="17" t="n">
        <v>4</v>
      </c>
      <c r="M80" s="21" t="n">
        <v>8175</v>
      </c>
      <c r="N80" s="21"/>
      <c r="O80" s="22" t="n">
        <f aca="false">SUM(M80:N80)</f>
        <v>8175</v>
      </c>
      <c r="P80" s="17" t="s">
        <v>36</v>
      </c>
      <c r="Q80" s="17" t="s">
        <v>37</v>
      </c>
      <c r="R80" s="23" t="n">
        <v>44561</v>
      </c>
      <c r="S80" s="24" t="s">
        <v>38</v>
      </c>
    </row>
    <row r="81" customFormat="false" ht="20.1" hidden="false" customHeight="true" outlineLevel="0" collapsed="false">
      <c r="A81" s="16" t="s">
        <v>294</v>
      </c>
      <c r="B81" s="17" t="s">
        <v>28</v>
      </c>
      <c r="C81" s="17" t="s">
        <v>29</v>
      </c>
      <c r="D81" s="17" t="s">
        <v>285</v>
      </c>
      <c r="E81" s="17"/>
      <c r="F81" s="17"/>
      <c r="G81" s="18" t="s">
        <v>60</v>
      </c>
      <c r="H81" s="17" t="s">
        <v>61</v>
      </c>
      <c r="I81" s="19" t="s">
        <v>295</v>
      </c>
      <c r="J81" s="20" t="s">
        <v>296</v>
      </c>
      <c r="K81" s="17" t="s">
        <v>200</v>
      </c>
      <c r="L81" s="17" t="n">
        <v>6</v>
      </c>
      <c r="M81" s="21" t="n">
        <v>4157</v>
      </c>
      <c r="N81" s="21"/>
      <c r="O81" s="22" t="n">
        <f aca="false">SUM(M81:N81)</f>
        <v>4157</v>
      </c>
      <c r="P81" s="17" t="s">
        <v>36</v>
      </c>
      <c r="Q81" s="17" t="s">
        <v>37</v>
      </c>
      <c r="R81" s="23" t="n">
        <v>44561</v>
      </c>
      <c r="S81" s="24" t="s">
        <v>38</v>
      </c>
    </row>
    <row r="82" customFormat="false" ht="20.1" hidden="false" customHeight="true" outlineLevel="0" collapsed="false">
      <c r="A82" s="16" t="s">
        <v>297</v>
      </c>
      <c r="B82" s="17" t="s">
        <v>28</v>
      </c>
      <c r="C82" s="17" t="s">
        <v>29</v>
      </c>
      <c r="D82" s="17" t="s">
        <v>298</v>
      </c>
      <c r="E82" s="17"/>
      <c r="F82" s="17"/>
      <c r="G82" s="18" t="s">
        <v>31</v>
      </c>
      <c r="H82" s="17" t="s">
        <v>32</v>
      </c>
      <c r="I82" s="19" t="s">
        <v>299</v>
      </c>
      <c r="J82" s="20" t="s">
        <v>300</v>
      </c>
      <c r="K82" s="17" t="s">
        <v>35</v>
      </c>
      <c r="L82" s="17" t="n">
        <v>6</v>
      </c>
      <c r="M82" s="21" t="n">
        <v>5187</v>
      </c>
      <c r="N82" s="21"/>
      <c r="O82" s="22" t="n">
        <f aca="false">SUM(M82:N82)</f>
        <v>5187</v>
      </c>
      <c r="P82" s="17" t="s">
        <v>36</v>
      </c>
      <c r="Q82" s="17" t="s">
        <v>37</v>
      </c>
      <c r="R82" s="23" t="n">
        <v>44561</v>
      </c>
      <c r="S82" s="24" t="s">
        <v>38</v>
      </c>
    </row>
    <row r="83" customFormat="false" ht="20.1" hidden="false" customHeight="true" outlineLevel="0" collapsed="false">
      <c r="A83" s="16" t="s">
        <v>301</v>
      </c>
      <c r="B83" s="17" t="s">
        <v>28</v>
      </c>
      <c r="C83" s="17" t="s">
        <v>29</v>
      </c>
      <c r="D83" s="17" t="s">
        <v>302</v>
      </c>
      <c r="E83" s="17"/>
      <c r="F83" s="17" t="s">
        <v>160</v>
      </c>
      <c r="G83" s="18" t="s">
        <v>60</v>
      </c>
      <c r="H83" s="17" t="s">
        <v>61</v>
      </c>
      <c r="I83" s="19" t="s">
        <v>303</v>
      </c>
      <c r="J83" s="20" t="s">
        <v>304</v>
      </c>
      <c r="K83" s="17" t="s">
        <v>35</v>
      </c>
      <c r="L83" s="17" t="n">
        <v>5</v>
      </c>
      <c r="M83" s="21" t="n">
        <v>104</v>
      </c>
      <c r="N83" s="21"/>
      <c r="O83" s="22" t="n">
        <f aca="false">SUM(M83:N83)</f>
        <v>104</v>
      </c>
      <c r="P83" s="17" t="s">
        <v>36</v>
      </c>
      <c r="Q83" s="17" t="s">
        <v>37</v>
      </c>
      <c r="R83" s="23" t="n">
        <v>44561</v>
      </c>
      <c r="S83" s="24" t="s">
        <v>38</v>
      </c>
    </row>
    <row r="84" customFormat="false" ht="20.1" hidden="false" customHeight="true" outlineLevel="0" collapsed="false">
      <c r="A84" s="16" t="s">
        <v>305</v>
      </c>
      <c r="B84" s="17" t="s">
        <v>28</v>
      </c>
      <c r="C84" s="17" t="s">
        <v>29</v>
      </c>
      <c r="D84" s="17" t="s">
        <v>302</v>
      </c>
      <c r="E84" s="17"/>
      <c r="F84" s="17" t="s">
        <v>306</v>
      </c>
      <c r="G84" s="18" t="s">
        <v>60</v>
      </c>
      <c r="H84" s="17" t="s">
        <v>61</v>
      </c>
      <c r="I84" s="19" t="s">
        <v>307</v>
      </c>
      <c r="J84" s="20" t="s">
        <v>308</v>
      </c>
      <c r="K84" s="17" t="s">
        <v>35</v>
      </c>
      <c r="L84" s="17" t="n">
        <v>4</v>
      </c>
      <c r="M84" s="21" t="n">
        <v>2506</v>
      </c>
      <c r="N84" s="21"/>
      <c r="O84" s="22" t="n">
        <f aca="false">SUM(M84:N84)</f>
        <v>2506</v>
      </c>
      <c r="P84" s="17" t="s">
        <v>36</v>
      </c>
      <c r="Q84" s="17" t="s">
        <v>37</v>
      </c>
      <c r="R84" s="23" t="n">
        <v>44561</v>
      </c>
      <c r="S84" s="24" t="s">
        <v>38</v>
      </c>
    </row>
    <row r="85" customFormat="false" ht="20.1" hidden="false" customHeight="true" outlineLevel="0" collapsed="false">
      <c r="A85" s="16" t="s">
        <v>309</v>
      </c>
      <c r="B85" s="17" t="s">
        <v>28</v>
      </c>
      <c r="C85" s="17" t="s">
        <v>29</v>
      </c>
      <c r="D85" s="17" t="s">
        <v>310</v>
      </c>
      <c r="E85" s="17"/>
      <c r="F85" s="17"/>
      <c r="G85" s="18" t="s">
        <v>60</v>
      </c>
      <c r="H85" s="17" t="s">
        <v>61</v>
      </c>
      <c r="I85" s="19" t="s">
        <v>311</v>
      </c>
      <c r="J85" s="20" t="s">
        <v>312</v>
      </c>
      <c r="K85" s="17" t="s">
        <v>35</v>
      </c>
      <c r="L85" s="17" t="n">
        <v>5</v>
      </c>
      <c r="M85" s="21" t="n">
        <v>2823</v>
      </c>
      <c r="N85" s="21"/>
      <c r="O85" s="22" t="n">
        <f aca="false">SUM(M85:N85)</f>
        <v>2823</v>
      </c>
      <c r="P85" s="17" t="s">
        <v>36</v>
      </c>
      <c r="Q85" s="17" t="s">
        <v>37</v>
      </c>
      <c r="R85" s="23" t="n">
        <v>44561</v>
      </c>
      <c r="S85" s="24" t="s">
        <v>38</v>
      </c>
    </row>
    <row r="86" customFormat="false" ht="20.1" hidden="false" customHeight="true" outlineLevel="0" collapsed="false">
      <c r="A86" s="16" t="s">
        <v>313</v>
      </c>
      <c r="B86" s="17" t="s">
        <v>28</v>
      </c>
      <c r="C86" s="17" t="s">
        <v>29</v>
      </c>
      <c r="D86" s="17" t="s">
        <v>314</v>
      </c>
      <c r="E86" s="17"/>
      <c r="F86" s="17"/>
      <c r="G86" s="18" t="s">
        <v>315</v>
      </c>
      <c r="H86" s="17" t="s">
        <v>316</v>
      </c>
      <c r="I86" s="19" t="s">
        <v>317</v>
      </c>
      <c r="J86" s="20" t="n">
        <v>95348918</v>
      </c>
      <c r="K86" s="17" t="s">
        <v>35</v>
      </c>
      <c r="L86" s="17" t="n">
        <v>5</v>
      </c>
      <c r="M86" s="21" t="n">
        <v>10625</v>
      </c>
      <c r="N86" s="21"/>
      <c r="O86" s="22" t="n">
        <f aca="false">SUM(M86:N86)</f>
        <v>10625</v>
      </c>
      <c r="P86" s="17" t="s">
        <v>36</v>
      </c>
      <c r="Q86" s="17" t="s">
        <v>37</v>
      </c>
      <c r="R86" s="23" t="n">
        <v>44561</v>
      </c>
      <c r="S86" s="24" t="s">
        <v>38</v>
      </c>
    </row>
    <row r="87" customFormat="false" ht="20.1" hidden="false" customHeight="true" outlineLevel="0" collapsed="false">
      <c r="A87" s="16" t="s">
        <v>318</v>
      </c>
      <c r="B87" s="17" t="s">
        <v>28</v>
      </c>
      <c r="C87" s="17" t="s">
        <v>29</v>
      </c>
      <c r="D87" s="17" t="s">
        <v>319</v>
      </c>
      <c r="E87" s="17" t="s">
        <v>320</v>
      </c>
      <c r="F87" s="17"/>
      <c r="G87" s="18" t="s">
        <v>60</v>
      </c>
      <c r="H87" s="17" t="s">
        <v>61</v>
      </c>
      <c r="I87" s="19" t="s">
        <v>321</v>
      </c>
      <c r="J87" s="20" t="s">
        <v>322</v>
      </c>
      <c r="K87" s="17" t="s">
        <v>35</v>
      </c>
      <c r="L87" s="17" t="n">
        <v>1</v>
      </c>
      <c r="M87" s="21" t="n">
        <v>680</v>
      </c>
      <c r="N87" s="21"/>
      <c r="O87" s="22" t="n">
        <f aca="false">SUM(M87:N87)</f>
        <v>680</v>
      </c>
      <c r="P87" s="17" t="s">
        <v>36</v>
      </c>
      <c r="Q87" s="17" t="s">
        <v>37</v>
      </c>
      <c r="R87" s="23" t="n">
        <v>44561</v>
      </c>
      <c r="S87" s="24" t="s">
        <v>38</v>
      </c>
    </row>
    <row r="88" customFormat="false" ht="20.1" hidden="false" customHeight="true" outlineLevel="0" collapsed="false">
      <c r="A88" s="16" t="s">
        <v>323</v>
      </c>
      <c r="B88" s="17" t="s">
        <v>28</v>
      </c>
      <c r="C88" s="17" t="s">
        <v>29</v>
      </c>
      <c r="D88" s="17" t="s">
        <v>319</v>
      </c>
      <c r="E88" s="17" t="s">
        <v>320</v>
      </c>
      <c r="F88" s="17"/>
      <c r="G88" s="18" t="s">
        <v>60</v>
      </c>
      <c r="H88" s="17" t="s">
        <v>61</v>
      </c>
      <c r="I88" s="19" t="s">
        <v>324</v>
      </c>
      <c r="J88" s="20" t="s">
        <v>325</v>
      </c>
      <c r="K88" s="17" t="s">
        <v>35</v>
      </c>
      <c r="L88" s="17" t="n">
        <v>1</v>
      </c>
      <c r="M88" s="21" t="n">
        <v>1149</v>
      </c>
      <c r="N88" s="21"/>
      <c r="O88" s="22" t="n">
        <f aca="false">SUM(M88:N88)</f>
        <v>1149</v>
      </c>
      <c r="P88" s="17" t="s">
        <v>36</v>
      </c>
      <c r="Q88" s="17" t="s">
        <v>37</v>
      </c>
      <c r="R88" s="23" t="n">
        <v>44561</v>
      </c>
      <c r="S88" s="24" t="s">
        <v>38</v>
      </c>
    </row>
    <row r="89" customFormat="false" ht="20.1" hidden="false" customHeight="true" outlineLevel="0" collapsed="false">
      <c r="A89" s="16" t="s">
        <v>326</v>
      </c>
      <c r="B89" s="17" t="s">
        <v>28</v>
      </c>
      <c r="C89" s="17" t="s">
        <v>29</v>
      </c>
      <c r="D89" s="17" t="s">
        <v>40</v>
      </c>
      <c r="E89" s="17" t="s">
        <v>327</v>
      </c>
      <c r="F89" s="17" t="s">
        <v>328</v>
      </c>
      <c r="G89" s="18" t="s">
        <v>31</v>
      </c>
      <c r="H89" s="17" t="s">
        <v>32</v>
      </c>
      <c r="I89" s="19" t="s">
        <v>329</v>
      </c>
      <c r="J89" s="20" t="s">
        <v>330</v>
      </c>
      <c r="K89" s="17" t="s">
        <v>35</v>
      </c>
      <c r="L89" s="17" t="n">
        <v>1</v>
      </c>
      <c r="M89" s="21" t="n">
        <v>1169</v>
      </c>
      <c r="N89" s="21"/>
      <c r="O89" s="22" t="n">
        <f aca="false">SUM(M89:N89)</f>
        <v>1169</v>
      </c>
      <c r="P89" s="17" t="s">
        <v>36</v>
      </c>
      <c r="Q89" s="17" t="s">
        <v>37</v>
      </c>
      <c r="R89" s="23" t="n">
        <v>44561</v>
      </c>
      <c r="S89" s="24" t="s">
        <v>38</v>
      </c>
    </row>
    <row r="90" customFormat="false" ht="20.1" hidden="false" customHeight="true" outlineLevel="0" collapsed="false">
      <c r="A90" s="16" t="s">
        <v>331</v>
      </c>
      <c r="B90" s="17" t="s">
        <v>28</v>
      </c>
      <c r="C90" s="17" t="s">
        <v>29</v>
      </c>
      <c r="D90" s="17" t="s">
        <v>332</v>
      </c>
      <c r="E90" s="17"/>
      <c r="F90" s="17"/>
      <c r="G90" s="18" t="s">
        <v>60</v>
      </c>
      <c r="H90" s="17" t="s">
        <v>61</v>
      </c>
      <c r="I90" s="19" t="s">
        <v>333</v>
      </c>
      <c r="J90" s="20" t="n">
        <v>95450864</v>
      </c>
      <c r="K90" s="17" t="s">
        <v>35</v>
      </c>
      <c r="L90" s="17" t="n">
        <v>3</v>
      </c>
      <c r="M90" s="21" t="n">
        <v>3353</v>
      </c>
      <c r="N90" s="21"/>
      <c r="O90" s="22" t="n">
        <f aca="false">SUM(M90:N90)</f>
        <v>3353</v>
      </c>
      <c r="P90" s="17" t="s">
        <v>36</v>
      </c>
      <c r="Q90" s="17" t="s">
        <v>37</v>
      </c>
      <c r="R90" s="23" t="n">
        <v>44561</v>
      </c>
      <c r="S90" s="24" t="s">
        <v>38</v>
      </c>
    </row>
    <row r="91" customFormat="false" ht="20.1" hidden="false" customHeight="true" outlineLevel="0" collapsed="false">
      <c r="A91" s="16" t="s">
        <v>334</v>
      </c>
      <c r="B91" s="17" t="s">
        <v>28</v>
      </c>
      <c r="C91" s="17" t="s">
        <v>29</v>
      </c>
      <c r="D91" s="17" t="s">
        <v>332</v>
      </c>
      <c r="E91" s="17"/>
      <c r="F91" s="17"/>
      <c r="G91" s="18" t="s">
        <v>60</v>
      </c>
      <c r="H91" s="17" t="s">
        <v>61</v>
      </c>
      <c r="I91" s="19" t="s">
        <v>335</v>
      </c>
      <c r="J91" s="20" t="n">
        <v>95349019</v>
      </c>
      <c r="K91" s="17" t="s">
        <v>35</v>
      </c>
      <c r="L91" s="17" t="n">
        <v>5</v>
      </c>
      <c r="M91" s="21" t="n">
        <v>3431</v>
      </c>
      <c r="N91" s="21"/>
      <c r="O91" s="22" t="n">
        <f aca="false">SUM(M91:N91)</f>
        <v>3431</v>
      </c>
      <c r="P91" s="17" t="s">
        <v>36</v>
      </c>
      <c r="Q91" s="17" t="s">
        <v>37</v>
      </c>
      <c r="R91" s="23" t="n">
        <v>44561</v>
      </c>
      <c r="S91" s="24" t="s">
        <v>38</v>
      </c>
    </row>
    <row r="92" customFormat="false" ht="20.1" hidden="false" customHeight="true" outlineLevel="0" collapsed="false">
      <c r="A92" s="16" t="s">
        <v>336</v>
      </c>
      <c r="B92" s="17" t="s">
        <v>28</v>
      </c>
      <c r="C92" s="17" t="s">
        <v>29</v>
      </c>
      <c r="D92" s="17" t="s">
        <v>332</v>
      </c>
      <c r="E92" s="17"/>
      <c r="F92" s="17"/>
      <c r="G92" s="18" t="s">
        <v>60</v>
      </c>
      <c r="H92" s="17" t="s">
        <v>61</v>
      </c>
      <c r="I92" s="19" t="s">
        <v>337</v>
      </c>
      <c r="J92" s="20" t="n">
        <v>95348998</v>
      </c>
      <c r="K92" s="17" t="s">
        <v>35</v>
      </c>
      <c r="L92" s="17" t="n">
        <v>5</v>
      </c>
      <c r="M92" s="21" t="n">
        <v>7142</v>
      </c>
      <c r="N92" s="21"/>
      <c r="O92" s="22" t="n">
        <f aca="false">SUM(M92:N92)</f>
        <v>7142</v>
      </c>
      <c r="P92" s="17" t="s">
        <v>36</v>
      </c>
      <c r="Q92" s="17" t="s">
        <v>37</v>
      </c>
      <c r="R92" s="23" t="n">
        <v>44561</v>
      </c>
      <c r="S92" s="24" t="s">
        <v>38</v>
      </c>
    </row>
    <row r="93" customFormat="false" ht="20.1" hidden="false" customHeight="true" outlineLevel="0" collapsed="false">
      <c r="A93" s="16" t="s">
        <v>338</v>
      </c>
      <c r="B93" s="17" t="s">
        <v>28</v>
      </c>
      <c r="C93" s="17" t="s">
        <v>29</v>
      </c>
      <c r="D93" s="17" t="s">
        <v>339</v>
      </c>
      <c r="E93" s="17"/>
      <c r="F93" s="17"/>
      <c r="G93" s="18" t="s">
        <v>60</v>
      </c>
      <c r="H93" s="17" t="s">
        <v>61</v>
      </c>
      <c r="I93" s="19" t="s">
        <v>340</v>
      </c>
      <c r="J93" s="20" t="s">
        <v>341</v>
      </c>
      <c r="K93" s="17" t="s">
        <v>35</v>
      </c>
      <c r="L93" s="17" t="n">
        <v>4</v>
      </c>
      <c r="M93" s="21" t="n">
        <v>6508</v>
      </c>
      <c r="N93" s="21"/>
      <c r="O93" s="22" t="n">
        <f aca="false">SUM(M93:N93)</f>
        <v>6508</v>
      </c>
      <c r="P93" s="17" t="s">
        <v>36</v>
      </c>
      <c r="Q93" s="17" t="s">
        <v>37</v>
      </c>
      <c r="R93" s="23" t="n">
        <v>44561</v>
      </c>
      <c r="S93" s="24" t="s">
        <v>38</v>
      </c>
    </row>
    <row r="94" customFormat="false" ht="20.1" hidden="false" customHeight="true" outlineLevel="0" collapsed="false">
      <c r="A94" s="16" t="s">
        <v>342</v>
      </c>
      <c r="B94" s="17" t="s">
        <v>28</v>
      </c>
      <c r="C94" s="17" t="s">
        <v>29</v>
      </c>
      <c r="D94" s="17" t="s">
        <v>343</v>
      </c>
      <c r="E94" s="17"/>
      <c r="F94" s="17"/>
      <c r="G94" s="18" t="s">
        <v>60</v>
      </c>
      <c r="H94" s="17" t="s">
        <v>61</v>
      </c>
      <c r="I94" s="19" t="s">
        <v>344</v>
      </c>
      <c r="J94" s="20" t="s">
        <v>345</v>
      </c>
      <c r="K94" s="17" t="s">
        <v>35</v>
      </c>
      <c r="L94" s="17" t="n">
        <v>1</v>
      </c>
      <c r="M94" s="21" t="n">
        <v>4111</v>
      </c>
      <c r="N94" s="21"/>
      <c r="O94" s="22" t="n">
        <f aca="false">SUM(M94:N94)</f>
        <v>4111</v>
      </c>
      <c r="P94" s="17" t="s">
        <v>36</v>
      </c>
      <c r="Q94" s="17" t="s">
        <v>37</v>
      </c>
      <c r="R94" s="23" t="n">
        <v>44561</v>
      </c>
      <c r="S94" s="24" t="s">
        <v>38</v>
      </c>
    </row>
    <row r="95" customFormat="false" ht="20.1" hidden="false" customHeight="true" outlineLevel="0" collapsed="false">
      <c r="A95" s="16" t="s">
        <v>346</v>
      </c>
      <c r="B95" s="17" t="s">
        <v>28</v>
      </c>
      <c r="C95" s="17" t="s">
        <v>29</v>
      </c>
      <c r="D95" s="17" t="s">
        <v>347</v>
      </c>
      <c r="E95" s="17"/>
      <c r="F95" s="17"/>
      <c r="G95" s="18" t="s">
        <v>60</v>
      </c>
      <c r="H95" s="17" t="s">
        <v>61</v>
      </c>
      <c r="I95" s="19" t="s">
        <v>348</v>
      </c>
      <c r="J95" s="20" t="s">
        <v>349</v>
      </c>
      <c r="K95" s="17" t="s">
        <v>35</v>
      </c>
      <c r="L95" s="17" t="n">
        <v>1</v>
      </c>
      <c r="M95" s="21" t="n">
        <v>4224</v>
      </c>
      <c r="N95" s="21"/>
      <c r="O95" s="22" t="n">
        <f aca="false">SUM(M95:N95)</f>
        <v>4224</v>
      </c>
      <c r="P95" s="17" t="s">
        <v>36</v>
      </c>
      <c r="Q95" s="17" t="s">
        <v>37</v>
      </c>
      <c r="R95" s="23" t="n">
        <v>44561</v>
      </c>
      <c r="S95" s="24" t="s">
        <v>38</v>
      </c>
    </row>
    <row r="96" customFormat="false" ht="20.1" hidden="false" customHeight="true" outlineLevel="0" collapsed="false">
      <c r="A96" s="16" t="s">
        <v>350</v>
      </c>
      <c r="B96" s="17" t="s">
        <v>28</v>
      </c>
      <c r="C96" s="17" t="s">
        <v>29</v>
      </c>
      <c r="D96" s="17" t="s">
        <v>61</v>
      </c>
      <c r="E96" s="17"/>
      <c r="F96" s="17"/>
      <c r="G96" s="18" t="s">
        <v>60</v>
      </c>
      <c r="H96" s="17" t="s">
        <v>61</v>
      </c>
      <c r="I96" s="19" t="s">
        <v>351</v>
      </c>
      <c r="J96" s="20" t="s">
        <v>352</v>
      </c>
      <c r="K96" s="17" t="s">
        <v>35</v>
      </c>
      <c r="L96" s="17" t="n">
        <v>4</v>
      </c>
      <c r="M96" s="21" t="n">
        <v>2171</v>
      </c>
      <c r="N96" s="21"/>
      <c r="O96" s="22" t="n">
        <f aca="false">SUM(M96:N96)</f>
        <v>2171</v>
      </c>
      <c r="P96" s="17" t="s">
        <v>36</v>
      </c>
      <c r="Q96" s="17" t="s">
        <v>37</v>
      </c>
      <c r="R96" s="23" t="n">
        <v>44561</v>
      </c>
      <c r="S96" s="24" t="s">
        <v>38</v>
      </c>
    </row>
    <row r="97" customFormat="false" ht="20.1" hidden="false" customHeight="true" outlineLevel="0" collapsed="false">
      <c r="A97" s="16" t="s">
        <v>353</v>
      </c>
      <c r="B97" s="17" t="s">
        <v>28</v>
      </c>
      <c r="C97" s="17" t="s">
        <v>29</v>
      </c>
      <c r="D97" s="17" t="s">
        <v>61</v>
      </c>
      <c r="E97" s="17"/>
      <c r="F97" s="17"/>
      <c r="G97" s="18" t="s">
        <v>60</v>
      </c>
      <c r="H97" s="17" t="s">
        <v>61</v>
      </c>
      <c r="I97" s="19" t="s">
        <v>354</v>
      </c>
      <c r="J97" s="20" t="s">
        <v>355</v>
      </c>
      <c r="K97" s="17" t="s">
        <v>35</v>
      </c>
      <c r="L97" s="17" t="n">
        <v>4</v>
      </c>
      <c r="M97" s="21" t="n">
        <v>21337</v>
      </c>
      <c r="N97" s="21"/>
      <c r="O97" s="22" t="n">
        <f aca="false">SUM(M97:N97)</f>
        <v>21337</v>
      </c>
      <c r="P97" s="17" t="s">
        <v>36</v>
      </c>
      <c r="Q97" s="17" t="s">
        <v>37</v>
      </c>
      <c r="R97" s="23" t="n">
        <v>44561</v>
      </c>
      <c r="S97" s="24" t="s">
        <v>38</v>
      </c>
    </row>
    <row r="98" customFormat="false" ht="20.1" hidden="false" customHeight="true" outlineLevel="0" collapsed="false">
      <c r="A98" s="16" t="s">
        <v>356</v>
      </c>
      <c r="B98" s="17" t="s">
        <v>28</v>
      </c>
      <c r="C98" s="17" t="s">
        <v>29</v>
      </c>
      <c r="D98" s="17" t="s">
        <v>357</v>
      </c>
      <c r="E98" s="17"/>
      <c r="F98" s="17"/>
      <c r="G98" s="18" t="s">
        <v>60</v>
      </c>
      <c r="H98" s="17" t="s">
        <v>61</v>
      </c>
      <c r="I98" s="19" t="s">
        <v>358</v>
      </c>
      <c r="J98" s="20" t="s">
        <v>359</v>
      </c>
      <c r="K98" s="17" t="s">
        <v>35</v>
      </c>
      <c r="L98" s="17" t="n">
        <v>3</v>
      </c>
      <c r="M98" s="21" t="n">
        <v>3398</v>
      </c>
      <c r="N98" s="21"/>
      <c r="O98" s="22" t="n">
        <f aca="false">SUM(M98:N98)</f>
        <v>3398</v>
      </c>
      <c r="P98" s="17" t="s">
        <v>36</v>
      </c>
      <c r="Q98" s="17" t="s">
        <v>37</v>
      </c>
      <c r="R98" s="23" t="n">
        <v>44561</v>
      </c>
      <c r="S98" s="24" t="s">
        <v>38</v>
      </c>
    </row>
    <row r="99" customFormat="false" ht="20.1" hidden="false" customHeight="true" outlineLevel="0" collapsed="false">
      <c r="A99" s="16" t="s">
        <v>360</v>
      </c>
      <c r="B99" s="17" t="s">
        <v>28</v>
      </c>
      <c r="C99" s="17" t="s">
        <v>29</v>
      </c>
      <c r="D99" s="17" t="s">
        <v>264</v>
      </c>
      <c r="E99" s="17"/>
      <c r="F99" s="17"/>
      <c r="G99" s="18" t="s">
        <v>60</v>
      </c>
      <c r="H99" s="17" t="s">
        <v>61</v>
      </c>
      <c r="I99" s="19" t="s">
        <v>361</v>
      </c>
      <c r="J99" s="20" t="s">
        <v>362</v>
      </c>
      <c r="K99" s="17" t="s">
        <v>35</v>
      </c>
      <c r="L99" s="17" t="n">
        <v>1</v>
      </c>
      <c r="M99" s="21" t="n">
        <v>1700</v>
      </c>
      <c r="N99" s="21"/>
      <c r="O99" s="22" t="n">
        <f aca="false">SUM(M99:N99)</f>
        <v>1700</v>
      </c>
      <c r="P99" s="17" t="s">
        <v>36</v>
      </c>
      <c r="Q99" s="17" t="s">
        <v>37</v>
      </c>
      <c r="R99" s="23" t="n">
        <v>44561</v>
      </c>
      <c r="S99" s="24" t="s">
        <v>38</v>
      </c>
    </row>
    <row r="100" customFormat="false" ht="20.1" hidden="false" customHeight="true" outlineLevel="0" collapsed="false">
      <c r="A100" s="16" t="s">
        <v>363</v>
      </c>
      <c r="B100" s="17" t="s">
        <v>28</v>
      </c>
      <c r="C100" s="17" t="s">
        <v>29</v>
      </c>
      <c r="D100" s="17" t="s">
        <v>92</v>
      </c>
      <c r="E100" s="17" t="s">
        <v>364</v>
      </c>
      <c r="F100" s="17"/>
      <c r="G100" s="18" t="s">
        <v>60</v>
      </c>
      <c r="H100" s="17" t="s">
        <v>61</v>
      </c>
      <c r="I100" s="19" t="s">
        <v>365</v>
      </c>
      <c r="J100" s="20" t="s">
        <v>366</v>
      </c>
      <c r="K100" s="17" t="s">
        <v>35</v>
      </c>
      <c r="L100" s="17" t="n">
        <v>2</v>
      </c>
      <c r="M100" s="21" t="n">
        <v>4072</v>
      </c>
      <c r="N100" s="21"/>
      <c r="O100" s="22" t="n">
        <f aca="false">SUM(M100:N100)</f>
        <v>4072</v>
      </c>
      <c r="P100" s="17" t="s">
        <v>36</v>
      </c>
      <c r="Q100" s="17" t="s">
        <v>37</v>
      </c>
      <c r="R100" s="23" t="n">
        <v>44561</v>
      </c>
      <c r="S100" s="24" t="s">
        <v>38</v>
      </c>
    </row>
    <row r="101" customFormat="false" ht="20.1" hidden="false" customHeight="true" outlineLevel="0" collapsed="false">
      <c r="A101" s="16" t="s">
        <v>367</v>
      </c>
      <c r="B101" s="17" t="s">
        <v>28</v>
      </c>
      <c r="C101" s="17" t="s">
        <v>29</v>
      </c>
      <c r="D101" s="17" t="s">
        <v>368</v>
      </c>
      <c r="E101" s="17"/>
      <c r="F101" s="17"/>
      <c r="G101" s="18" t="s">
        <v>60</v>
      </c>
      <c r="H101" s="17" t="s">
        <v>61</v>
      </c>
      <c r="I101" s="19" t="s">
        <v>369</v>
      </c>
      <c r="J101" s="20" t="s">
        <v>370</v>
      </c>
      <c r="K101" s="17" t="s">
        <v>371</v>
      </c>
      <c r="L101" s="17" t="n">
        <v>4</v>
      </c>
      <c r="M101" s="21" t="n">
        <v>3385</v>
      </c>
      <c r="N101" s="21"/>
      <c r="O101" s="22" t="n">
        <f aca="false">SUM(M101:N101)</f>
        <v>3385</v>
      </c>
      <c r="P101" s="17" t="s">
        <v>36</v>
      </c>
      <c r="Q101" s="17" t="s">
        <v>37</v>
      </c>
      <c r="R101" s="23" t="n">
        <v>44561</v>
      </c>
      <c r="S101" s="24" t="s">
        <v>38</v>
      </c>
    </row>
    <row r="102" customFormat="false" ht="20.1" hidden="false" customHeight="true" outlineLevel="0" collapsed="false">
      <c r="A102" s="16" t="s">
        <v>372</v>
      </c>
      <c r="B102" s="17" t="s">
        <v>28</v>
      </c>
      <c r="C102" s="17" t="s">
        <v>29</v>
      </c>
      <c r="D102" s="17" t="s">
        <v>209</v>
      </c>
      <c r="E102" s="17" t="s">
        <v>373</v>
      </c>
      <c r="F102" s="17"/>
      <c r="G102" s="18" t="s">
        <v>60</v>
      </c>
      <c r="H102" s="17" t="s">
        <v>61</v>
      </c>
      <c r="I102" s="19" t="s">
        <v>374</v>
      </c>
      <c r="J102" s="20" t="n">
        <v>95884609</v>
      </c>
      <c r="K102" s="17" t="s">
        <v>35</v>
      </c>
      <c r="L102" s="17" t="n">
        <v>2</v>
      </c>
      <c r="M102" s="21" t="n">
        <v>1476</v>
      </c>
      <c r="N102" s="21"/>
      <c r="O102" s="22" t="n">
        <f aca="false">SUM(M102:N102)</f>
        <v>1476</v>
      </c>
      <c r="P102" s="17" t="s">
        <v>36</v>
      </c>
      <c r="Q102" s="17" t="s">
        <v>37</v>
      </c>
      <c r="R102" s="23" t="n">
        <v>44561</v>
      </c>
      <c r="S102" s="24" t="s">
        <v>38</v>
      </c>
    </row>
    <row r="103" customFormat="false" ht="20.1" hidden="false" customHeight="true" outlineLevel="0" collapsed="false">
      <c r="A103" s="16" t="s">
        <v>375</v>
      </c>
      <c r="B103" s="17" t="s">
        <v>28</v>
      </c>
      <c r="C103" s="17" t="s">
        <v>29</v>
      </c>
      <c r="D103" s="17" t="s">
        <v>240</v>
      </c>
      <c r="E103" s="17"/>
      <c r="F103" s="17"/>
      <c r="G103" s="18" t="s">
        <v>60</v>
      </c>
      <c r="H103" s="17" t="s">
        <v>61</v>
      </c>
      <c r="I103" s="19" t="s">
        <v>376</v>
      </c>
      <c r="J103" s="20" t="n">
        <v>95294943</v>
      </c>
      <c r="K103" s="17" t="s">
        <v>35</v>
      </c>
      <c r="L103" s="17" t="n">
        <v>1</v>
      </c>
      <c r="M103" s="21" t="n">
        <v>726</v>
      </c>
      <c r="N103" s="21"/>
      <c r="O103" s="22" t="n">
        <f aca="false">SUM(M103:N103)</f>
        <v>726</v>
      </c>
      <c r="P103" s="17" t="s">
        <v>36</v>
      </c>
      <c r="Q103" s="17" t="s">
        <v>37</v>
      </c>
      <c r="R103" s="23" t="n">
        <v>44561</v>
      </c>
      <c r="S103" s="24" t="s">
        <v>38</v>
      </c>
    </row>
    <row r="104" customFormat="false" ht="19.5" hidden="false" customHeight="false" outlineLevel="0" collapsed="false">
      <c r="A104" s="16" t="s">
        <v>377</v>
      </c>
      <c r="B104" s="17" t="s">
        <v>28</v>
      </c>
      <c r="C104" s="17" t="s">
        <v>29</v>
      </c>
      <c r="D104" s="17" t="s">
        <v>378</v>
      </c>
      <c r="E104" s="17"/>
      <c r="F104" s="17"/>
      <c r="G104" s="18" t="s">
        <v>60</v>
      </c>
      <c r="H104" s="17" t="s">
        <v>61</v>
      </c>
      <c r="I104" s="19" t="s">
        <v>379</v>
      </c>
      <c r="J104" s="20" t="n">
        <v>92868071</v>
      </c>
      <c r="K104" s="17" t="s">
        <v>35</v>
      </c>
      <c r="L104" s="17" t="n">
        <v>1</v>
      </c>
      <c r="M104" s="21" t="n">
        <v>452</v>
      </c>
      <c r="N104" s="21"/>
      <c r="O104" s="22" t="n">
        <f aca="false">SUM(M104:N104)</f>
        <v>452</v>
      </c>
      <c r="P104" s="17" t="s">
        <v>36</v>
      </c>
      <c r="Q104" s="17" t="s">
        <v>37</v>
      </c>
      <c r="R104" s="23" t="n">
        <v>44561</v>
      </c>
      <c r="S104" s="24" t="s">
        <v>38</v>
      </c>
    </row>
    <row r="105" customFormat="false" ht="20.1" hidden="false" customHeight="true" outlineLevel="0" collapsed="false">
      <c r="A105" s="16" t="s">
        <v>380</v>
      </c>
      <c r="B105" s="17" t="s">
        <v>28</v>
      </c>
      <c r="C105" s="17" t="s">
        <v>29</v>
      </c>
      <c r="D105" s="17" t="s">
        <v>122</v>
      </c>
      <c r="E105" s="17"/>
      <c r="F105" s="17"/>
      <c r="G105" s="18" t="s">
        <v>60</v>
      </c>
      <c r="H105" s="17" t="s">
        <v>61</v>
      </c>
      <c r="I105" s="19" t="s">
        <v>381</v>
      </c>
      <c r="J105" s="20" t="n">
        <v>95353795</v>
      </c>
      <c r="K105" s="17" t="s">
        <v>35</v>
      </c>
      <c r="L105" s="17" t="n">
        <v>1</v>
      </c>
      <c r="M105" s="21" t="n">
        <v>589</v>
      </c>
      <c r="N105" s="21"/>
      <c r="O105" s="22" t="n">
        <f aca="false">SUM(M105:N105)</f>
        <v>589</v>
      </c>
      <c r="P105" s="17" t="s">
        <v>36</v>
      </c>
      <c r="Q105" s="17" t="s">
        <v>37</v>
      </c>
      <c r="R105" s="23" t="n">
        <v>44561</v>
      </c>
      <c r="S105" s="24" t="s">
        <v>38</v>
      </c>
    </row>
    <row r="106" customFormat="false" ht="20.1" hidden="false" customHeight="true" outlineLevel="0" collapsed="false">
      <c r="A106" s="16" t="s">
        <v>382</v>
      </c>
      <c r="B106" s="17" t="s">
        <v>28</v>
      </c>
      <c r="C106" s="17" t="s">
        <v>29</v>
      </c>
      <c r="D106" s="17" t="s">
        <v>92</v>
      </c>
      <c r="E106" s="17"/>
      <c r="F106" s="17"/>
      <c r="G106" s="18" t="s">
        <v>60</v>
      </c>
      <c r="H106" s="17" t="s">
        <v>61</v>
      </c>
      <c r="I106" s="19" t="s">
        <v>383</v>
      </c>
      <c r="J106" s="20" t="n">
        <v>83198326</v>
      </c>
      <c r="K106" s="17" t="s">
        <v>35</v>
      </c>
      <c r="L106" s="17" t="n">
        <v>1</v>
      </c>
      <c r="M106" s="21" t="n">
        <v>5000</v>
      </c>
      <c r="N106" s="21"/>
      <c r="O106" s="22" t="n">
        <f aca="false">SUM(M106:N106)</f>
        <v>5000</v>
      </c>
      <c r="P106" s="17" t="s">
        <v>36</v>
      </c>
      <c r="Q106" s="17" t="s">
        <v>37</v>
      </c>
      <c r="R106" s="23" t="n">
        <v>44561</v>
      </c>
      <c r="S106" s="24" t="s">
        <v>38</v>
      </c>
    </row>
    <row r="107" customFormat="false" ht="20.1" hidden="false" customHeight="true" outlineLevel="0" collapsed="false">
      <c r="A107" s="16" t="s">
        <v>384</v>
      </c>
      <c r="B107" s="17" t="s">
        <v>28</v>
      </c>
      <c r="C107" s="17" t="s">
        <v>29</v>
      </c>
      <c r="D107" s="17" t="s">
        <v>332</v>
      </c>
      <c r="E107" s="17"/>
      <c r="F107" s="17"/>
      <c r="G107" s="18" t="s">
        <v>60</v>
      </c>
      <c r="H107" s="17" t="s">
        <v>61</v>
      </c>
      <c r="I107" s="19" t="s">
        <v>385</v>
      </c>
      <c r="J107" s="20" t="n">
        <v>95363826</v>
      </c>
      <c r="K107" s="17" t="s">
        <v>35</v>
      </c>
      <c r="L107" s="17" t="n">
        <v>1</v>
      </c>
      <c r="M107" s="21" t="n">
        <v>832</v>
      </c>
      <c r="N107" s="21"/>
      <c r="O107" s="22" t="n">
        <f aca="false">SUM(M107:N107)</f>
        <v>832</v>
      </c>
      <c r="P107" s="17" t="s">
        <v>36</v>
      </c>
      <c r="Q107" s="17" t="s">
        <v>37</v>
      </c>
      <c r="R107" s="23" t="n">
        <v>44561</v>
      </c>
      <c r="S107" s="24" t="s">
        <v>38</v>
      </c>
    </row>
    <row r="108" customFormat="false" ht="20.1" hidden="false" customHeight="true" outlineLevel="0" collapsed="false">
      <c r="A108" s="16" t="s">
        <v>386</v>
      </c>
      <c r="B108" s="17" t="s">
        <v>28</v>
      </c>
      <c r="C108" s="17" t="s">
        <v>29</v>
      </c>
      <c r="D108" s="17" t="s">
        <v>387</v>
      </c>
      <c r="E108" s="17"/>
      <c r="F108" s="17"/>
      <c r="G108" s="18" t="s">
        <v>60</v>
      </c>
      <c r="H108" s="17" t="s">
        <v>61</v>
      </c>
      <c r="I108" s="19" t="s">
        <v>388</v>
      </c>
      <c r="J108" s="20" t="n">
        <v>95294973</v>
      </c>
      <c r="K108" s="17" t="s">
        <v>35</v>
      </c>
      <c r="L108" s="17" t="n">
        <v>5</v>
      </c>
      <c r="M108" s="21" t="n">
        <v>3188</v>
      </c>
      <c r="N108" s="21"/>
      <c r="O108" s="22" t="n">
        <f aca="false">SUM(M108:N108)</f>
        <v>3188</v>
      </c>
      <c r="P108" s="17" t="s">
        <v>36</v>
      </c>
      <c r="Q108" s="17" t="s">
        <v>37</v>
      </c>
      <c r="R108" s="23" t="n">
        <v>44561</v>
      </c>
      <c r="S108" s="24" t="s">
        <v>38</v>
      </c>
    </row>
    <row r="109" customFormat="false" ht="20.1" hidden="false" customHeight="true" outlineLevel="0" collapsed="false">
      <c r="A109" s="16" t="s">
        <v>389</v>
      </c>
      <c r="B109" s="17" t="s">
        <v>28</v>
      </c>
      <c r="C109" s="17" t="s">
        <v>29</v>
      </c>
      <c r="D109" s="17" t="s">
        <v>390</v>
      </c>
      <c r="E109" s="17" t="s">
        <v>391</v>
      </c>
      <c r="F109" s="17"/>
      <c r="G109" s="18" t="s">
        <v>60</v>
      </c>
      <c r="H109" s="17" t="s">
        <v>61</v>
      </c>
      <c r="I109" s="19" t="s">
        <v>392</v>
      </c>
      <c r="J109" s="20" t="n">
        <v>95884691</v>
      </c>
      <c r="K109" s="17" t="s">
        <v>35</v>
      </c>
      <c r="L109" s="17" t="n">
        <v>1</v>
      </c>
      <c r="M109" s="21" t="n">
        <v>1391</v>
      </c>
      <c r="N109" s="21"/>
      <c r="O109" s="22" t="n">
        <f aca="false">SUM(M109:N109)</f>
        <v>1391</v>
      </c>
      <c r="P109" s="17" t="s">
        <v>36</v>
      </c>
      <c r="Q109" s="17" t="s">
        <v>37</v>
      </c>
      <c r="R109" s="23" t="n">
        <v>44561</v>
      </c>
      <c r="S109" s="24" t="s">
        <v>38</v>
      </c>
    </row>
    <row r="110" customFormat="false" ht="20.1" hidden="false" customHeight="true" outlineLevel="0" collapsed="false">
      <c r="A110" s="16" t="s">
        <v>393</v>
      </c>
      <c r="B110" s="17" t="s">
        <v>28</v>
      </c>
      <c r="C110" s="17" t="s">
        <v>29</v>
      </c>
      <c r="D110" s="17" t="s">
        <v>390</v>
      </c>
      <c r="E110" s="17" t="s">
        <v>394</v>
      </c>
      <c r="F110" s="17"/>
      <c r="G110" s="18" t="s">
        <v>60</v>
      </c>
      <c r="H110" s="17" t="s">
        <v>61</v>
      </c>
      <c r="I110" s="19" t="s">
        <v>395</v>
      </c>
      <c r="J110" s="20" t="n">
        <v>95884689</v>
      </c>
      <c r="K110" s="17" t="s">
        <v>35</v>
      </c>
      <c r="L110" s="17" t="n">
        <v>1</v>
      </c>
      <c r="M110" s="21" t="n">
        <v>1199</v>
      </c>
      <c r="N110" s="21"/>
      <c r="O110" s="22" t="n">
        <f aca="false">SUM(M110:N110)</f>
        <v>1199</v>
      </c>
      <c r="P110" s="17" t="s">
        <v>36</v>
      </c>
      <c r="Q110" s="17" t="s">
        <v>37</v>
      </c>
      <c r="R110" s="23" t="n">
        <v>44561</v>
      </c>
      <c r="S110" s="24" t="s">
        <v>38</v>
      </c>
    </row>
    <row r="111" customFormat="false" ht="20.1" hidden="false" customHeight="true" outlineLevel="0" collapsed="false">
      <c r="A111" s="16" t="s">
        <v>396</v>
      </c>
      <c r="B111" s="17" t="s">
        <v>28</v>
      </c>
      <c r="C111" s="17" t="s">
        <v>29</v>
      </c>
      <c r="D111" s="17" t="s">
        <v>347</v>
      </c>
      <c r="E111" s="17"/>
      <c r="F111" s="17"/>
      <c r="G111" s="18" t="s">
        <v>60</v>
      </c>
      <c r="H111" s="17" t="s">
        <v>61</v>
      </c>
      <c r="I111" s="19" t="s">
        <v>397</v>
      </c>
      <c r="J111" s="20" t="n">
        <v>92095270</v>
      </c>
      <c r="K111" s="17" t="s">
        <v>35</v>
      </c>
      <c r="L111" s="17" t="n">
        <v>1</v>
      </c>
      <c r="M111" s="21" t="n">
        <v>708</v>
      </c>
      <c r="N111" s="21"/>
      <c r="O111" s="22" t="n">
        <f aca="false">SUM(M111:N111)</f>
        <v>708</v>
      </c>
      <c r="P111" s="17" t="s">
        <v>36</v>
      </c>
      <c r="Q111" s="17" t="s">
        <v>37</v>
      </c>
      <c r="R111" s="23" t="n">
        <v>44561</v>
      </c>
      <c r="S111" s="24" t="s">
        <v>38</v>
      </c>
    </row>
    <row r="112" customFormat="false" ht="20.1" hidden="false" customHeight="true" outlineLevel="0" collapsed="false">
      <c r="A112" s="16" t="s">
        <v>398</v>
      </c>
      <c r="B112" s="17" t="s">
        <v>28</v>
      </c>
      <c r="C112" s="17" t="s">
        <v>29</v>
      </c>
      <c r="D112" s="17" t="s">
        <v>92</v>
      </c>
      <c r="E112" s="17" t="s">
        <v>399</v>
      </c>
      <c r="F112" s="17"/>
      <c r="G112" s="18" t="s">
        <v>60</v>
      </c>
      <c r="H112" s="17" t="s">
        <v>61</v>
      </c>
      <c r="I112" s="19" t="s">
        <v>400</v>
      </c>
      <c r="J112" s="20" t="s">
        <v>401</v>
      </c>
      <c r="K112" s="17" t="s">
        <v>35</v>
      </c>
      <c r="L112" s="17" t="n">
        <v>2</v>
      </c>
      <c r="M112" s="21" t="n">
        <v>1320</v>
      </c>
      <c r="N112" s="21"/>
      <c r="O112" s="22" t="n">
        <f aca="false">SUM(M112:N112)</f>
        <v>1320</v>
      </c>
      <c r="P112" s="17" t="s">
        <v>36</v>
      </c>
      <c r="Q112" s="17" t="s">
        <v>37</v>
      </c>
      <c r="R112" s="23" t="n">
        <v>44561</v>
      </c>
      <c r="S112" s="24" t="s">
        <v>38</v>
      </c>
    </row>
    <row r="113" customFormat="false" ht="20.1" hidden="false" customHeight="true" outlineLevel="0" collapsed="false">
      <c r="A113" s="16" t="s">
        <v>402</v>
      </c>
      <c r="B113" s="17" t="s">
        <v>28</v>
      </c>
      <c r="C113" s="17" t="s">
        <v>29</v>
      </c>
      <c r="D113" s="17" t="s">
        <v>357</v>
      </c>
      <c r="E113" s="17"/>
      <c r="F113" s="17"/>
      <c r="G113" s="18" t="s">
        <v>60</v>
      </c>
      <c r="H113" s="17" t="s">
        <v>61</v>
      </c>
      <c r="I113" s="25" t="s">
        <v>403</v>
      </c>
      <c r="J113" s="26" t="s">
        <v>404</v>
      </c>
      <c r="K113" s="17" t="s">
        <v>35</v>
      </c>
      <c r="L113" s="17" t="n">
        <v>2</v>
      </c>
      <c r="M113" s="21" t="n">
        <v>2787</v>
      </c>
      <c r="N113" s="21"/>
      <c r="O113" s="22" t="n">
        <f aca="false">SUM(M113:N113)</f>
        <v>2787</v>
      </c>
      <c r="P113" s="17" t="s">
        <v>36</v>
      </c>
      <c r="Q113" s="17" t="s">
        <v>37</v>
      </c>
      <c r="R113" s="23" t="n">
        <v>44561</v>
      </c>
      <c r="S113" s="24" t="s">
        <v>38</v>
      </c>
    </row>
    <row r="114" customFormat="false" ht="15.75" hidden="false" customHeight="false" outlineLevel="0" collapsed="false">
      <c r="A114" s="27"/>
      <c r="B114" s="28"/>
      <c r="C114" s="28"/>
      <c r="D114" s="28"/>
      <c r="E114" s="28"/>
      <c r="F114" s="28"/>
      <c r="G114" s="28"/>
      <c r="H114" s="28"/>
      <c r="I114" s="29" t="str">
        <f aca="false">SUBTOTAL(2,M7:M113)&amp;" PPE"</f>
        <v>107 PPE</v>
      </c>
      <c r="J114" s="28"/>
      <c r="K114" s="28"/>
      <c r="L114" s="30" t="s">
        <v>405</v>
      </c>
      <c r="M114" s="31" t="n">
        <f aca="false">SUBTOTAL(9,M7:M113)</f>
        <v>329982</v>
      </c>
      <c r="N114" s="31" t="n">
        <f aca="false">SUBTOTAL(9,N7:N113)</f>
        <v>0</v>
      </c>
      <c r="O114" s="31" t="n">
        <f aca="false">SUBTOTAL(9,O7:O113)</f>
        <v>330022</v>
      </c>
      <c r="P114" s="32" t="s">
        <v>406</v>
      </c>
      <c r="Q114" s="33"/>
      <c r="R114" s="28"/>
      <c r="S114" s="34"/>
    </row>
    <row r="115" customFormat="false" ht="21" hidden="false" customHeight="true" outlineLevel="1" collapsed="false">
      <c r="A115" s="35" t="s">
        <v>407</v>
      </c>
      <c r="B115" s="36" t="s">
        <v>408</v>
      </c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8"/>
      <c r="N115" s="38"/>
      <c r="O115" s="38"/>
      <c r="P115" s="39"/>
      <c r="Q115" s="38"/>
      <c r="R115" s="40"/>
      <c r="S115" s="38"/>
    </row>
    <row r="116" customFormat="false" ht="30" hidden="false" customHeight="true" outlineLevel="0" collapsed="false">
      <c r="A116" s="41" t="s">
        <v>409</v>
      </c>
      <c r="B116" s="42" t="s">
        <v>8</v>
      </c>
      <c r="C116" s="42" t="s">
        <v>9</v>
      </c>
      <c r="D116" s="42" t="s">
        <v>10</v>
      </c>
      <c r="E116" s="42" t="s">
        <v>11</v>
      </c>
      <c r="F116" s="42" t="s">
        <v>12</v>
      </c>
      <c r="G116" s="43" t="s">
        <v>410</v>
      </c>
      <c r="H116" s="42" t="s">
        <v>14</v>
      </c>
      <c r="I116" s="42" t="s">
        <v>15</v>
      </c>
      <c r="J116" s="42" t="s">
        <v>411</v>
      </c>
      <c r="K116" s="42" t="s">
        <v>17</v>
      </c>
      <c r="L116" s="42" t="s">
        <v>412</v>
      </c>
      <c r="M116" s="44" t="str">
        <f aca="false">$M$5</f>
        <v>Rzeczywiste zużycie energii [kWh]
od 01.01.2020 r. do 31.12.2020 r.</v>
      </c>
      <c r="N116" s="44"/>
      <c r="O116" s="43" t="str">
        <f aca="false">$O$5</f>
        <v>Szacowane zużycie energii [kWh]
w okresie
od 01.01.2022 r.
do 31.12.2022 r.</v>
      </c>
      <c r="P116" s="42" t="s">
        <v>21</v>
      </c>
      <c r="Q116" s="42" t="s">
        <v>22</v>
      </c>
      <c r="R116" s="42" t="s">
        <v>413</v>
      </c>
      <c r="S116" s="45" t="s">
        <v>24</v>
      </c>
    </row>
    <row r="117" customFormat="false" ht="15" hidden="false" customHeight="true" outlineLevel="0" collapsed="false">
      <c r="A117" s="41"/>
      <c r="B117" s="42"/>
      <c r="C117" s="42"/>
      <c r="D117" s="42"/>
      <c r="E117" s="42"/>
      <c r="F117" s="42"/>
      <c r="G117" s="43"/>
      <c r="H117" s="42"/>
      <c r="I117" s="42"/>
      <c r="J117" s="42"/>
      <c r="K117" s="42"/>
      <c r="L117" s="42"/>
      <c r="M117" s="46" t="s">
        <v>414</v>
      </c>
      <c r="N117" s="46" t="s">
        <v>415</v>
      </c>
      <c r="O117" s="43"/>
      <c r="P117" s="42"/>
      <c r="Q117" s="42"/>
      <c r="R117" s="42"/>
      <c r="S117" s="45"/>
    </row>
    <row r="118" customFormat="false" ht="20.1" hidden="false" customHeight="true" outlineLevel="0" collapsed="false">
      <c r="A118" s="16" t="s">
        <v>416</v>
      </c>
      <c r="B118" s="17" t="s">
        <v>28</v>
      </c>
      <c r="C118" s="17" t="s">
        <v>417</v>
      </c>
      <c r="D118" s="17" t="s">
        <v>30</v>
      </c>
      <c r="E118" s="17" t="s">
        <v>418</v>
      </c>
      <c r="F118" s="17" t="s">
        <v>419</v>
      </c>
      <c r="G118" s="18" t="s">
        <v>31</v>
      </c>
      <c r="H118" s="17" t="s">
        <v>32</v>
      </c>
      <c r="I118" s="19" t="s">
        <v>420</v>
      </c>
      <c r="J118" s="20" t="s">
        <v>421</v>
      </c>
      <c r="K118" s="17" t="s">
        <v>371</v>
      </c>
      <c r="L118" s="17" t="n">
        <v>10</v>
      </c>
      <c r="M118" s="21" t="n">
        <v>49262</v>
      </c>
      <c r="N118" s="21"/>
      <c r="O118" s="22" t="n">
        <f aca="false">SUM(M118:N118)</f>
        <v>49262</v>
      </c>
      <c r="P118" s="17" t="s">
        <v>36</v>
      </c>
      <c r="Q118" s="17" t="s">
        <v>37</v>
      </c>
      <c r="R118" s="23" t="n">
        <v>44561</v>
      </c>
      <c r="S118" s="24" t="s">
        <v>38</v>
      </c>
    </row>
    <row r="119" customFormat="false" ht="20.1" hidden="false" customHeight="true" outlineLevel="0" collapsed="false">
      <c r="A119" s="16" t="s">
        <v>422</v>
      </c>
      <c r="B119" s="17" t="s">
        <v>28</v>
      </c>
      <c r="C119" s="17" t="s">
        <v>417</v>
      </c>
      <c r="D119" s="17" t="s">
        <v>113</v>
      </c>
      <c r="E119" s="17"/>
      <c r="F119" s="17" t="s">
        <v>423</v>
      </c>
      <c r="G119" s="18" t="s">
        <v>60</v>
      </c>
      <c r="H119" s="17" t="s">
        <v>61</v>
      </c>
      <c r="I119" s="19" t="s">
        <v>424</v>
      </c>
      <c r="J119" s="20" t="s">
        <v>425</v>
      </c>
      <c r="K119" s="17" t="s">
        <v>371</v>
      </c>
      <c r="L119" s="17" t="n">
        <v>10</v>
      </c>
      <c r="M119" s="21" t="n">
        <v>3697</v>
      </c>
      <c r="N119" s="21"/>
      <c r="O119" s="22" t="n">
        <f aca="false">SUM(M119:N119)</f>
        <v>3697</v>
      </c>
      <c r="P119" s="17" t="s">
        <v>36</v>
      </c>
      <c r="Q119" s="17" t="s">
        <v>37</v>
      </c>
      <c r="R119" s="23" t="n">
        <v>44561</v>
      </c>
      <c r="S119" s="24" t="s">
        <v>38</v>
      </c>
    </row>
    <row r="120" customFormat="false" ht="20.1" hidden="false" customHeight="true" outlineLevel="0" collapsed="false">
      <c r="A120" s="16" t="s">
        <v>426</v>
      </c>
      <c r="B120" s="17" t="s">
        <v>28</v>
      </c>
      <c r="C120" s="17" t="s">
        <v>417</v>
      </c>
      <c r="D120" s="17" t="s">
        <v>268</v>
      </c>
      <c r="E120" s="17"/>
      <c r="F120" s="17"/>
      <c r="G120" s="18" t="s">
        <v>60</v>
      </c>
      <c r="H120" s="17" t="s">
        <v>61</v>
      </c>
      <c r="I120" s="19" t="s">
        <v>427</v>
      </c>
      <c r="J120" s="20" t="s">
        <v>428</v>
      </c>
      <c r="K120" s="17" t="s">
        <v>371</v>
      </c>
      <c r="L120" s="17" t="n">
        <v>10</v>
      </c>
      <c r="M120" s="21" t="n">
        <v>3529</v>
      </c>
      <c r="N120" s="21"/>
      <c r="O120" s="22" t="n">
        <f aca="false">SUM(M120:N120)</f>
        <v>3529</v>
      </c>
      <c r="P120" s="17" t="s">
        <v>36</v>
      </c>
      <c r="Q120" s="17" t="s">
        <v>37</v>
      </c>
      <c r="R120" s="23" t="n">
        <v>44561</v>
      </c>
      <c r="S120" s="24" t="s">
        <v>38</v>
      </c>
    </row>
    <row r="121" customFormat="false" ht="20.1" hidden="false" customHeight="true" outlineLevel="0" collapsed="false">
      <c r="A121" s="16" t="s">
        <v>429</v>
      </c>
      <c r="B121" s="17" t="s">
        <v>28</v>
      </c>
      <c r="C121" s="17" t="s">
        <v>417</v>
      </c>
      <c r="D121" s="17" t="s">
        <v>61</v>
      </c>
      <c r="E121" s="17"/>
      <c r="F121" s="17"/>
      <c r="G121" s="18" t="s">
        <v>60</v>
      </c>
      <c r="H121" s="17" t="s">
        <v>61</v>
      </c>
      <c r="I121" s="19" t="s">
        <v>430</v>
      </c>
      <c r="J121" s="20" t="n">
        <v>91040810</v>
      </c>
      <c r="K121" s="17" t="s">
        <v>371</v>
      </c>
      <c r="L121" s="17" t="n">
        <v>10</v>
      </c>
      <c r="M121" s="21" t="n">
        <v>21125</v>
      </c>
      <c r="N121" s="21"/>
      <c r="O121" s="22" t="n">
        <f aca="false">SUM(M121:N121)</f>
        <v>21125</v>
      </c>
      <c r="P121" s="17" t="s">
        <v>36</v>
      </c>
      <c r="Q121" s="17" t="s">
        <v>37</v>
      </c>
      <c r="R121" s="23" t="n">
        <v>44561</v>
      </c>
      <c r="S121" s="24" t="s">
        <v>38</v>
      </c>
    </row>
    <row r="122" customFormat="false" ht="20.1" hidden="false" customHeight="true" outlineLevel="0" collapsed="false">
      <c r="A122" s="16" t="s">
        <v>431</v>
      </c>
      <c r="B122" s="17" t="s">
        <v>28</v>
      </c>
      <c r="C122" s="17" t="s">
        <v>417</v>
      </c>
      <c r="D122" s="17" t="s">
        <v>117</v>
      </c>
      <c r="E122" s="17"/>
      <c r="F122" s="17"/>
      <c r="G122" s="18" t="s">
        <v>60</v>
      </c>
      <c r="H122" s="17" t="s">
        <v>61</v>
      </c>
      <c r="I122" s="19" t="s">
        <v>432</v>
      </c>
      <c r="J122" s="20" t="s">
        <v>433</v>
      </c>
      <c r="K122" s="17" t="s">
        <v>371</v>
      </c>
      <c r="L122" s="17" t="n">
        <v>10</v>
      </c>
      <c r="M122" s="21" t="n">
        <v>0</v>
      </c>
      <c r="N122" s="21"/>
      <c r="O122" s="22" t="n">
        <v>20</v>
      </c>
      <c r="P122" s="17" t="s">
        <v>36</v>
      </c>
      <c r="Q122" s="17" t="s">
        <v>37</v>
      </c>
      <c r="R122" s="23" t="n">
        <v>44561</v>
      </c>
      <c r="S122" s="24" t="s">
        <v>38</v>
      </c>
    </row>
    <row r="123" customFormat="false" ht="20.1" hidden="false" customHeight="true" outlineLevel="0" collapsed="false">
      <c r="A123" s="16" t="s">
        <v>434</v>
      </c>
      <c r="B123" s="17" t="s">
        <v>28</v>
      </c>
      <c r="C123" s="17" t="s">
        <v>417</v>
      </c>
      <c r="D123" s="17" t="s">
        <v>117</v>
      </c>
      <c r="E123" s="17"/>
      <c r="F123" s="17"/>
      <c r="G123" s="18" t="s">
        <v>60</v>
      </c>
      <c r="H123" s="17" t="s">
        <v>61</v>
      </c>
      <c r="I123" s="19" t="s">
        <v>435</v>
      </c>
      <c r="J123" s="20" t="s">
        <v>436</v>
      </c>
      <c r="K123" s="17" t="s">
        <v>371</v>
      </c>
      <c r="L123" s="17" t="n">
        <v>10</v>
      </c>
      <c r="M123" s="21" t="n">
        <v>0</v>
      </c>
      <c r="N123" s="21"/>
      <c r="O123" s="22" t="n">
        <v>20</v>
      </c>
      <c r="P123" s="17" t="s">
        <v>36</v>
      </c>
      <c r="Q123" s="17" t="s">
        <v>37</v>
      </c>
      <c r="R123" s="23" t="n">
        <v>44561</v>
      </c>
      <c r="S123" s="24" t="s">
        <v>38</v>
      </c>
    </row>
    <row r="124" customFormat="false" ht="20.1" hidden="false" customHeight="true" outlineLevel="0" collapsed="false">
      <c r="A124" s="16" t="s">
        <v>437</v>
      </c>
      <c r="B124" s="17" t="s">
        <v>28</v>
      </c>
      <c r="C124" s="17" t="s">
        <v>417</v>
      </c>
      <c r="D124" s="17" t="s">
        <v>164</v>
      </c>
      <c r="E124" s="17"/>
      <c r="F124" s="17"/>
      <c r="G124" s="18" t="s">
        <v>60</v>
      </c>
      <c r="H124" s="17" t="s">
        <v>61</v>
      </c>
      <c r="I124" s="19" t="s">
        <v>438</v>
      </c>
      <c r="J124" s="20" t="s">
        <v>439</v>
      </c>
      <c r="K124" s="17" t="s">
        <v>371</v>
      </c>
      <c r="L124" s="17" t="n">
        <v>16</v>
      </c>
      <c r="M124" s="21" t="n">
        <v>5794</v>
      </c>
      <c r="N124" s="21"/>
      <c r="O124" s="22" t="n">
        <f aca="false">SUM(M124:N124)</f>
        <v>5794</v>
      </c>
      <c r="P124" s="17" t="s">
        <v>36</v>
      </c>
      <c r="Q124" s="17" t="s">
        <v>37</v>
      </c>
      <c r="R124" s="23" t="n">
        <v>44561</v>
      </c>
      <c r="S124" s="24" t="s">
        <v>38</v>
      </c>
    </row>
    <row r="125" customFormat="false" ht="20.1" hidden="false" customHeight="true" outlineLevel="0" collapsed="false">
      <c r="A125" s="16" t="s">
        <v>440</v>
      </c>
      <c r="B125" s="17" t="s">
        <v>28</v>
      </c>
      <c r="C125" s="17" t="s">
        <v>441</v>
      </c>
      <c r="D125" s="17" t="s">
        <v>61</v>
      </c>
      <c r="E125" s="17" t="s">
        <v>442</v>
      </c>
      <c r="F125" s="17" t="s">
        <v>156</v>
      </c>
      <c r="G125" s="18" t="s">
        <v>60</v>
      </c>
      <c r="H125" s="17" t="s">
        <v>61</v>
      </c>
      <c r="I125" s="19" t="s">
        <v>443</v>
      </c>
      <c r="J125" s="20" t="s">
        <v>444</v>
      </c>
      <c r="K125" s="17" t="s">
        <v>371</v>
      </c>
      <c r="L125" s="17" t="n">
        <v>6</v>
      </c>
      <c r="M125" s="21" t="n">
        <v>674</v>
      </c>
      <c r="N125" s="21"/>
      <c r="O125" s="22" t="n">
        <f aca="false">SUM(M125:N125)</f>
        <v>674</v>
      </c>
      <c r="P125" s="17" t="s">
        <v>36</v>
      </c>
      <c r="Q125" s="17" t="s">
        <v>37</v>
      </c>
      <c r="R125" s="23" t="n">
        <v>44561</v>
      </c>
      <c r="S125" s="24" t="s">
        <v>38</v>
      </c>
    </row>
    <row r="126" customFormat="false" ht="15.75" hidden="false" customHeight="false" outlineLevel="0" collapsed="false">
      <c r="A126" s="47"/>
      <c r="B126" s="48"/>
      <c r="C126" s="48"/>
      <c r="D126" s="48"/>
      <c r="E126" s="48"/>
      <c r="F126" s="48"/>
      <c r="G126" s="48"/>
      <c r="H126" s="48"/>
      <c r="I126" s="49" t="str">
        <f aca="false">SUBTOTAL(2,M118:M125)&amp;" PPE"</f>
        <v>8 PPE</v>
      </c>
      <c r="J126" s="48"/>
      <c r="K126" s="48"/>
      <c r="L126" s="50" t="s">
        <v>405</v>
      </c>
      <c r="M126" s="51" t="n">
        <f aca="false">SUBTOTAL(9,M118:M125)</f>
        <v>84081</v>
      </c>
      <c r="N126" s="51" t="n">
        <f aca="false">SUBTOTAL(9,N118:N125)</f>
        <v>0</v>
      </c>
      <c r="O126" s="51" t="n">
        <f aca="false">SUBTOTAL(9,O118:O125)</f>
        <v>84121</v>
      </c>
      <c r="P126" s="52" t="s">
        <v>406</v>
      </c>
      <c r="Q126" s="53"/>
      <c r="R126" s="48"/>
      <c r="S126" s="54"/>
    </row>
    <row r="127" customFormat="false" ht="21" hidden="false" customHeight="true" outlineLevel="1" collapsed="false">
      <c r="A127" s="35" t="s">
        <v>445</v>
      </c>
      <c r="B127" s="36" t="s">
        <v>446</v>
      </c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8"/>
      <c r="N127" s="38"/>
      <c r="O127" s="38"/>
      <c r="P127" s="39"/>
      <c r="Q127" s="38"/>
      <c r="R127" s="40"/>
      <c r="S127" s="38"/>
    </row>
    <row r="128" customFormat="false" ht="30" hidden="false" customHeight="true" outlineLevel="0" collapsed="false">
      <c r="A128" s="41" t="s">
        <v>409</v>
      </c>
      <c r="B128" s="42" t="s">
        <v>8</v>
      </c>
      <c r="C128" s="42" t="s">
        <v>9</v>
      </c>
      <c r="D128" s="42" t="s">
        <v>10</v>
      </c>
      <c r="E128" s="42" t="s">
        <v>11</v>
      </c>
      <c r="F128" s="42" t="s">
        <v>12</v>
      </c>
      <c r="G128" s="43" t="s">
        <v>410</v>
      </c>
      <c r="H128" s="42" t="s">
        <v>14</v>
      </c>
      <c r="I128" s="42" t="s">
        <v>15</v>
      </c>
      <c r="J128" s="42" t="s">
        <v>411</v>
      </c>
      <c r="K128" s="42" t="s">
        <v>17</v>
      </c>
      <c r="L128" s="42" t="s">
        <v>412</v>
      </c>
      <c r="M128" s="44" t="str">
        <f aca="false">$M$5</f>
        <v>Rzeczywiste zużycie energii [kWh]
od 01.01.2020 r. do 31.12.2020 r.</v>
      </c>
      <c r="N128" s="44"/>
      <c r="O128" s="43" t="str">
        <f aca="false">$O$5</f>
        <v>Szacowane zużycie energii [kWh]
w okresie
od 01.01.2022 r.
do 31.12.2022 r.</v>
      </c>
      <c r="P128" s="42" t="s">
        <v>21</v>
      </c>
      <c r="Q128" s="42" t="s">
        <v>22</v>
      </c>
      <c r="R128" s="42" t="s">
        <v>413</v>
      </c>
      <c r="S128" s="45" t="s">
        <v>24</v>
      </c>
    </row>
    <row r="129" customFormat="false" ht="15" hidden="false" customHeight="true" outlineLevel="0" collapsed="false">
      <c r="A129" s="41"/>
      <c r="B129" s="42"/>
      <c r="C129" s="42"/>
      <c r="D129" s="42"/>
      <c r="E129" s="42"/>
      <c r="F129" s="42"/>
      <c r="G129" s="43"/>
      <c r="H129" s="42"/>
      <c r="I129" s="42"/>
      <c r="J129" s="42"/>
      <c r="K129" s="42"/>
      <c r="L129" s="42"/>
      <c r="M129" s="46" t="s">
        <v>414</v>
      </c>
      <c r="N129" s="46" t="s">
        <v>415</v>
      </c>
      <c r="O129" s="43"/>
      <c r="P129" s="42"/>
      <c r="Q129" s="42"/>
      <c r="R129" s="42"/>
      <c r="S129" s="45"/>
    </row>
    <row r="130" customFormat="false" ht="19.5" hidden="false" customHeight="false" outlineLevel="0" collapsed="false">
      <c r="A130" s="16" t="s">
        <v>447</v>
      </c>
      <c r="B130" s="17" t="s">
        <v>28</v>
      </c>
      <c r="C130" s="17" t="s">
        <v>448</v>
      </c>
      <c r="D130" s="17" t="s">
        <v>95</v>
      </c>
      <c r="E130" s="17"/>
      <c r="F130" s="17"/>
      <c r="G130" s="18" t="s">
        <v>60</v>
      </c>
      <c r="H130" s="17" t="s">
        <v>61</v>
      </c>
      <c r="I130" s="19" t="s">
        <v>449</v>
      </c>
      <c r="J130" s="20" t="s">
        <v>450</v>
      </c>
      <c r="K130" s="17" t="s">
        <v>451</v>
      </c>
      <c r="L130" s="17" t="n">
        <v>6</v>
      </c>
      <c r="M130" s="21" t="n">
        <v>24683</v>
      </c>
      <c r="N130" s="21"/>
      <c r="O130" s="22" t="n">
        <f aca="false">SUM(M130:N130)</f>
        <v>24683</v>
      </c>
      <c r="P130" s="17" t="s">
        <v>36</v>
      </c>
      <c r="Q130" s="17" t="s">
        <v>37</v>
      </c>
      <c r="R130" s="23" t="n">
        <v>44561</v>
      </c>
      <c r="S130" s="24" t="s">
        <v>38</v>
      </c>
    </row>
    <row r="131" customFormat="false" ht="20.1" hidden="false" customHeight="true" outlineLevel="0" collapsed="false">
      <c r="A131" s="16" t="s">
        <v>452</v>
      </c>
      <c r="B131" s="17" t="s">
        <v>28</v>
      </c>
      <c r="C131" s="17" t="s">
        <v>448</v>
      </c>
      <c r="D131" s="17" t="s">
        <v>95</v>
      </c>
      <c r="E131" s="17"/>
      <c r="F131" s="17"/>
      <c r="G131" s="18" t="s">
        <v>60</v>
      </c>
      <c r="H131" s="17" t="s">
        <v>61</v>
      </c>
      <c r="I131" s="19" t="s">
        <v>453</v>
      </c>
      <c r="J131" s="20" t="s">
        <v>454</v>
      </c>
      <c r="K131" s="17" t="s">
        <v>371</v>
      </c>
      <c r="L131" s="17" t="n">
        <v>6</v>
      </c>
      <c r="M131" s="21" t="n">
        <v>61</v>
      </c>
      <c r="N131" s="21"/>
      <c r="O131" s="22" t="n">
        <f aca="false">SUM(M131:N131)</f>
        <v>61</v>
      </c>
      <c r="P131" s="17" t="s">
        <v>36</v>
      </c>
      <c r="Q131" s="17" t="s">
        <v>37</v>
      </c>
      <c r="R131" s="23" t="n">
        <v>44561</v>
      </c>
      <c r="S131" s="24" t="s">
        <v>38</v>
      </c>
    </row>
    <row r="132" customFormat="false" ht="20.1" hidden="false" customHeight="true" outlineLevel="0" collapsed="false">
      <c r="A132" s="16" t="s">
        <v>455</v>
      </c>
      <c r="B132" s="17" t="s">
        <v>28</v>
      </c>
      <c r="C132" s="17" t="s">
        <v>448</v>
      </c>
      <c r="D132" s="17" t="s">
        <v>332</v>
      </c>
      <c r="E132" s="17"/>
      <c r="F132" s="17"/>
      <c r="G132" s="18" t="s">
        <v>60</v>
      </c>
      <c r="H132" s="17" t="s">
        <v>61</v>
      </c>
      <c r="I132" s="19" t="s">
        <v>456</v>
      </c>
      <c r="J132" s="20" t="s">
        <v>457</v>
      </c>
      <c r="K132" s="17" t="s">
        <v>371</v>
      </c>
      <c r="L132" s="17" t="n">
        <v>6</v>
      </c>
      <c r="M132" s="21" t="n">
        <v>16353</v>
      </c>
      <c r="N132" s="21"/>
      <c r="O132" s="22" t="n">
        <f aca="false">SUM(M132:N132)</f>
        <v>16353</v>
      </c>
      <c r="P132" s="17" t="s">
        <v>36</v>
      </c>
      <c r="Q132" s="17" t="s">
        <v>37</v>
      </c>
      <c r="R132" s="23" t="n">
        <v>44561</v>
      </c>
      <c r="S132" s="24" t="s">
        <v>38</v>
      </c>
    </row>
    <row r="133" customFormat="false" ht="20.1" hidden="false" customHeight="true" outlineLevel="0" collapsed="false">
      <c r="A133" s="16" t="s">
        <v>458</v>
      </c>
      <c r="B133" s="17" t="s">
        <v>28</v>
      </c>
      <c r="C133" s="17" t="s">
        <v>459</v>
      </c>
      <c r="D133" s="17" t="s">
        <v>61</v>
      </c>
      <c r="E133" s="17"/>
      <c r="F133" s="17"/>
      <c r="G133" s="18" t="s">
        <v>60</v>
      </c>
      <c r="H133" s="17" t="s">
        <v>61</v>
      </c>
      <c r="I133" s="19" t="s">
        <v>460</v>
      </c>
      <c r="J133" s="20" t="n">
        <v>94473617</v>
      </c>
      <c r="K133" s="17" t="s">
        <v>371</v>
      </c>
      <c r="L133" s="17" t="n">
        <v>6</v>
      </c>
      <c r="M133" s="21" t="n">
        <v>17040</v>
      </c>
      <c r="N133" s="21"/>
      <c r="O133" s="22" t="n">
        <f aca="false">SUM(M133:N133)</f>
        <v>17040</v>
      </c>
      <c r="P133" s="17" t="s">
        <v>36</v>
      </c>
      <c r="Q133" s="17" t="s">
        <v>37</v>
      </c>
      <c r="R133" s="23" t="n">
        <v>44561</v>
      </c>
      <c r="S133" s="24" t="s">
        <v>38</v>
      </c>
    </row>
    <row r="134" customFormat="false" ht="20.1" hidden="false" customHeight="true" outlineLevel="0" collapsed="false">
      <c r="A134" s="16" t="s">
        <v>461</v>
      </c>
      <c r="B134" s="17" t="s">
        <v>28</v>
      </c>
      <c r="C134" s="17" t="s">
        <v>462</v>
      </c>
      <c r="D134" s="17" t="s">
        <v>61</v>
      </c>
      <c r="E134" s="17"/>
      <c r="F134" s="17"/>
      <c r="G134" s="18" t="s">
        <v>60</v>
      </c>
      <c r="H134" s="17" t="s">
        <v>61</v>
      </c>
      <c r="I134" s="19" t="s">
        <v>463</v>
      </c>
      <c r="J134" s="20" t="s">
        <v>464</v>
      </c>
      <c r="K134" s="17" t="s">
        <v>371</v>
      </c>
      <c r="L134" s="17" t="n">
        <v>6</v>
      </c>
      <c r="M134" s="21" t="n">
        <v>0</v>
      </c>
      <c r="N134" s="21"/>
      <c r="O134" s="22" t="n">
        <v>20</v>
      </c>
      <c r="P134" s="17" t="s">
        <v>36</v>
      </c>
      <c r="Q134" s="17" t="s">
        <v>37</v>
      </c>
      <c r="R134" s="23" t="n">
        <v>44561</v>
      </c>
      <c r="S134" s="24" t="s">
        <v>38</v>
      </c>
    </row>
    <row r="135" customFormat="false" ht="20.1" hidden="false" customHeight="true" outlineLevel="0" collapsed="false">
      <c r="A135" s="16" t="s">
        <v>465</v>
      </c>
      <c r="B135" s="17" t="s">
        <v>28</v>
      </c>
      <c r="C135" s="17" t="s">
        <v>466</v>
      </c>
      <c r="D135" s="17" t="s">
        <v>285</v>
      </c>
      <c r="E135" s="17"/>
      <c r="F135" s="17"/>
      <c r="G135" s="18" t="s">
        <v>60</v>
      </c>
      <c r="H135" s="17" t="s">
        <v>61</v>
      </c>
      <c r="I135" s="19" t="s">
        <v>467</v>
      </c>
      <c r="J135" s="20" t="s">
        <v>468</v>
      </c>
      <c r="K135" s="17" t="s">
        <v>371</v>
      </c>
      <c r="L135" s="17" t="n">
        <v>39</v>
      </c>
      <c r="M135" s="21" t="n">
        <v>46735</v>
      </c>
      <c r="N135" s="21"/>
      <c r="O135" s="22" t="n">
        <f aca="false">SUM(M135:N135)</f>
        <v>46735</v>
      </c>
      <c r="P135" s="17" t="s">
        <v>36</v>
      </c>
      <c r="Q135" s="17" t="s">
        <v>37</v>
      </c>
      <c r="R135" s="23" t="n">
        <v>44561</v>
      </c>
      <c r="S135" s="24" t="s">
        <v>38</v>
      </c>
    </row>
    <row r="136" customFormat="false" ht="19.5" hidden="false" customHeight="false" outlineLevel="0" collapsed="false">
      <c r="A136" s="16" t="s">
        <v>469</v>
      </c>
      <c r="B136" s="17" t="s">
        <v>28</v>
      </c>
      <c r="C136" s="17" t="s">
        <v>466</v>
      </c>
      <c r="D136" s="17" t="s">
        <v>113</v>
      </c>
      <c r="E136" s="17"/>
      <c r="F136" s="17"/>
      <c r="G136" s="18" t="s">
        <v>60</v>
      </c>
      <c r="H136" s="17" t="s">
        <v>61</v>
      </c>
      <c r="I136" s="19" t="s">
        <v>470</v>
      </c>
      <c r="J136" s="20" t="s">
        <v>471</v>
      </c>
      <c r="K136" s="17" t="s">
        <v>371</v>
      </c>
      <c r="L136" s="17" t="n">
        <v>20</v>
      </c>
      <c r="M136" s="21" t="n">
        <v>29068</v>
      </c>
      <c r="N136" s="21"/>
      <c r="O136" s="22" t="n">
        <f aca="false">SUM(M136:N136)</f>
        <v>29068</v>
      </c>
      <c r="P136" s="17" t="s">
        <v>36</v>
      </c>
      <c r="Q136" s="17" t="s">
        <v>37</v>
      </c>
      <c r="R136" s="23" t="n">
        <v>44561</v>
      </c>
      <c r="S136" s="24" t="s">
        <v>38</v>
      </c>
    </row>
    <row r="137" customFormat="false" ht="20.1" hidden="false" customHeight="true" outlineLevel="0" collapsed="false">
      <c r="A137" s="16" t="s">
        <v>472</v>
      </c>
      <c r="B137" s="17" t="s">
        <v>28</v>
      </c>
      <c r="C137" s="17" t="s">
        <v>473</v>
      </c>
      <c r="D137" s="17" t="s">
        <v>92</v>
      </c>
      <c r="E137" s="17" t="s">
        <v>474</v>
      </c>
      <c r="F137" s="17"/>
      <c r="G137" s="18" t="s">
        <v>60</v>
      </c>
      <c r="H137" s="17" t="s">
        <v>61</v>
      </c>
      <c r="I137" s="19" t="s">
        <v>475</v>
      </c>
      <c r="J137" s="20" t="s">
        <v>476</v>
      </c>
      <c r="K137" s="17" t="s">
        <v>371</v>
      </c>
      <c r="L137" s="17" t="n">
        <v>33</v>
      </c>
      <c r="M137" s="21" t="n">
        <v>50403</v>
      </c>
      <c r="N137" s="21"/>
      <c r="O137" s="22" t="n">
        <f aca="false">SUM(M137:N137)</f>
        <v>50403</v>
      </c>
      <c r="P137" s="17" t="s">
        <v>36</v>
      </c>
      <c r="Q137" s="17" t="s">
        <v>37</v>
      </c>
      <c r="R137" s="23" t="n">
        <v>44561</v>
      </c>
      <c r="S137" s="24" t="s">
        <v>38</v>
      </c>
    </row>
    <row r="138" customFormat="false" ht="20.1" hidden="false" customHeight="true" outlineLevel="0" collapsed="false">
      <c r="A138" s="16" t="s">
        <v>477</v>
      </c>
      <c r="B138" s="17" t="s">
        <v>28</v>
      </c>
      <c r="C138" s="17" t="s">
        <v>478</v>
      </c>
      <c r="D138" s="17" t="s">
        <v>268</v>
      </c>
      <c r="E138" s="17"/>
      <c r="F138" s="17" t="s">
        <v>479</v>
      </c>
      <c r="G138" s="18" t="s">
        <v>60</v>
      </c>
      <c r="H138" s="17" t="s">
        <v>61</v>
      </c>
      <c r="I138" s="19" t="s">
        <v>480</v>
      </c>
      <c r="J138" s="20" t="s">
        <v>481</v>
      </c>
      <c r="K138" s="17" t="s">
        <v>482</v>
      </c>
      <c r="L138" s="17" t="n">
        <v>20</v>
      </c>
      <c r="M138" s="21" t="n">
        <v>19397</v>
      </c>
      <c r="N138" s="21"/>
      <c r="O138" s="22" t="n">
        <f aca="false">SUM(M138:N138)</f>
        <v>19397</v>
      </c>
      <c r="P138" s="17" t="s">
        <v>36</v>
      </c>
      <c r="Q138" s="17" t="s">
        <v>37</v>
      </c>
      <c r="R138" s="23" t="n">
        <v>44561</v>
      </c>
      <c r="S138" s="24" t="s">
        <v>38</v>
      </c>
    </row>
    <row r="139" customFormat="false" ht="20.1" hidden="false" customHeight="true" outlineLevel="0" collapsed="false">
      <c r="A139" s="16" t="s">
        <v>483</v>
      </c>
      <c r="B139" s="17" t="s">
        <v>28</v>
      </c>
      <c r="C139" s="17" t="s">
        <v>466</v>
      </c>
      <c r="D139" s="17" t="s">
        <v>117</v>
      </c>
      <c r="E139" s="17"/>
      <c r="F139" s="17"/>
      <c r="G139" s="18" t="s">
        <v>60</v>
      </c>
      <c r="H139" s="17" t="s">
        <v>61</v>
      </c>
      <c r="I139" s="19" t="s">
        <v>484</v>
      </c>
      <c r="J139" s="20" t="s">
        <v>485</v>
      </c>
      <c r="K139" s="17" t="s">
        <v>371</v>
      </c>
      <c r="L139" s="17" t="n">
        <v>20</v>
      </c>
      <c r="M139" s="21" t="n">
        <v>28814</v>
      </c>
      <c r="N139" s="21"/>
      <c r="O139" s="22" t="n">
        <f aca="false">SUM(M139:N139)</f>
        <v>28814</v>
      </c>
      <c r="P139" s="17" t="s">
        <v>36</v>
      </c>
      <c r="Q139" s="17" t="s">
        <v>37</v>
      </c>
      <c r="R139" s="23" t="n">
        <v>44561</v>
      </c>
      <c r="S139" s="24" t="s">
        <v>38</v>
      </c>
    </row>
    <row r="140" customFormat="false" ht="20.1" hidden="false" customHeight="true" outlineLevel="0" collapsed="false">
      <c r="A140" s="55"/>
      <c r="B140" s="56"/>
      <c r="C140" s="56"/>
      <c r="D140" s="56"/>
      <c r="E140" s="56"/>
      <c r="F140" s="56"/>
      <c r="G140" s="56"/>
      <c r="H140" s="56"/>
      <c r="I140" s="57" t="str">
        <f aca="false">SUBTOTAL(2,M130:M139)&amp;" PPE"</f>
        <v>10 PPE</v>
      </c>
      <c r="J140" s="56"/>
      <c r="K140" s="56"/>
      <c r="L140" s="58" t="s">
        <v>405</v>
      </c>
      <c r="M140" s="59" t="n">
        <f aca="false">SUBTOTAL(9,M130:M139)</f>
        <v>232554</v>
      </c>
      <c r="N140" s="59" t="n">
        <f aca="false">SUBTOTAL(9,N130:N139)</f>
        <v>0</v>
      </c>
      <c r="O140" s="59" t="n">
        <f aca="false">SUBTOTAL(9,O130:O139)</f>
        <v>232574</v>
      </c>
      <c r="P140" s="60" t="s">
        <v>406</v>
      </c>
      <c r="Q140" s="61"/>
      <c r="R140" s="56"/>
      <c r="S140" s="62"/>
    </row>
    <row r="141" customFormat="false" ht="20.1" hidden="false" customHeight="true" outlineLevel="0" collapsed="false">
      <c r="A141" s="63" t="s">
        <v>486</v>
      </c>
      <c r="B141" s="64" t="s">
        <v>487</v>
      </c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</row>
    <row r="142" customFormat="false" ht="20.1" hidden="false" customHeight="true" outlineLevel="0" collapsed="false">
      <c r="A142" s="65" t="s">
        <v>409</v>
      </c>
      <c r="B142" s="66" t="s">
        <v>8</v>
      </c>
      <c r="C142" s="66" t="s">
        <v>9</v>
      </c>
      <c r="D142" s="66" t="s">
        <v>10</v>
      </c>
      <c r="E142" s="66" t="s">
        <v>11</v>
      </c>
      <c r="F142" s="66" t="s">
        <v>12</v>
      </c>
      <c r="G142" s="67" t="s">
        <v>410</v>
      </c>
      <c r="H142" s="66" t="s">
        <v>14</v>
      </c>
      <c r="I142" s="66" t="s">
        <v>15</v>
      </c>
      <c r="J142" s="66" t="s">
        <v>411</v>
      </c>
      <c r="K142" s="66" t="s">
        <v>17</v>
      </c>
      <c r="L142" s="66" t="s">
        <v>18</v>
      </c>
      <c r="M142" s="68" t="str">
        <f aca="false">$M$5</f>
        <v>Rzeczywiste zużycie energii [kWh]
od 01.01.2020 r. do 31.12.2020 r.</v>
      </c>
      <c r="N142" s="68"/>
      <c r="O142" s="67" t="str">
        <f aca="false">$O$5</f>
        <v>Szacowane zużycie energii [kWh]
w okresie
od 01.01.2022 r.
do 31.12.2022 r.</v>
      </c>
      <c r="P142" s="66" t="s">
        <v>21</v>
      </c>
      <c r="Q142" s="66" t="s">
        <v>22</v>
      </c>
      <c r="R142" s="66" t="s">
        <v>413</v>
      </c>
      <c r="S142" s="69" t="s">
        <v>24</v>
      </c>
    </row>
    <row r="143" customFormat="false" ht="20.1" hidden="false" customHeight="true" outlineLevel="0" collapsed="false">
      <c r="A143" s="65"/>
      <c r="B143" s="66"/>
      <c r="C143" s="66"/>
      <c r="D143" s="66"/>
      <c r="E143" s="66"/>
      <c r="F143" s="66"/>
      <c r="G143" s="67"/>
      <c r="H143" s="66"/>
      <c r="I143" s="66"/>
      <c r="J143" s="66"/>
      <c r="K143" s="66"/>
      <c r="L143" s="66"/>
      <c r="M143" s="70" t="s">
        <v>414</v>
      </c>
      <c r="N143" s="70" t="s">
        <v>415</v>
      </c>
      <c r="O143" s="67"/>
      <c r="P143" s="66"/>
      <c r="Q143" s="66"/>
      <c r="R143" s="66"/>
      <c r="S143" s="69"/>
    </row>
    <row r="144" customFormat="false" ht="20.1" hidden="false" customHeight="true" outlineLevel="0" collapsed="false">
      <c r="A144" s="16" t="s">
        <v>488</v>
      </c>
      <c r="B144" s="17" t="s">
        <v>28</v>
      </c>
      <c r="C144" s="17" t="s">
        <v>489</v>
      </c>
      <c r="D144" s="17" t="s">
        <v>32</v>
      </c>
      <c r="E144" s="17" t="s">
        <v>490</v>
      </c>
      <c r="F144" s="17" t="s">
        <v>491</v>
      </c>
      <c r="G144" s="18" t="s">
        <v>60</v>
      </c>
      <c r="H144" s="17" t="s">
        <v>61</v>
      </c>
      <c r="I144" s="19" t="s">
        <v>492</v>
      </c>
      <c r="J144" s="20" t="s">
        <v>493</v>
      </c>
      <c r="K144" s="17" t="s">
        <v>371</v>
      </c>
      <c r="L144" s="17" t="n">
        <v>6</v>
      </c>
      <c r="M144" s="21" t="n">
        <v>386</v>
      </c>
      <c r="N144" s="21"/>
      <c r="O144" s="22" t="n">
        <f aca="false">SUM(M144:N144)</f>
        <v>386</v>
      </c>
      <c r="P144" s="17" t="s">
        <v>36</v>
      </c>
      <c r="Q144" s="17" t="s">
        <v>37</v>
      </c>
      <c r="R144" s="23" t="n">
        <v>44561</v>
      </c>
      <c r="S144" s="24" t="s">
        <v>38</v>
      </c>
    </row>
    <row r="145" customFormat="false" ht="20.1" hidden="false" customHeight="true" outlineLevel="0" collapsed="false">
      <c r="A145" s="16" t="s">
        <v>494</v>
      </c>
      <c r="B145" s="17" t="s">
        <v>28</v>
      </c>
      <c r="C145" s="17" t="s">
        <v>495</v>
      </c>
      <c r="D145" s="17" t="s">
        <v>32</v>
      </c>
      <c r="E145" s="17" t="s">
        <v>490</v>
      </c>
      <c r="F145" s="17" t="s">
        <v>496</v>
      </c>
      <c r="G145" s="18" t="s">
        <v>60</v>
      </c>
      <c r="H145" s="17" t="s">
        <v>61</v>
      </c>
      <c r="I145" s="19" t="s">
        <v>497</v>
      </c>
      <c r="J145" s="20" t="n">
        <v>93887740</v>
      </c>
      <c r="K145" s="17" t="s">
        <v>371</v>
      </c>
      <c r="L145" s="17" t="n">
        <v>6</v>
      </c>
      <c r="M145" s="21" t="n">
        <v>2263</v>
      </c>
      <c r="N145" s="21"/>
      <c r="O145" s="22" t="n">
        <f aca="false">SUM(M145:N145)</f>
        <v>2263</v>
      </c>
      <c r="P145" s="17" t="s">
        <v>36</v>
      </c>
      <c r="Q145" s="17" t="s">
        <v>37</v>
      </c>
      <c r="R145" s="23" t="n">
        <v>44561</v>
      </c>
      <c r="S145" s="24" t="s">
        <v>38</v>
      </c>
    </row>
    <row r="146" customFormat="false" ht="20.1" hidden="false" customHeight="true" outlineLevel="0" collapsed="false">
      <c r="A146" s="16" t="s">
        <v>498</v>
      </c>
      <c r="B146" s="17" t="s">
        <v>28</v>
      </c>
      <c r="C146" s="17" t="s">
        <v>499</v>
      </c>
      <c r="D146" s="17" t="s">
        <v>32</v>
      </c>
      <c r="E146" s="17" t="s">
        <v>490</v>
      </c>
      <c r="F146" s="17" t="s">
        <v>491</v>
      </c>
      <c r="G146" s="18" t="s">
        <v>60</v>
      </c>
      <c r="H146" s="17" t="s">
        <v>61</v>
      </c>
      <c r="I146" s="19" t="s">
        <v>500</v>
      </c>
      <c r="J146" s="20" t="n">
        <v>93887725</v>
      </c>
      <c r="K146" s="17" t="s">
        <v>371</v>
      </c>
      <c r="L146" s="17" t="n">
        <v>6</v>
      </c>
      <c r="M146" s="21" t="n">
        <v>584</v>
      </c>
      <c r="N146" s="21"/>
      <c r="O146" s="22" t="n">
        <f aca="false">SUM(M146:N146)</f>
        <v>584</v>
      </c>
      <c r="P146" s="17" t="s">
        <v>36</v>
      </c>
      <c r="Q146" s="17" t="s">
        <v>37</v>
      </c>
      <c r="R146" s="23" t="n">
        <v>44561</v>
      </c>
      <c r="S146" s="24" t="s">
        <v>38</v>
      </c>
    </row>
    <row r="147" customFormat="false" ht="20.1" hidden="false" customHeight="true" outlineLevel="0" collapsed="false">
      <c r="A147" s="16" t="s">
        <v>501</v>
      </c>
      <c r="B147" s="17" t="s">
        <v>28</v>
      </c>
      <c r="C147" s="17" t="s">
        <v>502</v>
      </c>
      <c r="D147" s="17" t="s">
        <v>32</v>
      </c>
      <c r="E147" s="17" t="s">
        <v>503</v>
      </c>
      <c r="F147" s="17" t="s">
        <v>504</v>
      </c>
      <c r="G147" s="18" t="s">
        <v>60</v>
      </c>
      <c r="H147" s="17" t="s">
        <v>61</v>
      </c>
      <c r="I147" s="19" t="s">
        <v>505</v>
      </c>
      <c r="J147" s="20" t="s">
        <v>506</v>
      </c>
      <c r="K147" s="17" t="s">
        <v>371</v>
      </c>
      <c r="L147" s="17" t="n">
        <v>6</v>
      </c>
      <c r="M147" s="21" t="n">
        <v>141</v>
      </c>
      <c r="N147" s="21"/>
      <c r="O147" s="22" t="n">
        <f aca="false">SUM(M147:N147)</f>
        <v>141</v>
      </c>
      <c r="P147" s="17" t="s">
        <v>36</v>
      </c>
      <c r="Q147" s="17" t="s">
        <v>37</v>
      </c>
      <c r="R147" s="23" t="n">
        <v>44561</v>
      </c>
      <c r="S147" s="24" t="s">
        <v>38</v>
      </c>
    </row>
    <row r="148" customFormat="false" ht="20.1" hidden="false" customHeight="true" outlineLevel="0" collapsed="false">
      <c r="A148" s="16" t="s">
        <v>507</v>
      </c>
      <c r="B148" s="17" t="s">
        <v>28</v>
      </c>
      <c r="C148" s="17" t="s">
        <v>508</v>
      </c>
      <c r="D148" s="17" t="s">
        <v>32</v>
      </c>
      <c r="E148" s="17" t="s">
        <v>244</v>
      </c>
      <c r="F148" s="17" t="s">
        <v>509</v>
      </c>
      <c r="G148" s="18" t="s">
        <v>60</v>
      </c>
      <c r="H148" s="17" t="s">
        <v>61</v>
      </c>
      <c r="I148" s="19" t="s">
        <v>510</v>
      </c>
      <c r="J148" s="20" t="n">
        <v>93887678</v>
      </c>
      <c r="K148" s="17" t="s">
        <v>371</v>
      </c>
      <c r="L148" s="17" t="n">
        <v>6</v>
      </c>
      <c r="M148" s="21" t="n">
        <v>241</v>
      </c>
      <c r="N148" s="21"/>
      <c r="O148" s="22" t="n">
        <f aca="false">SUM(M148:N148)</f>
        <v>241</v>
      </c>
      <c r="P148" s="17" t="s">
        <v>36</v>
      </c>
      <c r="Q148" s="17" t="s">
        <v>37</v>
      </c>
      <c r="R148" s="23" t="n">
        <v>44561</v>
      </c>
      <c r="S148" s="24" t="s">
        <v>38</v>
      </c>
    </row>
    <row r="149" customFormat="false" ht="20.1" hidden="false" customHeight="true" outlineLevel="0" collapsed="false">
      <c r="A149" s="16" t="s">
        <v>511</v>
      </c>
      <c r="B149" s="17" t="s">
        <v>28</v>
      </c>
      <c r="C149" s="17" t="s">
        <v>512</v>
      </c>
      <c r="D149" s="17" t="s">
        <v>32</v>
      </c>
      <c r="E149" s="17" t="s">
        <v>513</v>
      </c>
      <c r="F149" s="17" t="s">
        <v>514</v>
      </c>
      <c r="G149" s="18" t="s">
        <v>60</v>
      </c>
      <c r="H149" s="17" t="s">
        <v>61</v>
      </c>
      <c r="I149" s="19" t="s">
        <v>515</v>
      </c>
      <c r="J149" s="20" t="n">
        <v>93887703</v>
      </c>
      <c r="K149" s="17" t="s">
        <v>371</v>
      </c>
      <c r="L149" s="17" t="n">
        <v>6</v>
      </c>
      <c r="M149" s="21" t="n">
        <v>920</v>
      </c>
      <c r="N149" s="21"/>
      <c r="O149" s="22" t="n">
        <f aca="false">SUM(M149:N149)</f>
        <v>920</v>
      </c>
      <c r="P149" s="17" t="s">
        <v>36</v>
      </c>
      <c r="Q149" s="17" t="s">
        <v>37</v>
      </c>
      <c r="R149" s="23" t="n">
        <v>44561</v>
      </c>
      <c r="S149" s="24" t="s">
        <v>38</v>
      </c>
    </row>
    <row r="150" customFormat="false" ht="20.1" hidden="false" customHeight="true" outlineLevel="0" collapsed="false">
      <c r="A150" s="16" t="s">
        <v>516</v>
      </c>
      <c r="B150" s="17" t="s">
        <v>28</v>
      </c>
      <c r="C150" s="17" t="s">
        <v>517</v>
      </c>
      <c r="D150" s="17" t="s">
        <v>30</v>
      </c>
      <c r="E150" s="17" t="s">
        <v>518</v>
      </c>
      <c r="F150" s="17" t="s">
        <v>519</v>
      </c>
      <c r="G150" s="18" t="s">
        <v>60</v>
      </c>
      <c r="H150" s="17" t="s">
        <v>61</v>
      </c>
      <c r="I150" s="19" t="s">
        <v>520</v>
      </c>
      <c r="J150" s="20" t="s">
        <v>521</v>
      </c>
      <c r="K150" s="17" t="s">
        <v>371</v>
      </c>
      <c r="L150" s="17" t="n">
        <v>6</v>
      </c>
      <c r="M150" s="21" t="n">
        <v>337</v>
      </c>
      <c r="N150" s="21"/>
      <c r="O150" s="22" t="n">
        <f aca="false">SUM(M150:N150)</f>
        <v>337</v>
      </c>
      <c r="P150" s="17" t="s">
        <v>36</v>
      </c>
      <c r="Q150" s="17" t="s">
        <v>37</v>
      </c>
      <c r="R150" s="23" t="n">
        <v>44561</v>
      </c>
      <c r="S150" s="24" t="s">
        <v>38</v>
      </c>
    </row>
    <row r="151" customFormat="false" ht="20.1" hidden="false" customHeight="true" outlineLevel="0" collapsed="false">
      <c r="A151" s="16" t="s">
        <v>522</v>
      </c>
      <c r="B151" s="17" t="s">
        <v>28</v>
      </c>
      <c r="C151" s="17" t="s">
        <v>523</v>
      </c>
      <c r="D151" s="17" t="s">
        <v>30</v>
      </c>
      <c r="E151" s="17" t="s">
        <v>518</v>
      </c>
      <c r="F151" s="17" t="s">
        <v>519</v>
      </c>
      <c r="G151" s="18" t="s">
        <v>60</v>
      </c>
      <c r="H151" s="17" t="s">
        <v>61</v>
      </c>
      <c r="I151" s="19" t="s">
        <v>524</v>
      </c>
      <c r="J151" s="20" t="s">
        <v>525</v>
      </c>
      <c r="K151" s="17" t="s">
        <v>371</v>
      </c>
      <c r="L151" s="17" t="n">
        <v>6</v>
      </c>
      <c r="M151" s="21" t="n">
        <v>269</v>
      </c>
      <c r="N151" s="21"/>
      <c r="O151" s="22" t="n">
        <f aca="false">SUM(M151:N151)</f>
        <v>269</v>
      </c>
      <c r="P151" s="17" t="s">
        <v>36</v>
      </c>
      <c r="Q151" s="17" t="s">
        <v>37</v>
      </c>
      <c r="R151" s="23" t="n">
        <v>44561</v>
      </c>
      <c r="S151" s="24" t="s">
        <v>38</v>
      </c>
    </row>
    <row r="152" customFormat="false" ht="20.1" hidden="false" customHeight="true" outlineLevel="0" collapsed="false">
      <c r="A152" s="16" t="s">
        <v>526</v>
      </c>
      <c r="B152" s="17" t="s">
        <v>28</v>
      </c>
      <c r="C152" s="17" t="s">
        <v>527</v>
      </c>
      <c r="D152" s="17" t="s">
        <v>32</v>
      </c>
      <c r="E152" s="17" t="s">
        <v>298</v>
      </c>
      <c r="F152" s="17" t="s">
        <v>528</v>
      </c>
      <c r="G152" s="18" t="s">
        <v>60</v>
      </c>
      <c r="H152" s="17" t="s">
        <v>61</v>
      </c>
      <c r="I152" s="19" t="s">
        <v>529</v>
      </c>
      <c r="J152" s="20" t="n">
        <v>93887739</v>
      </c>
      <c r="K152" s="17" t="s">
        <v>371</v>
      </c>
      <c r="L152" s="17" t="n">
        <v>6</v>
      </c>
      <c r="M152" s="21" t="n">
        <v>2496</v>
      </c>
      <c r="N152" s="21"/>
      <c r="O152" s="22" t="n">
        <f aca="false">SUM(M152:N152)</f>
        <v>2496</v>
      </c>
      <c r="P152" s="17" t="s">
        <v>36</v>
      </c>
      <c r="Q152" s="17" t="s">
        <v>37</v>
      </c>
      <c r="R152" s="23" t="n">
        <v>44561</v>
      </c>
      <c r="S152" s="24" t="s">
        <v>38</v>
      </c>
    </row>
    <row r="153" customFormat="false" ht="20.1" hidden="false" customHeight="true" outlineLevel="0" collapsed="false">
      <c r="A153" s="16" t="s">
        <v>530</v>
      </c>
      <c r="B153" s="17" t="s">
        <v>28</v>
      </c>
      <c r="C153" s="17" t="s">
        <v>531</v>
      </c>
      <c r="D153" s="17" t="s">
        <v>32</v>
      </c>
      <c r="E153" s="17" t="s">
        <v>244</v>
      </c>
      <c r="F153" s="17" t="s">
        <v>509</v>
      </c>
      <c r="G153" s="18" t="s">
        <v>60</v>
      </c>
      <c r="H153" s="17" t="s">
        <v>61</v>
      </c>
      <c r="I153" s="19" t="s">
        <v>532</v>
      </c>
      <c r="J153" s="20" t="n">
        <v>93887722</v>
      </c>
      <c r="K153" s="17" t="s">
        <v>371</v>
      </c>
      <c r="L153" s="17" t="n">
        <v>6</v>
      </c>
      <c r="M153" s="21" t="n">
        <v>366</v>
      </c>
      <c r="N153" s="21"/>
      <c r="O153" s="22" t="n">
        <f aca="false">SUM(M153:N153)</f>
        <v>366</v>
      </c>
      <c r="P153" s="17" t="s">
        <v>36</v>
      </c>
      <c r="Q153" s="17" t="s">
        <v>37</v>
      </c>
      <c r="R153" s="23" t="n">
        <v>44561</v>
      </c>
      <c r="S153" s="24" t="s">
        <v>38</v>
      </c>
    </row>
    <row r="154" customFormat="false" ht="20.1" hidden="false" customHeight="true" outlineLevel="0" collapsed="false">
      <c r="A154" s="16" t="s">
        <v>533</v>
      </c>
      <c r="B154" s="17" t="s">
        <v>28</v>
      </c>
      <c r="C154" s="17" t="s">
        <v>534</v>
      </c>
      <c r="D154" s="17" t="s">
        <v>32</v>
      </c>
      <c r="E154" s="17" t="s">
        <v>535</v>
      </c>
      <c r="F154" s="17" t="s">
        <v>536</v>
      </c>
      <c r="G154" s="18" t="s">
        <v>60</v>
      </c>
      <c r="H154" s="17" t="s">
        <v>61</v>
      </c>
      <c r="I154" s="19" t="s">
        <v>537</v>
      </c>
      <c r="J154" s="20" t="n">
        <v>93887732</v>
      </c>
      <c r="K154" s="17" t="s">
        <v>371</v>
      </c>
      <c r="L154" s="17" t="n">
        <v>6</v>
      </c>
      <c r="M154" s="21" t="n">
        <v>150</v>
      </c>
      <c r="N154" s="21"/>
      <c r="O154" s="22" t="n">
        <f aca="false">SUM(M154:N154)</f>
        <v>150</v>
      </c>
      <c r="P154" s="17" t="str">
        <f aca="false">$P$153</f>
        <v>rozdzielona</v>
      </c>
      <c r="Q154" s="17" t="s">
        <v>37</v>
      </c>
      <c r="R154" s="23" t="n">
        <f aca="false">$R$153</f>
        <v>44561</v>
      </c>
      <c r="S154" s="24" t="s">
        <v>38</v>
      </c>
    </row>
    <row r="155" customFormat="false" ht="20.1" hidden="false" customHeight="true" outlineLevel="0" collapsed="false">
      <c r="A155" s="16" t="s">
        <v>538</v>
      </c>
      <c r="B155" s="17" t="s">
        <v>28</v>
      </c>
      <c r="C155" s="17" t="s">
        <v>539</v>
      </c>
      <c r="D155" s="17" t="s">
        <v>32</v>
      </c>
      <c r="E155" s="17" t="s">
        <v>540</v>
      </c>
      <c r="F155" s="17" t="s">
        <v>541</v>
      </c>
      <c r="G155" s="18" t="s">
        <v>60</v>
      </c>
      <c r="H155" s="17" t="s">
        <v>61</v>
      </c>
      <c r="I155" s="19" t="s">
        <v>542</v>
      </c>
      <c r="J155" s="20" t="n">
        <v>93887728</v>
      </c>
      <c r="K155" s="17" t="s">
        <v>371</v>
      </c>
      <c r="L155" s="17" t="n">
        <v>6</v>
      </c>
      <c r="M155" s="21" t="n">
        <v>717</v>
      </c>
      <c r="N155" s="21"/>
      <c r="O155" s="22" t="n">
        <f aca="false">SUM(M155:N155)</f>
        <v>717</v>
      </c>
      <c r="P155" s="17" t="str">
        <f aca="false">$P$153</f>
        <v>rozdzielona</v>
      </c>
      <c r="Q155" s="17" t="s">
        <v>37</v>
      </c>
      <c r="R155" s="23" t="n">
        <f aca="false">$R$153</f>
        <v>44561</v>
      </c>
      <c r="S155" s="24" t="s">
        <v>38</v>
      </c>
    </row>
    <row r="156" customFormat="false" ht="20.1" hidden="false" customHeight="true" outlineLevel="0" collapsed="false">
      <c r="A156" s="16" t="s">
        <v>543</v>
      </c>
      <c r="B156" s="17" t="s">
        <v>28</v>
      </c>
      <c r="C156" s="17" t="s">
        <v>544</v>
      </c>
      <c r="D156" s="17" t="s">
        <v>30</v>
      </c>
      <c r="E156" s="17" t="s">
        <v>518</v>
      </c>
      <c r="F156" s="17" t="s">
        <v>519</v>
      </c>
      <c r="G156" s="18" t="s">
        <v>60</v>
      </c>
      <c r="H156" s="17" t="s">
        <v>61</v>
      </c>
      <c r="I156" s="19" t="s">
        <v>545</v>
      </c>
      <c r="J156" s="20" t="s">
        <v>546</v>
      </c>
      <c r="K156" s="17" t="s">
        <v>371</v>
      </c>
      <c r="L156" s="17" t="n">
        <v>6</v>
      </c>
      <c r="M156" s="21" t="n">
        <v>159</v>
      </c>
      <c r="N156" s="21"/>
      <c r="O156" s="22" t="n">
        <f aca="false">SUM(M156:N156)</f>
        <v>159</v>
      </c>
      <c r="P156" s="17" t="str">
        <f aca="false">$P$153</f>
        <v>rozdzielona</v>
      </c>
      <c r="Q156" s="17" t="s">
        <v>37</v>
      </c>
      <c r="R156" s="23" t="n">
        <f aca="false">$R$153</f>
        <v>44561</v>
      </c>
      <c r="S156" s="24" t="s">
        <v>38</v>
      </c>
    </row>
    <row r="157" customFormat="false" ht="20.1" hidden="false" customHeight="true" outlineLevel="0" collapsed="false">
      <c r="A157" s="16" t="s">
        <v>547</v>
      </c>
      <c r="B157" s="17" t="s">
        <v>28</v>
      </c>
      <c r="C157" s="17" t="s">
        <v>548</v>
      </c>
      <c r="D157" s="17" t="s">
        <v>30</v>
      </c>
      <c r="E157" s="17" t="s">
        <v>518</v>
      </c>
      <c r="F157" s="17" t="s">
        <v>519</v>
      </c>
      <c r="G157" s="18" t="s">
        <v>60</v>
      </c>
      <c r="H157" s="17" t="s">
        <v>61</v>
      </c>
      <c r="I157" s="19" t="s">
        <v>549</v>
      </c>
      <c r="J157" s="20" t="s">
        <v>550</v>
      </c>
      <c r="K157" s="17" t="s">
        <v>371</v>
      </c>
      <c r="L157" s="17" t="n">
        <v>17</v>
      </c>
      <c r="M157" s="21" t="n">
        <v>1296</v>
      </c>
      <c r="N157" s="21"/>
      <c r="O157" s="22" t="n">
        <f aca="false">SUM(M157:N157)</f>
        <v>1296</v>
      </c>
      <c r="P157" s="17" t="str">
        <f aca="false">$P$153</f>
        <v>rozdzielona</v>
      </c>
      <c r="Q157" s="17" t="s">
        <v>37</v>
      </c>
      <c r="R157" s="23" t="n">
        <v>44561</v>
      </c>
      <c r="S157" s="24" t="s">
        <v>38</v>
      </c>
    </row>
    <row r="158" customFormat="false" ht="20.1" hidden="false" customHeight="true" outlineLevel="0" collapsed="false">
      <c r="A158" s="16" t="s">
        <v>551</v>
      </c>
      <c r="B158" s="17" t="s">
        <v>28</v>
      </c>
      <c r="C158" s="17" t="s">
        <v>552</v>
      </c>
      <c r="D158" s="17" t="s">
        <v>32</v>
      </c>
      <c r="E158" s="17" t="s">
        <v>540</v>
      </c>
      <c r="F158" s="17" t="s">
        <v>541</v>
      </c>
      <c r="G158" s="18" t="s">
        <v>60</v>
      </c>
      <c r="H158" s="17" t="s">
        <v>61</v>
      </c>
      <c r="I158" s="19" t="s">
        <v>553</v>
      </c>
      <c r="J158" s="20" t="s">
        <v>554</v>
      </c>
      <c r="K158" s="17" t="s">
        <v>371</v>
      </c>
      <c r="L158" s="17" t="n">
        <v>6</v>
      </c>
      <c r="M158" s="21" t="n">
        <v>775</v>
      </c>
      <c r="N158" s="21"/>
      <c r="O158" s="22" t="n">
        <f aca="false">SUM(M158:N158)</f>
        <v>775</v>
      </c>
      <c r="P158" s="17" t="str">
        <f aca="false">$P$153</f>
        <v>rozdzielona</v>
      </c>
      <c r="Q158" s="17" t="s">
        <v>37</v>
      </c>
      <c r="R158" s="23" t="n">
        <v>44561</v>
      </c>
      <c r="S158" s="24" t="s">
        <v>38</v>
      </c>
    </row>
    <row r="159" customFormat="false" ht="20.1" hidden="false" customHeight="true" outlineLevel="0" collapsed="false">
      <c r="A159" s="16" t="s">
        <v>555</v>
      </c>
      <c r="B159" s="17" t="s">
        <v>28</v>
      </c>
      <c r="C159" s="17" t="s">
        <v>556</v>
      </c>
      <c r="D159" s="17" t="s">
        <v>32</v>
      </c>
      <c r="E159" s="17" t="s">
        <v>244</v>
      </c>
      <c r="F159" s="17" t="s">
        <v>509</v>
      </c>
      <c r="G159" s="18" t="s">
        <v>60</v>
      </c>
      <c r="H159" s="17" t="s">
        <v>61</v>
      </c>
      <c r="I159" s="19" t="s">
        <v>557</v>
      </c>
      <c r="J159" s="20" t="n">
        <v>94595414</v>
      </c>
      <c r="K159" s="17" t="s">
        <v>371</v>
      </c>
      <c r="L159" s="17" t="n">
        <v>6</v>
      </c>
      <c r="M159" s="21" t="n">
        <v>248</v>
      </c>
      <c r="N159" s="21"/>
      <c r="O159" s="22" t="n">
        <f aca="false">SUM(M159:N159)</f>
        <v>248</v>
      </c>
      <c r="P159" s="17" t="str">
        <f aca="false">$P$153</f>
        <v>rozdzielona</v>
      </c>
      <c r="Q159" s="17" t="s">
        <v>37</v>
      </c>
      <c r="R159" s="23" t="n">
        <v>44561</v>
      </c>
      <c r="S159" s="24" t="s">
        <v>38</v>
      </c>
    </row>
    <row r="160" customFormat="false" ht="20.1" hidden="false" customHeight="true" outlineLevel="0" collapsed="false">
      <c r="A160" s="16" t="s">
        <v>558</v>
      </c>
      <c r="B160" s="17" t="s">
        <v>28</v>
      </c>
      <c r="C160" s="17" t="s">
        <v>559</v>
      </c>
      <c r="D160" s="17" t="s">
        <v>32</v>
      </c>
      <c r="E160" s="17" t="s">
        <v>298</v>
      </c>
      <c r="F160" s="17" t="s">
        <v>560</v>
      </c>
      <c r="G160" s="18" t="s">
        <v>60</v>
      </c>
      <c r="H160" s="17" t="s">
        <v>61</v>
      </c>
      <c r="I160" s="19" t="s">
        <v>561</v>
      </c>
      <c r="J160" s="20" t="n">
        <v>94595527</v>
      </c>
      <c r="K160" s="17" t="s">
        <v>371</v>
      </c>
      <c r="L160" s="17" t="n">
        <v>11</v>
      </c>
      <c r="M160" s="21" t="n">
        <v>4274</v>
      </c>
      <c r="N160" s="21"/>
      <c r="O160" s="22" t="n">
        <f aca="false">SUM(M160:N160)</f>
        <v>4274</v>
      </c>
      <c r="P160" s="17" t="str">
        <f aca="false">$P$153</f>
        <v>rozdzielona</v>
      </c>
      <c r="Q160" s="17" t="s">
        <v>37</v>
      </c>
      <c r="R160" s="23" t="n">
        <v>44561</v>
      </c>
      <c r="S160" s="24" t="s">
        <v>38</v>
      </c>
    </row>
    <row r="161" customFormat="false" ht="20.1" hidden="false" customHeight="true" outlineLevel="0" collapsed="false">
      <c r="A161" s="16" t="s">
        <v>562</v>
      </c>
      <c r="B161" s="17" t="s">
        <v>28</v>
      </c>
      <c r="C161" s="17" t="s">
        <v>563</v>
      </c>
      <c r="D161" s="17" t="s">
        <v>30</v>
      </c>
      <c r="E161" s="17" t="s">
        <v>564</v>
      </c>
      <c r="F161" s="17" t="n">
        <v>1</v>
      </c>
      <c r="G161" s="18" t="s">
        <v>31</v>
      </c>
      <c r="H161" s="17" t="s">
        <v>32</v>
      </c>
      <c r="I161" s="19" t="s">
        <v>565</v>
      </c>
      <c r="J161" s="20" t="s">
        <v>566</v>
      </c>
      <c r="K161" s="17" t="s">
        <v>371</v>
      </c>
      <c r="L161" s="17" t="n">
        <v>6</v>
      </c>
      <c r="M161" s="21" t="n">
        <v>382</v>
      </c>
      <c r="N161" s="21"/>
      <c r="O161" s="22" t="n">
        <f aca="false">SUM(M161:N161)</f>
        <v>382</v>
      </c>
      <c r="P161" s="17" t="s">
        <v>36</v>
      </c>
      <c r="Q161" s="17" t="s">
        <v>37</v>
      </c>
      <c r="R161" s="23" t="n">
        <v>44561</v>
      </c>
      <c r="S161" s="24" t="s">
        <v>38</v>
      </c>
    </row>
    <row r="162" customFormat="false" ht="20.1" hidden="false" customHeight="true" outlineLevel="0" collapsed="false">
      <c r="A162" s="16" t="s">
        <v>567</v>
      </c>
      <c r="B162" s="17" t="s">
        <v>28</v>
      </c>
      <c r="C162" s="17" t="s">
        <v>539</v>
      </c>
      <c r="D162" s="17" t="s">
        <v>285</v>
      </c>
      <c r="E162" s="17" t="s">
        <v>568</v>
      </c>
      <c r="F162" s="17" t="s">
        <v>569</v>
      </c>
      <c r="G162" s="18" t="s">
        <v>60</v>
      </c>
      <c r="H162" s="17" t="s">
        <v>61</v>
      </c>
      <c r="I162" s="19" t="s">
        <v>570</v>
      </c>
      <c r="J162" s="20" t="s">
        <v>571</v>
      </c>
      <c r="K162" s="17" t="s">
        <v>371</v>
      </c>
      <c r="L162" s="17" t="n">
        <v>6</v>
      </c>
      <c r="M162" s="21" t="n">
        <v>831</v>
      </c>
      <c r="N162" s="21"/>
      <c r="O162" s="22" t="n">
        <f aca="false">SUM(M162:N162)</f>
        <v>831</v>
      </c>
      <c r="P162" s="17" t="s">
        <v>36</v>
      </c>
      <c r="Q162" s="17" t="s">
        <v>37</v>
      </c>
      <c r="R162" s="23" t="n">
        <v>44561</v>
      </c>
      <c r="S162" s="24" t="s">
        <v>38</v>
      </c>
    </row>
    <row r="163" customFormat="false" ht="20.1" hidden="false" customHeight="true" outlineLevel="0" collapsed="false">
      <c r="A163" s="16" t="s">
        <v>572</v>
      </c>
      <c r="B163" s="17" t="s">
        <v>28</v>
      </c>
      <c r="C163" s="17" t="s">
        <v>552</v>
      </c>
      <c r="D163" s="17" t="s">
        <v>285</v>
      </c>
      <c r="E163" s="17" t="s">
        <v>244</v>
      </c>
      <c r="F163" s="17" t="s">
        <v>573</v>
      </c>
      <c r="G163" s="18" t="s">
        <v>60</v>
      </c>
      <c r="H163" s="17" t="s">
        <v>61</v>
      </c>
      <c r="I163" s="19" t="s">
        <v>574</v>
      </c>
      <c r="J163" s="20" t="s">
        <v>575</v>
      </c>
      <c r="K163" s="17" t="s">
        <v>371</v>
      </c>
      <c r="L163" s="17" t="n">
        <v>6</v>
      </c>
      <c r="M163" s="21" t="n">
        <v>3578</v>
      </c>
      <c r="N163" s="21"/>
      <c r="O163" s="22" t="n">
        <f aca="false">SUM(M163:N163)</f>
        <v>3578</v>
      </c>
      <c r="P163" s="17" t="s">
        <v>36</v>
      </c>
      <c r="Q163" s="17" t="s">
        <v>37</v>
      </c>
      <c r="R163" s="23" t="n">
        <v>44561</v>
      </c>
      <c r="S163" s="24" t="s">
        <v>38</v>
      </c>
    </row>
    <row r="164" customFormat="false" ht="20.1" hidden="false" customHeight="true" outlineLevel="0" collapsed="false">
      <c r="A164" s="16" t="s">
        <v>576</v>
      </c>
      <c r="B164" s="17" t="s">
        <v>28</v>
      </c>
      <c r="C164" s="17" t="s">
        <v>534</v>
      </c>
      <c r="D164" s="17" t="s">
        <v>285</v>
      </c>
      <c r="E164" s="17" t="s">
        <v>244</v>
      </c>
      <c r="F164" s="17" t="s">
        <v>577</v>
      </c>
      <c r="G164" s="18" t="s">
        <v>60</v>
      </c>
      <c r="H164" s="17" t="s">
        <v>61</v>
      </c>
      <c r="I164" s="19" t="s">
        <v>578</v>
      </c>
      <c r="J164" s="20" t="s">
        <v>579</v>
      </c>
      <c r="K164" s="17" t="s">
        <v>371</v>
      </c>
      <c r="L164" s="17" t="n">
        <v>6</v>
      </c>
      <c r="M164" s="21" t="n">
        <v>474</v>
      </c>
      <c r="N164" s="21"/>
      <c r="O164" s="22" t="n">
        <f aca="false">SUM(M164:N164)</f>
        <v>474</v>
      </c>
      <c r="P164" s="17" t="s">
        <v>36</v>
      </c>
      <c r="Q164" s="17" t="s">
        <v>37</v>
      </c>
      <c r="R164" s="23" t="n">
        <v>44561</v>
      </c>
      <c r="S164" s="24" t="s">
        <v>38</v>
      </c>
    </row>
    <row r="165" customFormat="false" ht="20.1" hidden="false" customHeight="true" outlineLevel="0" collapsed="false">
      <c r="A165" s="16" t="s">
        <v>580</v>
      </c>
      <c r="B165" s="17" t="s">
        <v>28</v>
      </c>
      <c r="C165" s="17" t="s">
        <v>534</v>
      </c>
      <c r="D165" s="17" t="s">
        <v>285</v>
      </c>
      <c r="E165" s="17" t="s">
        <v>244</v>
      </c>
      <c r="F165" s="17" t="s">
        <v>581</v>
      </c>
      <c r="G165" s="18" t="s">
        <v>60</v>
      </c>
      <c r="H165" s="17" t="s">
        <v>61</v>
      </c>
      <c r="I165" s="19" t="s">
        <v>582</v>
      </c>
      <c r="J165" s="20" t="s">
        <v>583</v>
      </c>
      <c r="K165" s="17" t="s">
        <v>371</v>
      </c>
      <c r="L165" s="17" t="n">
        <v>6</v>
      </c>
      <c r="M165" s="21" t="n">
        <v>212</v>
      </c>
      <c r="N165" s="21"/>
      <c r="O165" s="22" t="n">
        <f aca="false">SUM(M165:N165)</f>
        <v>212</v>
      </c>
      <c r="P165" s="17" t="s">
        <v>36</v>
      </c>
      <c r="Q165" s="17" t="s">
        <v>37</v>
      </c>
      <c r="R165" s="23" t="n">
        <v>44561</v>
      </c>
      <c r="S165" s="24" t="s">
        <v>38</v>
      </c>
    </row>
    <row r="166" customFormat="false" ht="20.1" hidden="false" customHeight="true" outlineLevel="0" collapsed="false">
      <c r="A166" s="16" t="s">
        <v>584</v>
      </c>
      <c r="B166" s="17" t="s">
        <v>28</v>
      </c>
      <c r="C166" s="17" t="s">
        <v>512</v>
      </c>
      <c r="D166" s="17" t="s">
        <v>285</v>
      </c>
      <c r="E166" s="17" t="s">
        <v>244</v>
      </c>
      <c r="F166" s="17" t="s">
        <v>585</v>
      </c>
      <c r="G166" s="18" t="s">
        <v>60</v>
      </c>
      <c r="H166" s="17" t="s">
        <v>61</v>
      </c>
      <c r="I166" s="19" t="s">
        <v>586</v>
      </c>
      <c r="J166" s="20" t="s">
        <v>587</v>
      </c>
      <c r="K166" s="17" t="s">
        <v>371</v>
      </c>
      <c r="L166" s="17" t="n">
        <v>6</v>
      </c>
      <c r="M166" s="21" t="n">
        <v>244</v>
      </c>
      <c r="N166" s="21"/>
      <c r="O166" s="22" t="n">
        <f aca="false">SUM(M166:N166)</f>
        <v>244</v>
      </c>
      <c r="P166" s="17" t="s">
        <v>36</v>
      </c>
      <c r="Q166" s="17" t="s">
        <v>37</v>
      </c>
      <c r="R166" s="23" t="n">
        <v>44561</v>
      </c>
      <c r="S166" s="24" t="s">
        <v>38</v>
      </c>
    </row>
    <row r="167" customFormat="false" ht="20.1" hidden="false" customHeight="true" outlineLevel="0" collapsed="false">
      <c r="A167" s="16" t="s">
        <v>588</v>
      </c>
      <c r="B167" s="17" t="s">
        <v>28</v>
      </c>
      <c r="C167" s="17" t="s">
        <v>508</v>
      </c>
      <c r="D167" s="17" t="s">
        <v>285</v>
      </c>
      <c r="E167" s="17" t="s">
        <v>244</v>
      </c>
      <c r="F167" s="17" t="s">
        <v>589</v>
      </c>
      <c r="G167" s="18" t="s">
        <v>60</v>
      </c>
      <c r="H167" s="17" t="s">
        <v>61</v>
      </c>
      <c r="I167" s="19" t="s">
        <v>590</v>
      </c>
      <c r="J167" s="20" t="s">
        <v>591</v>
      </c>
      <c r="K167" s="17" t="s">
        <v>371</v>
      </c>
      <c r="L167" s="17" t="n">
        <v>6</v>
      </c>
      <c r="M167" s="21" t="n">
        <v>3921</v>
      </c>
      <c r="N167" s="21"/>
      <c r="O167" s="22" t="n">
        <f aca="false">SUM(M167:N167)</f>
        <v>3921</v>
      </c>
      <c r="P167" s="17" t="s">
        <v>36</v>
      </c>
      <c r="Q167" s="17" t="s">
        <v>37</v>
      </c>
      <c r="R167" s="23" t="n">
        <v>44561</v>
      </c>
      <c r="S167" s="24" t="s">
        <v>38</v>
      </c>
    </row>
    <row r="168" customFormat="false" ht="20.1" hidden="false" customHeight="true" outlineLevel="0" collapsed="false">
      <c r="A168" s="16" t="s">
        <v>592</v>
      </c>
      <c r="B168" s="17" t="s">
        <v>28</v>
      </c>
      <c r="C168" s="17" t="s">
        <v>508</v>
      </c>
      <c r="D168" s="17" t="s">
        <v>285</v>
      </c>
      <c r="E168" s="17" t="s">
        <v>244</v>
      </c>
      <c r="F168" s="17" t="s">
        <v>593</v>
      </c>
      <c r="G168" s="18" t="s">
        <v>60</v>
      </c>
      <c r="H168" s="17" t="s">
        <v>61</v>
      </c>
      <c r="I168" s="19" t="s">
        <v>594</v>
      </c>
      <c r="J168" s="20" t="s">
        <v>595</v>
      </c>
      <c r="K168" s="17" t="s">
        <v>371</v>
      </c>
      <c r="L168" s="17" t="n">
        <v>6</v>
      </c>
      <c r="M168" s="21" t="n">
        <v>2472</v>
      </c>
      <c r="N168" s="21"/>
      <c r="O168" s="22" t="n">
        <f aca="false">SUM(M168:N168)</f>
        <v>2472</v>
      </c>
      <c r="P168" s="17" t="s">
        <v>36</v>
      </c>
      <c r="Q168" s="17" t="s">
        <v>37</v>
      </c>
      <c r="R168" s="23" t="n">
        <v>44561</v>
      </c>
      <c r="S168" s="24" t="s">
        <v>38</v>
      </c>
    </row>
    <row r="169" customFormat="false" ht="20.1" hidden="false" customHeight="true" outlineLevel="0" collapsed="false">
      <c r="A169" s="16" t="s">
        <v>596</v>
      </c>
      <c r="B169" s="17" t="s">
        <v>28</v>
      </c>
      <c r="C169" s="17" t="s">
        <v>597</v>
      </c>
      <c r="D169" s="17" t="s">
        <v>285</v>
      </c>
      <c r="E169" s="17" t="s">
        <v>244</v>
      </c>
      <c r="F169" s="17" t="s">
        <v>598</v>
      </c>
      <c r="G169" s="18" t="s">
        <v>60</v>
      </c>
      <c r="H169" s="17" t="s">
        <v>61</v>
      </c>
      <c r="I169" s="19" t="s">
        <v>599</v>
      </c>
      <c r="J169" s="20" t="s">
        <v>600</v>
      </c>
      <c r="K169" s="17" t="s">
        <v>371</v>
      </c>
      <c r="L169" s="17" t="n">
        <v>6</v>
      </c>
      <c r="M169" s="21" t="n">
        <v>262</v>
      </c>
      <c r="N169" s="21"/>
      <c r="O169" s="22" t="n">
        <f aca="false">SUM(M169:N169)</f>
        <v>262</v>
      </c>
      <c r="P169" s="17" t="s">
        <v>36</v>
      </c>
      <c r="Q169" s="17" t="s">
        <v>37</v>
      </c>
      <c r="R169" s="23" t="n">
        <v>44561</v>
      </c>
      <c r="S169" s="24" t="s">
        <v>38</v>
      </c>
    </row>
    <row r="170" customFormat="false" ht="19.5" hidden="false" customHeight="false" outlineLevel="0" collapsed="false">
      <c r="A170" s="16" t="s">
        <v>601</v>
      </c>
      <c r="B170" s="17" t="s">
        <v>28</v>
      </c>
      <c r="C170" s="17" t="s">
        <v>512</v>
      </c>
      <c r="D170" s="17" t="s">
        <v>285</v>
      </c>
      <c r="E170" s="17" t="s">
        <v>244</v>
      </c>
      <c r="F170" s="17" t="s">
        <v>602</v>
      </c>
      <c r="G170" s="18" t="s">
        <v>60</v>
      </c>
      <c r="H170" s="17" t="s">
        <v>61</v>
      </c>
      <c r="I170" s="19" t="s">
        <v>603</v>
      </c>
      <c r="J170" s="20" t="s">
        <v>604</v>
      </c>
      <c r="K170" s="17" t="s">
        <v>371</v>
      </c>
      <c r="L170" s="17" t="n">
        <v>6</v>
      </c>
      <c r="M170" s="21" t="n">
        <v>69</v>
      </c>
      <c r="N170" s="21"/>
      <c r="O170" s="22" t="n">
        <f aca="false">SUM(M170:N170)</f>
        <v>69</v>
      </c>
      <c r="P170" s="17" t="s">
        <v>36</v>
      </c>
      <c r="Q170" s="17" t="s">
        <v>37</v>
      </c>
      <c r="R170" s="23" t="n">
        <v>44561</v>
      </c>
      <c r="S170" s="24" t="s">
        <v>38</v>
      </c>
    </row>
    <row r="171" customFormat="false" ht="20.1" hidden="false" customHeight="true" outlineLevel="0" collapsed="false">
      <c r="A171" s="16" t="s">
        <v>605</v>
      </c>
      <c r="B171" s="17" t="s">
        <v>28</v>
      </c>
      <c r="C171" s="17" t="s">
        <v>531</v>
      </c>
      <c r="D171" s="17" t="s">
        <v>285</v>
      </c>
      <c r="E171" s="17" t="s">
        <v>244</v>
      </c>
      <c r="F171" s="17" t="s">
        <v>606</v>
      </c>
      <c r="G171" s="18" t="s">
        <v>60</v>
      </c>
      <c r="H171" s="17" t="s">
        <v>61</v>
      </c>
      <c r="I171" s="19" t="s">
        <v>607</v>
      </c>
      <c r="J171" s="20" t="s">
        <v>608</v>
      </c>
      <c r="K171" s="17" t="s">
        <v>371</v>
      </c>
      <c r="L171" s="17" t="n">
        <v>6</v>
      </c>
      <c r="M171" s="21" t="n">
        <v>555</v>
      </c>
      <c r="N171" s="21"/>
      <c r="O171" s="22" t="n">
        <f aca="false">SUM(M171:N171)</f>
        <v>555</v>
      </c>
      <c r="P171" s="17" t="s">
        <v>36</v>
      </c>
      <c r="Q171" s="17" t="s">
        <v>37</v>
      </c>
      <c r="R171" s="23" t="n">
        <v>44561</v>
      </c>
      <c r="S171" s="24" t="s">
        <v>38</v>
      </c>
    </row>
    <row r="172" customFormat="false" ht="20.1" hidden="false" customHeight="true" outlineLevel="0" collapsed="false">
      <c r="A172" s="16" t="s">
        <v>609</v>
      </c>
      <c r="B172" s="17" t="s">
        <v>28</v>
      </c>
      <c r="C172" s="17" t="s">
        <v>556</v>
      </c>
      <c r="D172" s="17" t="s">
        <v>285</v>
      </c>
      <c r="E172" s="17" t="s">
        <v>244</v>
      </c>
      <c r="F172" s="17" t="s">
        <v>610</v>
      </c>
      <c r="G172" s="18" t="s">
        <v>60</v>
      </c>
      <c r="H172" s="17" t="s">
        <v>61</v>
      </c>
      <c r="I172" s="19" t="s">
        <v>611</v>
      </c>
      <c r="J172" s="20" t="s">
        <v>612</v>
      </c>
      <c r="K172" s="17" t="s">
        <v>371</v>
      </c>
      <c r="L172" s="17" t="n">
        <v>6</v>
      </c>
      <c r="M172" s="21" t="n">
        <v>1703</v>
      </c>
      <c r="N172" s="21"/>
      <c r="O172" s="22" t="n">
        <f aca="false">SUM(M172:N172)</f>
        <v>1703</v>
      </c>
      <c r="P172" s="17" t="s">
        <v>36</v>
      </c>
      <c r="Q172" s="17" t="s">
        <v>37</v>
      </c>
      <c r="R172" s="23" t="n">
        <v>44561</v>
      </c>
      <c r="S172" s="24" t="s">
        <v>38</v>
      </c>
    </row>
    <row r="173" customFormat="false" ht="20.1" hidden="false" customHeight="true" outlineLevel="0" collapsed="false">
      <c r="A173" s="16" t="s">
        <v>613</v>
      </c>
      <c r="B173" s="17" t="s">
        <v>28</v>
      </c>
      <c r="C173" s="17" t="s">
        <v>552</v>
      </c>
      <c r="D173" s="17" t="s">
        <v>285</v>
      </c>
      <c r="E173" s="17" t="s">
        <v>298</v>
      </c>
      <c r="F173" s="17" t="s">
        <v>614</v>
      </c>
      <c r="G173" s="18" t="s">
        <v>60</v>
      </c>
      <c r="H173" s="17" t="s">
        <v>61</v>
      </c>
      <c r="I173" s="19" t="s">
        <v>615</v>
      </c>
      <c r="J173" s="20" t="s">
        <v>616</v>
      </c>
      <c r="K173" s="17" t="s">
        <v>371</v>
      </c>
      <c r="L173" s="17" t="n">
        <v>6</v>
      </c>
      <c r="M173" s="21" t="n">
        <v>134</v>
      </c>
      <c r="N173" s="21"/>
      <c r="O173" s="22" t="n">
        <f aca="false">SUM(M173:N173)</f>
        <v>134</v>
      </c>
      <c r="P173" s="17" t="s">
        <v>36</v>
      </c>
      <c r="Q173" s="17" t="s">
        <v>37</v>
      </c>
      <c r="R173" s="23" t="n">
        <v>44561</v>
      </c>
      <c r="S173" s="24" t="s">
        <v>38</v>
      </c>
    </row>
    <row r="174" customFormat="false" ht="20.1" hidden="false" customHeight="true" outlineLevel="0" collapsed="false">
      <c r="A174" s="16" t="s">
        <v>617</v>
      </c>
      <c r="B174" s="17" t="s">
        <v>28</v>
      </c>
      <c r="C174" s="17" t="s">
        <v>563</v>
      </c>
      <c r="D174" s="17" t="s">
        <v>40</v>
      </c>
      <c r="E174" s="17" t="s">
        <v>618</v>
      </c>
      <c r="F174" s="17"/>
      <c r="G174" s="18" t="s">
        <v>31</v>
      </c>
      <c r="H174" s="17" t="s">
        <v>32</v>
      </c>
      <c r="I174" s="19" t="s">
        <v>619</v>
      </c>
      <c r="J174" s="20" t="s">
        <v>620</v>
      </c>
      <c r="K174" s="17" t="s">
        <v>371</v>
      </c>
      <c r="L174" s="17" t="n">
        <v>4</v>
      </c>
      <c r="M174" s="21" t="n">
        <v>70</v>
      </c>
      <c r="N174" s="21"/>
      <c r="O174" s="22" t="n">
        <f aca="false">SUM(M174:N174)</f>
        <v>70</v>
      </c>
      <c r="P174" s="17" t="s">
        <v>36</v>
      </c>
      <c r="Q174" s="17" t="s">
        <v>37</v>
      </c>
      <c r="R174" s="23" t="n">
        <v>44561</v>
      </c>
      <c r="S174" s="24" t="s">
        <v>38</v>
      </c>
    </row>
    <row r="175" customFormat="false" ht="20.1" hidden="false" customHeight="true" outlineLevel="0" collapsed="false">
      <c r="A175" s="16" t="s">
        <v>621</v>
      </c>
      <c r="B175" s="17" t="s">
        <v>28</v>
      </c>
      <c r="C175" s="17" t="s">
        <v>563</v>
      </c>
      <c r="D175" s="17" t="s">
        <v>40</v>
      </c>
      <c r="E175" s="17" t="s">
        <v>618</v>
      </c>
      <c r="F175" s="17"/>
      <c r="G175" s="18" t="s">
        <v>31</v>
      </c>
      <c r="H175" s="17" t="s">
        <v>32</v>
      </c>
      <c r="I175" s="19" t="s">
        <v>622</v>
      </c>
      <c r="J175" s="20" t="s">
        <v>623</v>
      </c>
      <c r="K175" s="17" t="s">
        <v>371</v>
      </c>
      <c r="L175" s="17" t="n">
        <v>9</v>
      </c>
      <c r="M175" s="21" t="n">
        <v>1300</v>
      </c>
      <c r="N175" s="21"/>
      <c r="O175" s="22" t="n">
        <f aca="false">SUM(M175:N175)</f>
        <v>1300</v>
      </c>
      <c r="P175" s="17" t="s">
        <v>36</v>
      </c>
      <c r="Q175" s="17" t="s">
        <v>37</v>
      </c>
      <c r="R175" s="23" t="n">
        <v>44561</v>
      </c>
      <c r="S175" s="24" t="s">
        <v>38</v>
      </c>
    </row>
    <row r="176" customFormat="false" ht="20.1" hidden="false" customHeight="true" outlineLevel="0" collapsed="false">
      <c r="A176" s="16" t="s">
        <v>624</v>
      </c>
      <c r="B176" s="17" t="s">
        <v>28</v>
      </c>
      <c r="C176" s="17" t="s">
        <v>534</v>
      </c>
      <c r="D176" s="17" t="s">
        <v>40</v>
      </c>
      <c r="E176" s="17" t="s">
        <v>625</v>
      </c>
      <c r="F176" s="17"/>
      <c r="G176" s="18" t="s">
        <v>31</v>
      </c>
      <c r="H176" s="17" t="s">
        <v>32</v>
      </c>
      <c r="I176" s="19" t="s">
        <v>626</v>
      </c>
      <c r="J176" s="20" t="n">
        <v>94331775</v>
      </c>
      <c r="K176" s="17" t="s">
        <v>371</v>
      </c>
      <c r="L176" s="17" t="n">
        <v>7</v>
      </c>
      <c r="M176" s="21" t="n">
        <v>326</v>
      </c>
      <c r="N176" s="21"/>
      <c r="O176" s="22" t="n">
        <f aca="false">SUM(M176:N176)</f>
        <v>326</v>
      </c>
      <c r="P176" s="17" t="s">
        <v>36</v>
      </c>
      <c r="Q176" s="17" t="s">
        <v>37</v>
      </c>
      <c r="R176" s="23" t="n">
        <v>44561</v>
      </c>
      <c r="S176" s="24" t="s">
        <v>38</v>
      </c>
    </row>
    <row r="177" customFormat="false" ht="20.1" hidden="false" customHeight="true" outlineLevel="0" collapsed="false">
      <c r="A177" s="16" t="s">
        <v>627</v>
      </c>
      <c r="B177" s="17" t="s">
        <v>28</v>
      </c>
      <c r="C177" s="17" t="s">
        <v>552</v>
      </c>
      <c r="D177" s="17" t="s">
        <v>40</v>
      </c>
      <c r="E177" s="17" t="s">
        <v>625</v>
      </c>
      <c r="F177" s="17"/>
      <c r="G177" s="18" t="s">
        <v>31</v>
      </c>
      <c r="H177" s="17" t="s">
        <v>32</v>
      </c>
      <c r="I177" s="19" t="s">
        <v>628</v>
      </c>
      <c r="J177" s="20" t="n">
        <v>94351738</v>
      </c>
      <c r="K177" s="17" t="s">
        <v>371</v>
      </c>
      <c r="L177" s="17" t="n">
        <v>7</v>
      </c>
      <c r="M177" s="21" t="n">
        <v>266</v>
      </c>
      <c r="N177" s="21"/>
      <c r="O177" s="22" t="n">
        <f aca="false">SUM(M177:N177)</f>
        <v>266</v>
      </c>
      <c r="P177" s="17" t="s">
        <v>36</v>
      </c>
      <c r="Q177" s="17" t="s">
        <v>37</v>
      </c>
      <c r="R177" s="23" t="n">
        <v>44561</v>
      </c>
      <c r="S177" s="24" t="s">
        <v>38</v>
      </c>
    </row>
    <row r="178" customFormat="false" ht="19.5" hidden="false" customHeight="false" outlineLevel="0" collapsed="false">
      <c r="A178" s="16" t="s">
        <v>629</v>
      </c>
      <c r="B178" s="17" t="s">
        <v>28</v>
      </c>
      <c r="C178" s="17" t="s">
        <v>539</v>
      </c>
      <c r="D178" s="17" t="s">
        <v>40</v>
      </c>
      <c r="E178" s="17" t="s">
        <v>625</v>
      </c>
      <c r="F178" s="17"/>
      <c r="G178" s="18" t="s">
        <v>31</v>
      </c>
      <c r="H178" s="17" t="s">
        <v>32</v>
      </c>
      <c r="I178" s="19" t="s">
        <v>630</v>
      </c>
      <c r="J178" s="20" t="n">
        <v>94331776</v>
      </c>
      <c r="K178" s="17" t="s">
        <v>371</v>
      </c>
      <c r="L178" s="17" t="n">
        <v>7</v>
      </c>
      <c r="M178" s="21" t="n">
        <v>525</v>
      </c>
      <c r="N178" s="21"/>
      <c r="O178" s="22" t="n">
        <f aca="false">SUM(M178:N178)</f>
        <v>525</v>
      </c>
      <c r="P178" s="17" t="s">
        <v>36</v>
      </c>
      <c r="Q178" s="17" t="s">
        <v>37</v>
      </c>
      <c r="R178" s="23" t="n">
        <v>44561</v>
      </c>
      <c r="S178" s="24" t="s">
        <v>38</v>
      </c>
    </row>
    <row r="179" customFormat="false" ht="20.1" hidden="false" customHeight="true" outlineLevel="0" collapsed="false">
      <c r="A179" s="16" t="s">
        <v>631</v>
      </c>
      <c r="B179" s="17" t="s">
        <v>28</v>
      </c>
      <c r="C179" s="17" t="s">
        <v>563</v>
      </c>
      <c r="D179" s="17" t="s">
        <v>40</v>
      </c>
      <c r="E179" s="17" t="s">
        <v>632</v>
      </c>
      <c r="F179" s="17"/>
      <c r="G179" s="18" t="s">
        <v>31</v>
      </c>
      <c r="H179" s="17" t="s">
        <v>32</v>
      </c>
      <c r="I179" s="19" t="s">
        <v>633</v>
      </c>
      <c r="J179" s="20" t="s">
        <v>634</v>
      </c>
      <c r="K179" s="17" t="s">
        <v>371</v>
      </c>
      <c r="L179" s="17" t="n">
        <v>8</v>
      </c>
      <c r="M179" s="21" t="n">
        <v>5000</v>
      </c>
      <c r="N179" s="21"/>
      <c r="O179" s="22" t="n">
        <f aca="false">SUM(M179:N179)</f>
        <v>5000</v>
      </c>
      <c r="P179" s="17" t="s">
        <v>36</v>
      </c>
      <c r="Q179" s="17" t="s">
        <v>37</v>
      </c>
      <c r="R179" s="23" t="n">
        <v>44561</v>
      </c>
      <c r="S179" s="24" t="s">
        <v>38</v>
      </c>
    </row>
    <row r="180" customFormat="false" ht="20.1" hidden="false" customHeight="true" outlineLevel="0" collapsed="false">
      <c r="A180" s="16" t="s">
        <v>635</v>
      </c>
      <c r="B180" s="17" t="s">
        <v>28</v>
      </c>
      <c r="C180" s="17" t="s">
        <v>563</v>
      </c>
      <c r="D180" s="17" t="s">
        <v>40</v>
      </c>
      <c r="E180" s="17" t="s">
        <v>474</v>
      </c>
      <c r="F180" s="17"/>
      <c r="G180" s="18" t="s">
        <v>31</v>
      </c>
      <c r="H180" s="17" t="s">
        <v>32</v>
      </c>
      <c r="I180" s="19" t="s">
        <v>636</v>
      </c>
      <c r="J180" s="20" t="s">
        <v>637</v>
      </c>
      <c r="K180" s="17" t="s">
        <v>371</v>
      </c>
      <c r="L180" s="17" t="n">
        <v>8</v>
      </c>
      <c r="M180" s="21" t="n">
        <v>12523</v>
      </c>
      <c r="N180" s="21"/>
      <c r="O180" s="22" t="n">
        <f aca="false">SUM(M180:N180)</f>
        <v>12523</v>
      </c>
      <c r="P180" s="17" t="s">
        <v>36</v>
      </c>
      <c r="Q180" s="17" t="s">
        <v>37</v>
      </c>
      <c r="R180" s="23" t="n">
        <v>44561</v>
      </c>
      <c r="S180" s="24" t="s">
        <v>38</v>
      </c>
    </row>
    <row r="181" customFormat="false" ht="20.1" hidden="false" customHeight="true" outlineLevel="0" collapsed="false">
      <c r="A181" s="16" t="s">
        <v>638</v>
      </c>
      <c r="B181" s="17" t="s">
        <v>28</v>
      </c>
      <c r="C181" s="17" t="s">
        <v>563</v>
      </c>
      <c r="D181" s="17" t="s">
        <v>40</v>
      </c>
      <c r="E181" s="17" t="s">
        <v>474</v>
      </c>
      <c r="F181" s="17"/>
      <c r="G181" s="18" t="s">
        <v>31</v>
      </c>
      <c r="H181" s="17" t="s">
        <v>32</v>
      </c>
      <c r="I181" s="19" t="s">
        <v>639</v>
      </c>
      <c r="J181" s="20" t="s">
        <v>640</v>
      </c>
      <c r="K181" s="17" t="s">
        <v>371</v>
      </c>
      <c r="L181" s="17" t="n">
        <v>8</v>
      </c>
      <c r="M181" s="21" t="n">
        <v>8443</v>
      </c>
      <c r="N181" s="21"/>
      <c r="O181" s="22" t="n">
        <f aca="false">SUM(M181:N181)</f>
        <v>8443</v>
      </c>
      <c r="P181" s="17" t="s">
        <v>36</v>
      </c>
      <c r="Q181" s="17" t="s">
        <v>37</v>
      </c>
      <c r="R181" s="23" t="n">
        <v>44561</v>
      </c>
      <c r="S181" s="24" t="s">
        <v>38</v>
      </c>
    </row>
    <row r="182" customFormat="false" ht="20.1" hidden="false" customHeight="true" outlineLevel="0" collapsed="false">
      <c r="A182" s="16" t="s">
        <v>641</v>
      </c>
      <c r="B182" s="17" t="s">
        <v>28</v>
      </c>
      <c r="C182" s="17" t="s">
        <v>563</v>
      </c>
      <c r="D182" s="17" t="s">
        <v>40</v>
      </c>
      <c r="E182" s="17" t="s">
        <v>642</v>
      </c>
      <c r="F182" s="17" t="s">
        <v>643</v>
      </c>
      <c r="G182" s="18" t="s">
        <v>31</v>
      </c>
      <c r="H182" s="17" t="s">
        <v>32</v>
      </c>
      <c r="I182" s="19" t="s">
        <v>644</v>
      </c>
      <c r="J182" s="20" t="s">
        <v>645</v>
      </c>
      <c r="K182" s="17" t="s">
        <v>482</v>
      </c>
      <c r="L182" s="17" t="n">
        <v>10</v>
      </c>
      <c r="M182" s="21" t="n">
        <v>272</v>
      </c>
      <c r="N182" s="21"/>
      <c r="O182" s="22" t="n">
        <f aca="false">SUM(M182:N182)</f>
        <v>272</v>
      </c>
      <c r="P182" s="17" t="s">
        <v>36</v>
      </c>
      <c r="Q182" s="17" t="s">
        <v>37</v>
      </c>
      <c r="R182" s="23" t="n">
        <v>44561</v>
      </c>
      <c r="S182" s="24" t="s">
        <v>38</v>
      </c>
    </row>
    <row r="183" customFormat="false" ht="20.1" hidden="false" customHeight="true" outlineLevel="0" collapsed="false">
      <c r="A183" s="16" t="s">
        <v>646</v>
      </c>
      <c r="B183" s="17" t="s">
        <v>28</v>
      </c>
      <c r="C183" s="17" t="s">
        <v>563</v>
      </c>
      <c r="D183" s="17" t="s">
        <v>40</v>
      </c>
      <c r="E183" s="17" t="s">
        <v>647</v>
      </c>
      <c r="F183" s="17" t="s">
        <v>648</v>
      </c>
      <c r="G183" s="18" t="s">
        <v>31</v>
      </c>
      <c r="H183" s="17" t="s">
        <v>32</v>
      </c>
      <c r="I183" s="19" t="s">
        <v>649</v>
      </c>
      <c r="J183" s="20" t="s">
        <v>650</v>
      </c>
      <c r="K183" s="17" t="s">
        <v>482</v>
      </c>
      <c r="L183" s="17" t="n">
        <v>10</v>
      </c>
      <c r="M183" s="21" t="n">
        <v>1361</v>
      </c>
      <c r="N183" s="21"/>
      <c r="O183" s="22" t="n">
        <f aca="false">SUM(M183:N183)</f>
        <v>1361</v>
      </c>
      <c r="P183" s="17" t="s">
        <v>36</v>
      </c>
      <c r="Q183" s="17" t="s">
        <v>37</v>
      </c>
      <c r="R183" s="23" t="n">
        <v>44561</v>
      </c>
      <c r="S183" s="24" t="s">
        <v>38</v>
      </c>
    </row>
    <row r="184" customFormat="false" ht="20.1" hidden="false" customHeight="true" outlineLevel="0" collapsed="false">
      <c r="A184" s="16" t="s">
        <v>651</v>
      </c>
      <c r="B184" s="17" t="s">
        <v>28</v>
      </c>
      <c r="C184" s="17" t="s">
        <v>563</v>
      </c>
      <c r="D184" s="17" t="s">
        <v>40</v>
      </c>
      <c r="E184" s="17" t="s">
        <v>647</v>
      </c>
      <c r="F184" s="17" t="s">
        <v>652</v>
      </c>
      <c r="G184" s="18" t="s">
        <v>31</v>
      </c>
      <c r="H184" s="17" t="s">
        <v>32</v>
      </c>
      <c r="I184" s="19" t="s">
        <v>653</v>
      </c>
      <c r="J184" s="20" t="s">
        <v>654</v>
      </c>
      <c r="K184" s="17" t="s">
        <v>482</v>
      </c>
      <c r="L184" s="17" t="n">
        <v>10</v>
      </c>
      <c r="M184" s="21" t="n">
        <v>1518</v>
      </c>
      <c r="N184" s="21"/>
      <c r="O184" s="22" t="n">
        <f aca="false">SUM(M184:N184)</f>
        <v>1518</v>
      </c>
      <c r="P184" s="17" t="s">
        <v>36</v>
      </c>
      <c r="Q184" s="17" t="s">
        <v>37</v>
      </c>
      <c r="R184" s="23" t="n">
        <v>44561</v>
      </c>
      <c r="S184" s="24" t="s">
        <v>38</v>
      </c>
    </row>
    <row r="185" customFormat="false" ht="20.1" hidden="false" customHeight="true" outlineLevel="0" collapsed="false">
      <c r="A185" s="16" t="s">
        <v>655</v>
      </c>
      <c r="B185" s="17" t="s">
        <v>28</v>
      </c>
      <c r="C185" s="17" t="s">
        <v>563</v>
      </c>
      <c r="D185" s="17" t="s">
        <v>40</v>
      </c>
      <c r="E185" s="17" t="s">
        <v>656</v>
      </c>
      <c r="F185" s="17"/>
      <c r="G185" s="18" t="s">
        <v>31</v>
      </c>
      <c r="H185" s="17" t="s">
        <v>32</v>
      </c>
      <c r="I185" s="19" t="s">
        <v>657</v>
      </c>
      <c r="J185" s="20" t="s">
        <v>658</v>
      </c>
      <c r="K185" s="17" t="s">
        <v>371</v>
      </c>
      <c r="L185" s="17" t="n">
        <v>6</v>
      </c>
      <c r="M185" s="21" t="n">
        <v>434</v>
      </c>
      <c r="N185" s="21"/>
      <c r="O185" s="22" t="n">
        <f aca="false">SUM(M185:N185)</f>
        <v>434</v>
      </c>
      <c r="P185" s="17" t="s">
        <v>36</v>
      </c>
      <c r="Q185" s="17" t="s">
        <v>37</v>
      </c>
      <c r="R185" s="23" t="n">
        <v>44561</v>
      </c>
      <c r="S185" s="24" t="s">
        <v>38</v>
      </c>
    </row>
    <row r="186" customFormat="false" ht="20.1" hidden="false" customHeight="true" outlineLevel="0" collapsed="false">
      <c r="A186" s="16" t="s">
        <v>659</v>
      </c>
      <c r="B186" s="17" t="s">
        <v>28</v>
      </c>
      <c r="C186" s="17" t="s">
        <v>563</v>
      </c>
      <c r="D186" s="17" t="s">
        <v>40</v>
      </c>
      <c r="E186" s="17" t="s">
        <v>660</v>
      </c>
      <c r="F186" s="17" t="s">
        <v>661</v>
      </c>
      <c r="G186" s="18" t="s">
        <v>31</v>
      </c>
      <c r="H186" s="17" t="s">
        <v>32</v>
      </c>
      <c r="I186" s="19" t="s">
        <v>662</v>
      </c>
      <c r="J186" s="20" t="s">
        <v>663</v>
      </c>
      <c r="K186" s="17" t="s">
        <v>482</v>
      </c>
      <c r="L186" s="17" t="n">
        <v>6</v>
      </c>
      <c r="M186" s="21" t="n">
        <v>297</v>
      </c>
      <c r="N186" s="21"/>
      <c r="O186" s="22" t="n">
        <f aca="false">SUM(M186:N186)</f>
        <v>297</v>
      </c>
      <c r="P186" s="17" t="s">
        <v>36</v>
      </c>
      <c r="Q186" s="17" t="s">
        <v>37</v>
      </c>
      <c r="R186" s="23" t="n">
        <v>44561</v>
      </c>
      <c r="S186" s="24" t="s">
        <v>38</v>
      </c>
    </row>
    <row r="187" customFormat="false" ht="20.1" hidden="false" customHeight="true" outlineLevel="0" collapsed="false">
      <c r="A187" s="16" t="s">
        <v>664</v>
      </c>
      <c r="B187" s="17" t="s">
        <v>28</v>
      </c>
      <c r="C187" s="17" t="s">
        <v>563</v>
      </c>
      <c r="D187" s="17" t="s">
        <v>268</v>
      </c>
      <c r="E187" s="17"/>
      <c r="F187" s="17" t="s">
        <v>665</v>
      </c>
      <c r="G187" s="18" t="s">
        <v>60</v>
      </c>
      <c r="H187" s="17" t="s">
        <v>61</v>
      </c>
      <c r="I187" s="19" t="s">
        <v>666</v>
      </c>
      <c r="J187" s="20" t="s">
        <v>667</v>
      </c>
      <c r="K187" s="17" t="s">
        <v>371</v>
      </c>
      <c r="L187" s="17" t="n">
        <v>8</v>
      </c>
      <c r="M187" s="21" t="n">
        <v>1167</v>
      </c>
      <c r="N187" s="21"/>
      <c r="O187" s="22" t="n">
        <f aca="false">SUM(M187:N187)</f>
        <v>1167</v>
      </c>
      <c r="P187" s="17" t="s">
        <v>36</v>
      </c>
      <c r="Q187" s="17" t="s">
        <v>37</v>
      </c>
      <c r="R187" s="23" t="n">
        <v>44561</v>
      </c>
      <c r="S187" s="24" t="s">
        <v>38</v>
      </c>
    </row>
    <row r="188" customFormat="false" ht="19.5" hidden="false" customHeight="false" outlineLevel="0" collapsed="false">
      <c r="A188" s="16" t="s">
        <v>668</v>
      </c>
      <c r="B188" s="17" t="s">
        <v>28</v>
      </c>
      <c r="C188" s="17" t="s">
        <v>563</v>
      </c>
      <c r="D188" s="17" t="s">
        <v>332</v>
      </c>
      <c r="E188" s="17"/>
      <c r="F188" s="17"/>
      <c r="G188" s="18" t="s">
        <v>60</v>
      </c>
      <c r="H188" s="17" t="s">
        <v>61</v>
      </c>
      <c r="I188" s="19" t="s">
        <v>669</v>
      </c>
      <c r="J188" s="20" t="s">
        <v>670</v>
      </c>
      <c r="K188" s="17" t="s">
        <v>371</v>
      </c>
      <c r="L188" s="17" t="n">
        <v>6</v>
      </c>
      <c r="M188" s="21" t="n">
        <v>1512</v>
      </c>
      <c r="N188" s="21"/>
      <c r="O188" s="22" t="n">
        <f aca="false">SUM(M188:N188)</f>
        <v>1512</v>
      </c>
      <c r="P188" s="17" t="s">
        <v>36</v>
      </c>
      <c r="Q188" s="17" t="s">
        <v>37</v>
      </c>
      <c r="R188" s="23" t="n">
        <v>44561</v>
      </c>
      <c r="S188" s="24" t="s">
        <v>38</v>
      </c>
    </row>
    <row r="189" customFormat="false" ht="20.1" hidden="false" customHeight="true" outlineLevel="0" collapsed="false">
      <c r="A189" s="16" t="s">
        <v>671</v>
      </c>
      <c r="B189" s="17" t="s">
        <v>28</v>
      </c>
      <c r="C189" s="17" t="s">
        <v>563</v>
      </c>
      <c r="D189" s="17" t="s">
        <v>332</v>
      </c>
      <c r="E189" s="17"/>
      <c r="F189" s="17"/>
      <c r="G189" s="18" t="s">
        <v>60</v>
      </c>
      <c r="H189" s="17" t="s">
        <v>61</v>
      </c>
      <c r="I189" s="19" t="s">
        <v>672</v>
      </c>
      <c r="J189" s="20" t="s">
        <v>673</v>
      </c>
      <c r="K189" s="17" t="s">
        <v>371</v>
      </c>
      <c r="L189" s="17" t="n">
        <v>5</v>
      </c>
      <c r="M189" s="21" t="n">
        <v>234</v>
      </c>
      <c r="N189" s="21"/>
      <c r="O189" s="22" t="n">
        <f aca="false">SUM(M189:N189)</f>
        <v>234</v>
      </c>
      <c r="P189" s="17" t="s">
        <v>36</v>
      </c>
      <c r="Q189" s="17" t="s">
        <v>37</v>
      </c>
      <c r="R189" s="23" t="n">
        <v>44561</v>
      </c>
      <c r="S189" s="24" t="s">
        <v>38</v>
      </c>
    </row>
    <row r="190" customFormat="false" ht="20.1" hidden="false" customHeight="true" outlineLevel="0" collapsed="false">
      <c r="A190" s="16" t="s">
        <v>674</v>
      </c>
      <c r="B190" s="17" t="s">
        <v>28</v>
      </c>
      <c r="C190" s="17" t="s">
        <v>563</v>
      </c>
      <c r="D190" s="17" t="s">
        <v>332</v>
      </c>
      <c r="E190" s="17"/>
      <c r="F190" s="17"/>
      <c r="G190" s="18" t="s">
        <v>60</v>
      </c>
      <c r="H190" s="17" t="s">
        <v>61</v>
      </c>
      <c r="I190" s="19" t="s">
        <v>675</v>
      </c>
      <c r="J190" s="20" t="s">
        <v>676</v>
      </c>
      <c r="K190" s="17" t="s">
        <v>371</v>
      </c>
      <c r="L190" s="17" t="n">
        <v>5</v>
      </c>
      <c r="M190" s="21" t="n">
        <v>3953</v>
      </c>
      <c r="N190" s="21"/>
      <c r="O190" s="22" t="n">
        <f aca="false">SUM(M190:N190)</f>
        <v>3953</v>
      </c>
      <c r="P190" s="17" t="s">
        <v>36</v>
      </c>
      <c r="Q190" s="17" t="s">
        <v>37</v>
      </c>
      <c r="R190" s="23" t="n">
        <v>44561</v>
      </c>
      <c r="S190" s="24" t="s">
        <v>38</v>
      </c>
    </row>
    <row r="191" customFormat="false" ht="20.1" hidden="false" customHeight="true" outlineLevel="0" collapsed="false">
      <c r="A191" s="16" t="s">
        <v>677</v>
      </c>
      <c r="B191" s="17" t="s">
        <v>28</v>
      </c>
      <c r="C191" s="17" t="s">
        <v>563</v>
      </c>
      <c r="D191" s="17" t="s">
        <v>332</v>
      </c>
      <c r="E191" s="17"/>
      <c r="F191" s="17"/>
      <c r="G191" s="18" t="s">
        <v>60</v>
      </c>
      <c r="H191" s="17" t="s">
        <v>61</v>
      </c>
      <c r="I191" s="19" t="s">
        <v>678</v>
      </c>
      <c r="J191" s="20" t="s">
        <v>679</v>
      </c>
      <c r="K191" s="17" t="s">
        <v>371</v>
      </c>
      <c r="L191" s="17" t="n">
        <v>5</v>
      </c>
      <c r="M191" s="21" t="n">
        <v>490</v>
      </c>
      <c r="N191" s="21"/>
      <c r="O191" s="22" t="n">
        <f aca="false">SUM(M191:N191)</f>
        <v>490</v>
      </c>
      <c r="P191" s="17" t="s">
        <v>36</v>
      </c>
      <c r="Q191" s="17" t="s">
        <v>37</v>
      </c>
      <c r="R191" s="23" t="n">
        <v>44561</v>
      </c>
      <c r="S191" s="24" t="s">
        <v>38</v>
      </c>
    </row>
    <row r="192" customFormat="false" ht="20.1" hidden="false" customHeight="true" outlineLevel="0" collapsed="false">
      <c r="A192" s="16" t="s">
        <v>680</v>
      </c>
      <c r="B192" s="17" t="s">
        <v>28</v>
      </c>
      <c r="C192" s="17" t="s">
        <v>563</v>
      </c>
      <c r="D192" s="17" t="s">
        <v>61</v>
      </c>
      <c r="E192" s="17"/>
      <c r="F192" s="17"/>
      <c r="G192" s="18" t="s">
        <v>60</v>
      </c>
      <c r="H192" s="17" t="s">
        <v>61</v>
      </c>
      <c r="I192" s="19" t="s">
        <v>681</v>
      </c>
      <c r="J192" s="20" t="s">
        <v>682</v>
      </c>
      <c r="K192" s="17" t="s">
        <v>371</v>
      </c>
      <c r="L192" s="17" t="n">
        <v>7</v>
      </c>
      <c r="M192" s="21" t="n">
        <v>5544</v>
      </c>
      <c r="N192" s="21"/>
      <c r="O192" s="22" t="n">
        <f aca="false">SUM(M192:N192)</f>
        <v>5544</v>
      </c>
      <c r="P192" s="17" t="s">
        <v>36</v>
      </c>
      <c r="Q192" s="17" t="s">
        <v>37</v>
      </c>
      <c r="R192" s="23" t="n">
        <v>44561</v>
      </c>
      <c r="S192" s="24" t="s">
        <v>38</v>
      </c>
    </row>
    <row r="193" customFormat="false" ht="20.1" hidden="false" customHeight="true" outlineLevel="0" collapsed="false">
      <c r="A193" s="16" t="s">
        <v>683</v>
      </c>
      <c r="B193" s="17" t="s">
        <v>28</v>
      </c>
      <c r="C193" s="17" t="s">
        <v>556</v>
      </c>
      <c r="D193" s="17" t="s">
        <v>32</v>
      </c>
      <c r="E193" s="17" t="s">
        <v>540</v>
      </c>
      <c r="F193" s="17" t="s">
        <v>684</v>
      </c>
      <c r="G193" s="18" t="s">
        <v>31</v>
      </c>
      <c r="H193" s="17" t="s">
        <v>32</v>
      </c>
      <c r="I193" s="19" t="s">
        <v>685</v>
      </c>
      <c r="J193" s="20" t="s">
        <v>686</v>
      </c>
      <c r="K193" s="17" t="s">
        <v>371</v>
      </c>
      <c r="L193" s="17" t="n">
        <v>6</v>
      </c>
      <c r="M193" s="21" t="n">
        <v>1047</v>
      </c>
      <c r="N193" s="21"/>
      <c r="O193" s="22" t="n">
        <f aca="false">SUM(M193:N193)</f>
        <v>1047</v>
      </c>
      <c r="P193" s="17" t="s">
        <v>36</v>
      </c>
      <c r="Q193" s="17" t="s">
        <v>37</v>
      </c>
      <c r="R193" s="23" t="n">
        <v>44561</v>
      </c>
      <c r="S193" s="24" t="s">
        <v>38</v>
      </c>
    </row>
    <row r="194" customFormat="false" ht="20.1" hidden="false" customHeight="true" outlineLevel="0" collapsed="false">
      <c r="A194" s="16" t="s">
        <v>687</v>
      </c>
      <c r="B194" s="17" t="s">
        <v>28</v>
      </c>
      <c r="C194" s="17" t="s">
        <v>527</v>
      </c>
      <c r="D194" s="17" t="s">
        <v>32</v>
      </c>
      <c r="E194" s="17" t="s">
        <v>540</v>
      </c>
      <c r="F194" s="17" t="s">
        <v>688</v>
      </c>
      <c r="G194" s="18" t="s">
        <v>31</v>
      </c>
      <c r="H194" s="17" t="s">
        <v>32</v>
      </c>
      <c r="I194" s="19" t="s">
        <v>689</v>
      </c>
      <c r="J194" s="20" t="s">
        <v>690</v>
      </c>
      <c r="K194" s="17" t="s">
        <v>371</v>
      </c>
      <c r="L194" s="17" t="n">
        <v>6</v>
      </c>
      <c r="M194" s="21" t="n">
        <v>563</v>
      </c>
      <c r="N194" s="21"/>
      <c r="O194" s="22" t="n">
        <f aca="false">SUM(M194:N194)</f>
        <v>563</v>
      </c>
      <c r="P194" s="17" t="s">
        <v>36</v>
      </c>
      <c r="Q194" s="17" t="s">
        <v>37</v>
      </c>
      <c r="R194" s="23" t="n">
        <v>44561</v>
      </c>
      <c r="S194" s="24" t="s">
        <v>38</v>
      </c>
    </row>
    <row r="195" customFormat="false" ht="20.1" hidden="false" customHeight="true" outlineLevel="0" collapsed="false">
      <c r="A195" s="16" t="s">
        <v>691</v>
      </c>
      <c r="B195" s="17" t="s">
        <v>28</v>
      </c>
      <c r="C195" s="17" t="s">
        <v>489</v>
      </c>
      <c r="D195" s="17" t="s">
        <v>32</v>
      </c>
      <c r="E195" s="17" t="s">
        <v>692</v>
      </c>
      <c r="F195" s="17" t="s">
        <v>693</v>
      </c>
      <c r="G195" s="18" t="s">
        <v>31</v>
      </c>
      <c r="H195" s="17" t="s">
        <v>32</v>
      </c>
      <c r="I195" s="19" t="s">
        <v>694</v>
      </c>
      <c r="J195" s="20" t="s">
        <v>695</v>
      </c>
      <c r="K195" s="17" t="s">
        <v>371</v>
      </c>
      <c r="L195" s="17" t="n">
        <v>6</v>
      </c>
      <c r="M195" s="21" t="n">
        <v>211</v>
      </c>
      <c r="N195" s="21"/>
      <c r="O195" s="22" t="n">
        <f aca="false">SUM(M195:N195)</f>
        <v>211</v>
      </c>
      <c r="P195" s="17" t="s">
        <v>36</v>
      </c>
      <c r="Q195" s="17" t="s">
        <v>37</v>
      </c>
      <c r="R195" s="23" t="n">
        <v>44561</v>
      </c>
      <c r="S195" s="24" t="s">
        <v>38</v>
      </c>
    </row>
    <row r="196" customFormat="false" ht="20.1" hidden="false" customHeight="true" outlineLevel="0" collapsed="false">
      <c r="A196" s="16" t="s">
        <v>696</v>
      </c>
      <c r="B196" s="17" t="s">
        <v>28</v>
      </c>
      <c r="C196" s="17" t="s">
        <v>539</v>
      </c>
      <c r="D196" s="17" t="s">
        <v>32</v>
      </c>
      <c r="E196" s="17" t="s">
        <v>697</v>
      </c>
      <c r="F196" s="17" t="s">
        <v>698</v>
      </c>
      <c r="G196" s="18" t="s">
        <v>31</v>
      </c>
      <c r="H196" s="17" t="s">
        <v>32</v>
      </c>
      <c r="I196" s="19" t="s">
        <v>699</v>
      </c>
      <c r="J196" s="20" t="s">
        <v>700</v>
      </c>
      <c r="K196" s="17" t="s">
        <v>371</v>
      </c>
      <c r="L196" s="17" t="n">
        <v>6</v>
      </c>
      <c r="M196" s="21" t="n">
        <v>8292</v>
      </c>
      <c r="N196" s="21"/>
      <c r="O196" s="22" t="n">
        <f aca="false">SUM(M196:N196)</f>
        <v>8292</v>
      </c>
      <c r="P196" s="17" t="s">
        <v>36</v>
      </c>
      <c r="Q196" s="17" t="s">
        <v>37</v>
      </c>
      <c r="R196" s="23" t="n">
        <v>44561</v>
      </c>
      <c r="S196" s="24" t="s">
        <v>38</v>
      </c>
    </row>
    <row r="197" customFormat="false" ht="20.1" hidden="false" customHeight="true" outlineLevel="0" collapsed="false">
      <c r="A197" s="16" t="s">
        <v>701</v>
      </c>
      <c r="B197" s="17" t="s">
        <v>28</v>
      </c>
      <c r="C197" s="17" t="s">
        <v>499</v>
      </c>
      <c r="D197" s="17" t="s">
        <v>32</v>
      </c>
      <c r="E197" s="17" t="s">
        <v>697</v>
      </c>
      <c r="F197" s="17" t="s">
        <v>702</v>
      </c>
      <c r="G197" s="18" t="s">
        <v>31</v>
      </c>
      <c r="H197" s="17" t="s">
        <v>32</v>
      </c>
      <c r="I197" s="19" t="s">
        <v>703</v>
      </c>
      <c r="J197" s="20" t="s">
        <v>704</v>
      </c>
      <c r="K197" s="17" t="s">
        <v>371</v>
      </c>
      <c r="L197" s="17" t="n">
        <v>6</v>
      </c>
      <c r="M197" s="21" t="n">
        <v>410</v>
      </c>
      <c r="N197" s="21"/>
      <c r="O197" s="22" t="n">
        <f aca="false">SUM(M197:N197)</f>
        <v>410</v>
      </c>
      <c r="P197" s="17" t="s">
        <v>36</v>
      </c>
      <c r="Q197" s="17" t="s">
        <v>37</v>
      </c>
      <c r="R197" s="23" t="n">
        <v>44561</v>
      </c>
      <c r="S197" s="24" t="s">
        <v>38</v>
      </c>
    </row>
    <row r="198" customFormat="false" ht="20.1" hidden="false" customHeight="true" outlineLevel="0" collapsed="false">
      <c r="A198" s="16" t="s">
        <v>705</v>
      </c>
      <c r="B198" s="17" t="s">
        <v>28</v>
      </c>
      <c r="C198" s="17" t="s">
        <v>706</v>
      </c>
      <c r="D198" s="17" t="s">
        <v>61</v>
      </c>
      <c r="E198" s="17"/>
      <c r="F198" s="17"/>
      <c r="G198" s="18" t="s">
        <v>60</v>
      </c>
      <c r="H198" s="17" t="s">
        <v>61</v>
      </c>
      <c r="I198" s="19" t="s">
        <v>707</v>
      </c>
      <c r="J198" s="20" t="s">
        <v>708</v>
      </c>
      <c r="K198" s="17" t="s">
        <v>371</v>
      </c>
      <c r="L198" s="17" t="n">
        <v>17</v>
      </c>
      <c r="M198" s="21" t="n">
        <v>5127</v>
      </c>
      <c r="N198" s="21"/>
      <c r="O198" s="22" t="n">
        <f aca="false">SUM(M198:N198)</f>
        <v>5127</v>
      </c>
      <c r="P198" s="17" t="s">
        <v>36</v>
      </c>
      <c r="Q198" s="17" t="s">
        <v>37</v>
      </c>
      <c r="R198" s="23" t="n">
        <v>44561</v>
      </c>
      <c r="S198" s="24" t="s">
        <v>38</v>
      </c>
    </row>
    <row r="199" customFormat="false" ht="20.1" hidden="false" customHeight="true" outlineLevel="0" collapsed="false">
      <c r="A199" s="16" t="s">
        <v>709</v>
      </c>
      <c r="B199" s="17" t="s">
        <v>28</v>
      </c>
      <c r="C199" s="17" t="s">
        <v>710</v>
      </c>
      <c r="D199" s="17" t="s">
        <v>30</v>
      </c>
      <c r="E199" s="17" t="s">
        <v>418</v>
      </c>
      <c r="F199" s="17"/>
      <c r="G199" s="18" t="s">
        <v>31</v>
      </c>
      <c r="H199" s="17" t="s">
        <v>32</v>
      </c>
      <c r="I199" s="19" t="s">
        <v>711</v>
      </c>
      <c r="J199" s="20" t="s">
        <v>712</v>
      </c>
      <c r="K199" s="17" t="s">
        <v>371</v>
      </c>
      <c r="L199" s="17" t="n">
        <v>6</v>
      </c>
      <c r="M199" s="21" t="n">
        <v>1746</v>
      </c>
      <c r="N199" s="21"/>
      <c r="O199" s="22" t="n">
        <f aca="false">SUM(M199:N199)</f>
        <v>1746</v>
      </c>
      <c r="P199" s="17" t="s">
        <v>36</v>
      </c>
      <c r="Q199" s="17" t="s">
        <v>37</v>
      </c>
      <c r="R199" s="23" t="n">
        <v>44561</v>
      </c>
      <c r="S199" s="24" t="s">
        <v>38</v>
      </c>
    </row>
    <row r="200" customFormat="false" ht="20.1" hidden="false" customHeight="true" outlineLevel="0" collapsed="false">
      <c r="A200" s="16" t="s">
        <v>713</v>
      </c>
      <c r="B200" s="17" t="s">
        <v>28</v>
      </c>
      <c r="C200" s="17" t="s">
        <v>539</v>
      </c>
      <c r="D200" s="17" t="s">
        <v>339</v>
      </c>
      <c r="E200" s="17"/>
      <c r="F200" s="17" t="s">
        <v>714</v>
      </c>
      <c r="G200" s="18" t="s">
        <v>60</v>
      </c>
      <c r="H200" s="17" t="s">
        <v>61</v>
      </c>
      <c r="I200" s="19" t="s">
        <v>715</v>
      </c>
      <c r="J200" s="20" t="s">
        <v>716</v>
      </c>
      <c r="K200" s="17" t="s">
        <v>371</v>
      </c>
      <c r="L200" s="17" t="n">
        <v>11</v>
      </c>
      <c r="M200" s="21" t="n">
        <v>119</v>
      </c>
      <c r="N200" s="21"/>
      <c r="O200" s="22" t="n">
        <f aca="false">SUM(M200:N200)</f>
        <v>119</v>
      </c>
      <c r="P200" s="17" t="s">
        <v>36</v>
      </c>
      <c r="Q200" s="17" t="s">
        <v>37</v>
      </c>
      <c r="R200" s="23" t="n">
        <v>44561</v>
      </c>
      <c r="S200" s="24" t="s">
        <v>38</v>
      </c>
    </row>
    <row r="201" customFormat="false" ht="20.1" hidden="false" customHeight="true" outlineLevel="0" collapsed="false">
      <c r="A201" s="16" t="s">
        <v>717</v>
      </c>
      <c r="B201" s="17" t="s">
        <v>28</v>
      </c>
      <c r="C201" s="17" t="s">
        <v>552</v>
      </c>
      <c r="D201" s="17" t="s">
        <v>718</v>
      </c>
      <c r="E201" s="17"/>
      <c r="F201" s="17" t="s">
        <v>719</v>
      </c>
      <c r="G201" s="18" t="s">
        <v>60</v>
      </c>
      <c r="H201" s="17" t="s">
        <v>61</v>
      </c>
      <c r="I201" s="19" t="s">
        <v>720</v>
      </c>
      <c r="J201" s="20" t="s">
        <v>721</v>
      </c>
      <c r="K201" s="17" t="s">
        <v>371</v>
      </c>
      <c r="L201" s="17" t="n">
        <v>6</v>
      </c>
      <c r="M201" s="21" t="n">
        <v>198</v>
      </c>
      <c r="N201" s="21"/>
      <c r="O201" s="22" t="n">
        <f aca="false">SUM(M201:N201)</f>
        <v>198</v>
      </c>
      <c r="P201" s="17" t="s">
        <v>36</v>
      </c>
      <c r="Q201" s="17" t="s">
        <v>37</v>
      </c>
      <c r="R201" s="23" t="n">
        <v>44561</v>
      </c>
      <c r="S201" s="24" t="s">
        <v>38</v>
      </c>
    </row>
    <row r="202" customFormat="false" ht="20.1" hidden="false" customHeight="true" outlineLevel="0" collapsed="false">
      <c r="A202" s="16" t="s">
        <v>722</v>
      </c>
      <c r="B202" s="17" t="s">
        <v>28</v>
      </c>
      <c r="C202" s="17" t="s">
        <v>552</v>
      </c>
      <c r="D202" s="17" t="s">
        <v>718</v>
      </c>
      <c r="E202" s="17"/>
      <c r="F202" s="17" t="s">
        <v>719</v>
      </c>
      <c r="G202" s="18" t="s">
        <v>60</v>
      </c>
      <c r="H202" s="17" t="s">
        <v>61</v>
      </c>
      <c r="I202" s="19" t="s">
        <v>723</v>
      </c>
      <c r="J202" s="20" t="s">
        <v>724</v>
      </c>
      <c r="K202" s="17" t="s">
        <v>371</v>
      </c>
      <c r="L202" s="17" t="n">
        <v>6</v>
      </c>
      <c r="M202" s="21" t="n">
        <v>206</v>
      </c>
      <c r="N202" s="21"/>
      <c r="O202" s="22" t="n">
        <f aca="false">SUM(M202:N202)</f>
        <v>206</v>
      </c>
      <c r="P202" s="17" t="s">
        <v>36</v>
      </c>
      <c r="Q202" s="17" t="s">
        <v>37</v>
      </c>
      <c r="R202" s="23" t="n">
        <v>44561</v>
      </c>
      <c r="S202" s="24" t="s">
        <v>38</v>
      </c>
    </row>
    <row r="203" customFormat="false" ht="20.1" hidden="false" customHeight="true" outlineLevel="0" collapsed="false">
      <c r="A203" s="16" t="s">
        <v>725</v>
      </c>
      <c r="B203" s="17" t="s">
        <v>28</v>
      </c>
      <c r="C203" s="17" t="s">
        <v>726</v>
      </c>
      <c r="D203" s="17" t="s">
        <v>332</v>
      </c>
      <c r="E203" s="17"/>
      <c r="F203" s="17" t="s">
        <v>727</v>
      </c>
      <c r="G203" s="18" t="s">
        <v>60</v>
      </c>
      <c r="H203" s="17" t="s">
        <v>61</v>
      </c>
      <c r="I203" s="19" t="s">
        <v>728</v>
      </c>
      <c r="J203" s="20" t="s">
        <v>729</v>
      </c>
      <c r="K203" s="17" t="s">
        <v>371</v>
      </c>
      <c r="L203" s="17" t="n">
        <v>6</v>
      </c>
      <c r="M203" s="21" t="n">
        <v>1384</v>
      </c>
      <c r="N203" s="21"/>
      <c r="O203" s="22" t="n">
        <f aca="false">SUM(M203:N203)</f>
        <v>1384</v>
      </c>
      <c r="P203" s="17" t="s">
        <v>36</v>
      </c>
      <c r="Q203" s="17" t="s">
        <v>37</v>
      </c>
      <c r="R203" s="23" t="n">
        <v>44561</v>
      </c>
      <c r="S203" s="24" t="s">
        <v>38</v>
      </c>
    </row>
    <row r="204" customFormat="false" ht="20.1" hidden="false" customHeight="true" outlineLevel="0" collapsed="false">
      <c r="A204" s="16" t="s">
        <v>730</v>
      </c>
      <c r="B204" s="17" t="s">
        <v>28</v>
      </c>
      <c r="C204" s="17" t="s">
        <v>731</v>
      </c>
      <c r="D204" s="17" t="s">
        <v>332</v>
      </c>
      <c r="E204" s="17"/>
      <c r="F204" s="17" t="s">
        <v>727</v>
      </c>
      <c r="G204" s="18" t="s">
        <v>60</v>
      </c>
      <c r="H204" s="17" t="s">
        <v>61</v>
      </c>
      <c r="I204" s="19" t="s">
        <v>732</v>
      </c>
      <c r="J204" s="20" t="s">
        <v>733</v>
      </c>
      <c r="K204" s="17" t="s">
        <v>371</v>
      </c>
      <c r="L204" s="17" t="n">
        <v>6</v>
      </c>
      <c r="M204" s="21" t="n">
        <v>739</v>
      </c>
      <c r="N204" s="21"/>
      <c r="O204" s="22" t="n">
        <f aca="false">SUM(M204:N204)</f>
        <v>739</v>
      </c>
      <c r="P204" s="17" t="s">
        <v>36</v>
      </c>
      <c r="Q204" s="17" t="s">
        <v>37</v>
      </c>
      <c r="R204" s="23" t="n">
        <v>44561</v>
      </c>
      <c r="S204" s="24" t="s">
        <v>38</v>
      </c>
    </row>
    <row r="205" customFormat="false" ht="20.1" hidden="false" customHeight="true" outlineLevel="0" collapsed="false">
      <c r="A205" s="16" t="s">
        <v>734</v>
      </c>
      <c r="B205" s="17" t="s">
        <v>28</v>
      </c>
      <c r="C205" s="17" t="s">
        <v>735</v>
      </c>
      <c r="D205" s="17" t="s">
        <v>302</v>
      </c>
      <c r="E205" s="17"/>
      <c r="F205" s="17" t="s">
        <v>736</v>
      </c>
      <c r="G205" s="18" t="s">
        <v>60</v>
      </c>
      <c r="H205" s="17" t="s">
        <v>61</v>
      </c>
      <c r="I205" s="19" t="s">
        <v>737</v>
      </c>
      <c r="J205" s="20" t="s">
        <v>738</v>
      </c>
      <c r="K205" s="17" t="s">
        <v>371</v>
      </c>
      <c r="L205" s="17" t="n">
        <v>6</v>
      </c>
      <c r="M205" s="21" t="n">
        <v>261</v>
      </c>
      <c r="N205" s="21"/>
      <c r="O205" s="22" t="n">
        <f aca="false">SUM(M205:N205)</f>
        <v>261</v>
      </c>
      <c r="P205" s="17" t="s">
        <v>36</v>
      </c>
      <c r="Q205" s="17" t="s">
        <v>37</v>
      </c>
      <c r="R205" s="23" t="n">
        <v>44561</v>
      </c>
      <c r="S205" s="24" t="s">
        <v>38</v>
      </c>
    </row>
    <row r="206" customFormat="false" ht="20.1" hidden="false" customHeight="true" outlineLevel="0" collapsed="false">
      <c r="A206" s="16" t="s">
        <v>739</v>
      </c>
      <c r="B206" s="17" t="s">
        <v>28</v>
      </c>
      <c r="C206" s="17" t="s">
        <v>740</v>
      </c>
      <c r="D206" s="17" t="s">
        <v>40</v>
      </c>
      <c r="E206" s="17" t="s">
        <v>741</v>
      </c>
      <c r="F206" s="17" t="s">
        <v>742</v>
      </c>
      <c r="G206" s="18" t="s">
        <v>31</v>
      </c>
      <c r="H206" s="17" t="s">
        <v>32</v>
      </c>
      <c r="I206" s="19" t="s">
        <v>743</v>
      </c>
      <c r="J206" s="20" t="s">
        <v>744</v>
      </c>
      <c r="K206" s="17" t="s">
        <v>371</v>
      </c>
      <c r="L206" s="17" t="n">
        <v>6</v>
      </c>
      <c r="M206" s="21" t="n">
        <v>932</v>
      </c>
      <c r="N206" s="21"/>
      <c r="O206" s="22" t="n">
        <f aca="false">SUM(M206:N206)</f>
        <v>932</v>
      </c>
      <c r="P206" s="17" t="s">
        <v>36</v>
      </c>
      <c r="Q206" s="17" t="s">
        <v>37</v>
      </c>
      <c r="R206" s="23" t="n">
        <v>44561</v>
      </c>
      <c r="S206" s="24" t="s">
        <v>38</v>
      </c>
    </row>
    <row r="207" customFormat="false" ht="20.1" hidden="false" customHeight="true" outlineLevel="0" collapsed="false">
      <c r="A207" s="16" t="s">
        <v>745</v>
      </c>
      <c r="B207" s="17" t="s">
        <v>28</v>
      </c>
      <c r="C207" s="17" t="s">
        <v>746</v>
      </c>
      <c r="D207" s="17" t="s">
        <v>40</v>
      </c>
      <c r="E207" s="17" t="s">
        <v>625</v>
      </c>
      <c r="F207" s="17" t="s">
        <v>747</v>
      </c>
      <c r="G207" s="18" t="s">
        <v>31</v>
      </c>
      <c r="H207" s="17" t="s">
        <v>32</v>
      </c>
      <c r="I207" s="19" t="s">
        <v>748</v>
      </c>
      <c r="J207" s="20" t="s">
        <v>749</v>
      </c>
      <c r="K207" s="17" t="s">
        <v>371</v>
      </c>
      <c r="L207" s="17" t="n">
        <v>6</v>
      </c>
      <c r="M207" s="21" t="n">
        <v>305</v>
      </c>
      <c r="N207" s="21"/>
      <c r="O207" s="22" t="n">
        <f aca="false">SUM(M207:N207)</f>
        <v>305</v>
      </c>
      <c r="P207" s="17" t="s">
        <v>36</v>
      </c>
      <c r="Q207" s="17" t="s">
        <v>37</v>
      </c>
      <c r="R207" s="23" t="n">
        <v>44561</v>
      </c>
      <c r="S207" s="24" t="s">
        <v>38</v>
      </c>
    </row>
    <row r="208" customFormat="false" ht="20.1" hidden="false" customHeight="true" outlineLevel="0" collapsed="false">
      <c r="A208" s="16" t="s">
        <v>750</v>
      </c>
      <c r="B208" s="17" t="s">
        <v>28</v>
      </c>
      <c r="C208" s="17" t="s">
        <v>751</v>
      </c>
      <c r="D208" s="17" t="s">
        <v>40</v>
      </c>
      <c r="E208" s="17" t="s">
        <v>625</v>
      </c>
      <c r="F208" s="17" t="s">
        <v>747</v>
      </c>
      <c r="G208" s="18" t="s">
        <v>31</v>
      </c>
      <c r="H208" s="17" t="s">
        <v>32</v>
      </c>
      <c r="I208" s="19" t="s">
        <v>752</v>
      </c>
      <c r="J208" s="20" t="s">
        <v>753</v>
      </c>
      <c r="K208" s="17" t="s">
        <v>371</v>
      </c>
      <c r="L208" s="17" t="n">
        <v>6</v>
      </c>
      <c r="M208" s="21" t="n">
        <v>282</v>
      </c>
      <c r="N208" s="21"/>
      <c r="O208" s="22" t="n">
        <f aca="false">SUM(M208:N208)</f>
        <v>282</v>
      </c>
      <c r="P208" s="17" t="s">
        <v>36</v>
      </c>
      <c r="Q208" s="17" t="s">
        <v>37</v>
      </c>
      <c r="R208" s="23" t="n">
        <v>44561</v>
      </c>
      <c r="S208" s="24" t="s">
        <v>38</v>
      </c>
    </row>
    <row r="209" customFormat="false" ht="20.1" hidden="false" customHeight="true" outlineLevel="0" collapsed="false">
      <c r="A209" s="16" t="s">
        <v>754</v>
      </c>
      <c r="B209" s="17" t="s">
        <v>28</v>
      </c>
      <c r="C209" s="17" t="s">
        <v>755</v>
      </c>
      <c r="D209" s="17" t="s">
        <v>40</v>
      </c>
      <c r="E209" s="17" t="s">
        <v>741</v>
      </c>
      <c r="F209" s="17" t="s">
        <v>756</v>
      </c>
      <c r="G209" s="18" t="s">
        <v>31</v>
      </c>
      <c r="H209" s="17" t="s">
        <v>32</v>
      </c>
      <c r="I209" s="19" t="s">
        <v>757</v>
      </c>
      <c r="J209" s="20" t="s">
        <v>758</v>
      </c>
      <c r="K209" s="17" t="s">
        <v>371</v>
      </c>
      <c r="L209" s="17" t="n">
        <v>6</v>
      </c>
      <c r="M209" s="21" t="n">
        <v>256</v>
      </c>
      <c r="N209" s="21"/>
      <c r="O209" s="22" t="n">
        <f aca="false">SUM(M209:N209)</f>
        <v>256</v>
      </c>
      <c r="P209" s="17" t="s">
        <v>36</v>
      </c>
      <c r="Q209" s="17" t="s">
        <v>37</v>
      </c>
      <c r="R209" s="23" t="n">
        <v>44561</v>
      </c>
      <c r="S209" s="24" t="s">
        <v>38</v>
      </c>
    </row>
    <row r="210" customFormat="false" ht="20.1" hidden="false" customHeight="true" outlineLevel="0" collapsed="false">
      <c r="A210" s="16" t="s">
        <v>759</v>
      </c>
      <c r="B210" s="17" t="s">
        <v>28</v>
      </c>
      <c r="C210" s="17" t="s">
        <v>760</v>
      </c>
      <c r="D210" s="17" t="s">
        <v>40</v>
      </c>
      <c r="E210" s="17" t="s">
        <v>741</v>
      </c>
      <c r="F210" s="17" t="s">
        <v>761</v>
      </c>
      <c r="G210" s="18" t="s">
        <v>31</v>
      </c>
      <c r="H210" s="17" t="s">
        <v>32</v>
      </c>
      <c r="I210" s="19" t="s">
        <v>762</v>
      </c>
      <c r="J210" s="20" t="s">
        <v>763</v>
      </c>
      <c r="K210" s="17" t="s">
        <v>371</v>
      </c>
      <c r="L210" s="17" t="n">
        <v>11</v>
      </c>
      <c r="M210" s="21" t="n">
        <v>187</v>
      </c>
      <c r="N210" s="21"/>
      <c r="O210" s="22" t="n">
        <f aca="false">SUM(M210:N210)</f>
        <v>187</v>
      </c>
      <c r="P210" s="17" t="s">
        <v>36</v>
      </c>
      <c r="Q210" s="17" t="s">
        <v>37</v>
      </c>
      <c r="R210" s="23" t="n">
        <v>44561</v>
      </c>
      <c r="S210" s="24" t="s">
        <v>38</v>
      </c>
    </row>
    <row r="211" customFormat="false" ht="20.1" hidden="false" customHeight="true" outlineLevel="0" collapsed="false">
      <c r="A211" s="16" t="s">
        <v>764</v>
      </c>
      <c r="B211" s="17" t="s">
        <v>28</v>
      </c>
      <c r="C211" s="17" t="s">
        <v>765</v>
      </c>
      <c r="D211" s="17" t="s">
        <v>32</v>
      </c>
      <c r="E211" s="17" t="s">
        <v>766</v>
      </c>
      <c r="F211" s="17" t="s">
        <v>767</v>
      </c>
      <c r="G211" s="18" t="s">
        <v>31</v>
      </c>
      <c r="H211" s="17" t="s">
        <v>32</v>
      </c>
      <c r="I211" s="25" t="s">
        <v>768</v>
      </c>
      <c r="J211" s="71" t="n">
        <v>91281408</v>
      </c>
      <c r="K211" s="17" t="s">
        <v>371</v>
      </c>
      <c r="L211" s="17" t="n">
        <v>6</v>
      </c>
      <c r="M211" s="21" t="n">
        <v>100</v>
      </c>
      <c r="N211" s="21"/>
      <c r="O211" s="22" t="n">
        <f aca="false">SUM(M211:N211)</f>
        <v>100</v>
      </c>
      <c r="P211" s="17" t="s">
        <v>769</v>
      </c>
      <c r="Q211" s="17" t="s">
        <v>770</v>
      </c>
      <c r="R211" s="23" t="s">
        <v>771</v>
      </c>
      <c r="S211" s="24" t="s">
        <v>38</v>
      </c>
    </row>
    <row r="212" customFormat="false" ht="15.75" hidden="false" customHeight="false" outlineLevel="0" collapsed="false">
      <c r="A212" s="55"/>
      <c r="B212" s="56"/>
      <c r="C212" s="56"/>
      <c r="D212" s="56"/>
      <c r="E212" s="56"/>
      <c r="F212" s="56"/>
      <c r="G212" s="56"/>
      <c r="H212" s="56"/>
      <c r="I212" s="57" t="str">
        <f aca="false">SUBTOTAL(2,M144:M211)&amp;" PPE"</f>
        <v>68 PPE</v>
      </c>
      <c r="J212" s="56"/>
      <c r="K212" s="56"/>
      <c r="L212" s="58" t="s">
        <v>405</v>
      </c>
      <c r="M212" s="59" t="n">
        <f aca="false">SUBTOTAL(9,M144:M211)</f>
        <v>98059</v>
      </c>
      <c r="N212" s="59" t="n">
        <f aca="false">SUBTOTAL(9,N185:N211)</f>
        <v>0</v>
      </c>
      <c r="O212" s="59" t="n">
        <f aca="false">SUBTOTAL(9,O144:O211)</f>
        <v>98059</v>
      </c>
      <c r="P212" s="60" t="s">
        <v>406</v>
      </c>
      <c r="Q212" s="61"/>
      <c r="R212" s="56"/>
      <c r="S212" s="62"/>
    </row>
    <row r="213" customFormat="false" ht="15" hidden="false" customHeight="false" outlineLevel="0" collapsed="false">
      <c r="A213" s="72"/>
      <c r="B213" s="72"/>
      <c r="C213" s="72"/>
      <c r="D213" s="72"/>
      <c r="E213" s="72"/>
      <c r="F213" s="72"/>
      <c r="G213" s="72"/>
      <c r="H213" s="72"/>
      <c r="I213" s="73"/>
      <c r="J213" s="72"/>
      <c r="K213" s="72"/>
      <c r="L213" s="74"/>
      <c r="M213" s="75"/>
      <c r="N213" s="75"/>
      <c r="O213" s="75"/>
      <c r="P213" s="76"/>
      <c r="Q213" s="77"/>
      <c r="R213" s="72"/>
      <c r="S213" s="72"/>
    </row>
    <row r="214" customFormat="false" ht="15" hidden="false" customHeight="false" outlineLevel="0" collapsed="false">
      <c r="A214" s="72"/>
      <c r="B214" s="72"/>
      <c r="C214" s="72"/>
      <c r="D214" s="72"/>
      <c r="E214" s="72"/>
      <c r="F214" s="72"/>
      <c r="G214" s="72"/>
      <c r="H214" s="72"/>
      <c r="I214" s="73"/>
      <c r="J214" s="72"/>
      <c r="K214" s="72"/>
      <c r="L214" s="74"/>
      <c r="M214" s="75"/>
      <c r="N214" s="75"/>
      <c r="O214" s="75"/>
      <c r="P214" s="76"/>
      <c r="Q214" s="77"/>
      <c r="R214" s="72"/>
      <c r="S214" s="72"/>
    </row>
    <row r="215" customFormat="false" ht="21" hidden="false" customHeight="true" outlineLevel="1" collapsed="false">
      <c r="A215" s="4" t="s">
        <v>772</v>
      </c>
      <c r="B215" s="5" t="s">
        <v>773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7"/>
      <c r="N215" s="7"/>
      <c r="O215" s="7"/>
      <c r="P215" s="8"/>
      <c r="Q215" s="7"/>
      <c r="R215" s="9"/>
      <c r="S215" s="7"/>
    </row>
    <row r="216" customFormat="false" ht="30" hidden="false" customHeight="true" outlineLevel="0" collapsed="false">
      <c r="A216" s="65" t="s">
        <v>409</v>
      </c>
      <c r="B216" s="66" t="s">
        <v>8</v>
      </c>
      <c r="C216" s="66" t="s">
        <v>9</v>
      </c>
      <c r="D216" s="66" t="s">
        <v>10</v>
      </c>
      <c r="E216" s="66" t="s">
        <v>11</v>
      </c>
      <c r="F216" s="66" t="s">
        <v>12</v>
      </c>
      <c r="G216" s="67" t="s">
        <v>410</v>
      </c>
      <c r="H216" s="66" t="s">
        <v>14</v>
      </c>
      <c r="I216" s="66" t="s">
        <v>15</v>
      </c>
      <c r="J216" s="66" t="s">
        <v>411</v>
      </c>
      <c r="K216" s="66" t="s">
        <v>17</v>
      </c>
      <c r="L216" s="66" t="s">
        <v>18</v>
      </c>
      <c r="M216" s="68" t="str">
        <f aca="false">$M$5</f>
        <v>Rzeczywiste zużycie energii [kWh]
od 01.01.2020 r. do 31.12.2020 r.</v>
      </c>
      <c r="N216" s="68"/>
      <c r="O216" s="67" t="str">
        <f aca="false">$O$5</f>
        <v>Szacowane zużycie energii [kWh]
w okresie
od 01.01.2022 r.
do 31.12.2022 r.</v>
      </c>
      <c r="P216" s="66" t="s">
        <v>21</v>
      </c>
      <c r="Q216" s="66" t="s">
        <v>22</v>
      </c>
      <c r="R216" s="66" t="s">
        <v>413</v>
      </c>
      <c r="S216" s="69" t="s">
        <v>24</v>
      </c>
    </row>
    <row r="217" customFormat="false" ht="15" hidden="false" customHeight="true" outlineLevel="0" collapsed="false">
      <c r="A217" s="65"/>
      <c r="B217" s="66"/>
      <c r="C217" s="66"/>
      <c r="D217" s="66"/>
      <c r="E217" s="66"/>
      <c r="F217" s="66"/>
      <c r="G217" s="67"/>
      <c r="H217" s="66"/>
      <c r="I217" s="66"/>
      <c r="J217" s="66"/>
      <c r="K217" s="66"/>
      <c r="L217" s="66"/>
      <c r="M217" s="70" t="s">
        <v>414</v>
      </c>
      <c r="N217" s="70" t="s">
        <v>415</v>
      </c>
      <c r="O217" s="67"/>
      <c r="P217" s="66"/>
      <c r="Q217" s="66"/>
      <c r="R217" s="66"/>
      <c r="S217" s="69"/>
    </row>
    <row r="218" customFormat="false" ht="20.1" hidden="false" customHeight="true" outlineLevel="0" collapsed="false">
      <c r="A218" s="16" t="s">
        <v>774</v>
      </c>
      <c r="B218" s="17" t="s">
        <v>28</v>
      </c>
      <c r="C218" s="17" t="s">
        <v>775</v>
      </c>
      <c r="D218" s="17" t="s">
        <v>40</v>
      </c>
      <c r="E218" s="17" t="s">
        <v>618</v>
      </c>
      <c r="F218" s="17" t="n">
        <v>44</v>
      </c>
      <c r="G218" s="18" t="s">
        <v>31</v>
      </c>
      <c r="H218" s="17" t="s">
        <v>32</v>
      </c>
      <c r="I218" s="19" t="s">
        <v>776</v>
      </c>
      <c r="J218" s="20" t="s">
        <v>777</v>
      </c>
      <c r="K218" s="17" t="s">
        <v>371</v>
      </c>
      <c r="L218" s="17" t="n">
        <v>5</v>
      </c>
      <c r="M218" s="21" t="n">
        <v>3299</v>
      </c>
      <c r="N218" s="21"/>
      <c r="O218" s="22" t="n">
        <f aca="false">SUM(M218:N218)</f>
        <v>3299</v>
      </c>
      <c r="P218" s="17" t="s">
        <v>36</v>
      </c>
      <c r="Q218" s="17" t="s">
        <v>778</v>
      </c>
      <c r="R218" s="23" t="n">
        <v>44561</v>
      </c>
      <c r="S218" s="24" t="s">
        <v>38</v>
      </c>
    </row>
    <row r="219" customFormat="false" ht="20.1" hidden="false" customHeight="true" outlineLevel="0" collapsed="false">
      <c r="A219" s="16" t="s">
        <v>779</v>
      </c>
      <c r="B219" s="17" t="s">
        <v>28</v>
      </c>
      <c r="C219" s="17" t="s">
        <v>780</v>
      </c>
      <c r="D219" s="17" t="s">
        <v>61</v>
      </c>
      <c r="E219" s="17" t="s">
        <v>442</v>
      </c>
      <c r="F219" s="17" t="n">
        <v>42</v>
      </c>
      <c r="G219" s="18" t="s">
        <v>60</v>
      </c>
      <c r="H219" s="17" t="s">
        <v>61</v>
      </c>
      <c r="I219" s="19" t="s">
        <v>781</v>
      </c>
      <c r="J219" s="20" t="s">
        <v>782</v>
      </c>
      <c r="K219" s="17" t="s">
        <v>371</v>
      </c>
      <c r="L219" s="17" t="n">
        <v>17</v>
      </c>
      <c r="M219" s="21" t="n">
        <v>10658</v>
      </c>
      <c r="N219" s="21"/>
      <c r="O219" s="22" t="n">
        <f aca="false">SUM(M219:N219)</f>
        <v>10658</v>
      </c>
      <c r="P219" s="17" t="s">
        <v>36</v>
      </c>
      <c r="Q219" s="17" t="s">
        <v>778</v>
      </c>
      <c r="R219" s="23" t="n">
        <v>44561</v>
      </c>
      <c r="S219" s="24" t="s">
        <v>38</v>
      </c>
    </row>
    <row r="220" customFormat="false" ht="19.5" hidden="false" customHeight="false" outlineLevel="0" collapsed="false">
      <c r="A220" s="16" t="s">
        <v>783</v>
      </c>
      <c r="B220" s="17" t="s">
        <v>28</v>
      </c>
      <c r="C220" s="17" t="s">
        <v>780</v>
      </c>
      <c r="D220" s="17" t="s">
        <v>40</v>
      </c>
      <c r="E220" s="17" t="s">
        <v>618</v>
      </c>
      <c r="F220" s="17" t="n">
        <v>11</v>
      </c>
      <c r="G220" s="18" t="s">
        <v>31</v>
      </c>
      <c r="H220" s="17" t="s">
        <v>32</v>
      </c>
      <c r="I220" s="19" t="s">
        <v>784</v>
      </c>
      <c r="J220" s="20" t="s">
        <v>785</v>
      </c>
      <c r="K220" s="17" t="s">
        <v>371</v>
      </c>
      <c r="L220" s="17" t="n">
        <v>7</v>
      </c>
      <c r="M220" s="21" t="n">
        <v>585</v>
      </c>
      <c r="N220" s="21"/>
      <c r="O220" s="22" t="n">
        <f aca="false">SUM(M220:N220)</f>
        <v>585</v>
      </c>
      <c r="P220" s="17" t="s">
        <v>36</v>
      </c>
      <c r="Q220" s="17" t="s">
        <v>778</v>
      </c>
      <c r="R220" s="23" t="n">
        <v>44561</v>
      </c>
      <c r="S220" s="24" t="s">
        <v>38</v>
      </c>
    </row>
    <row r="221" customFormat="false" ht="19.5" hidden="false" customHeight="false" outlineLevel="0" collapsed="false">
      <c r="A221" s="16" t="s">
        <v>786</v>
      </c>
      <c r="B221" s="17" t="s">
        <v>28</v>
      </c>
      <c r="C221" s="17" t="s">
        <v>787</v>
      </c>
      <c r="D221" s="17" t="s">
        <v>61</v>
      </c>
      <c r="E221" s="17" t="s">
        <v>442</v>
      </c>
      <c r="F221" s="17" t="n">
        <v>36</v>
      </c>
      <c r="G221" s="18" t="s">
        <v>60</v>
      </c>
      <c r="H221" s="17" t="s">
        <v>61</v>
      </c>
      <c r="I221" s="19" t="s">
        <v>788</v>
      </c>
      <c r="J221" s="20" t="s">
        <v>789</v>
      </c>
      <c r="K221" s="17" t="s">
        <v>451</v>
      </c>
      <c r="L221" s="17" t="n">
        <v>3</v>
      </c>
      <c r="M221" s="21" t="n">
        <v>422</v>
      </c>
      <c r="N221" s="21" t="n">
        <v>1319</v>
      </c>
      <c r="O221" s="22" t="n">
        <f aca="false">SUM(M221:N221)</f>
        <v>1741</v>
      </c>
      <c r="P221" s="17" t="s">
        <v>36</v>
      </c>
      <c r="Q221" s="17" t="s">
        <v>778</v>
      </c>
      <c r="R221" s="23" t="n">
        <v>44561</v>
      </c>
      <c r="S221" s="24" t="s">
        <v>38</v>
      </c>
    </row>
    <row r="222" customFormat="false" ht="19.5" hidden="false" customHeight="false" outlineLevel="0" collapsed="false">
      <c r="A222" s="16" t="s">
        <v>790</v>
      </c>
      <c r="B222" s="17" t="s">
        <v>28</v>
      </c>
      <c r="C222" s="17" t="s">
        <v>791</v>
      </c>
      <c r="D222" s="17" t="s">
        <v>61</v>
      </c>
      <c r="E222" s="17" t="s">
        <v>792</v>
      </c>
      <c r="F222" s="17" t="n">
        <v>2</v>
      </c>
      <c r="G222" s="18" t="s">
        <v>60</v>
      </c>
      <c r="H222" s="17" t="s">
        <v>61</v>
      </c>
      <c r="I222" s="19" t="s">
        <v>793</v>
      </c>
      <c r="J222" s="20" t="s">
        <v>794</v>
      </c>
      <c r="K222" s="17" t="s">
        <v>371</v>
      </c>
      <c r="L222" s="17" t="n">
        <v>5</v>
      </c>
      <c r="M222" s="21" t="n">
        <v>2005</v>
      </c>
      <c r="N222" s="21"/>
      <c r="O222" s="22" t="n">
        <f aca="false">SUM(M222:N222)</f>
        <v>2005</v>
      </c>
      <c r="P222" s="17" t="s">
        <v>36</v>
      </c>
      <c r="Q222" s="17" t="s">
        <v>778</v>
      </c>
      <c r="R222" s="23" t="n">
        <v>44561</v>
      </c>
      <c r="S222" s="24" t="s">
        <v>38</v>
      </c>
    </row>
    <row r="223" customFormat="false" ht="19.5" hidden="false" customHeight="false" outlineLevel="0" collapsed="false">
      <c r="A223" s="16" t="s">
        <v>795</v>
      </c>
      <c r="B223" s="17" t="s">
        <v>28</v>
      </c>
      <c r="C223" s="17" t="s">
        <v>796</v>
      </c>
      <c r="D223" s="17" t="s">
        <v>61</v>
      </c>
      <c r="E223" s="17" t="s">
        <v>442</v>
      </c>
      <c r="F223" s="17" t="n">
        <v>42</v>
      </c>
      <c r="G223" s="18" t="s">
        <v>60</v>
      </c>
      <c r="H223" s="17" t="s">
        <v>61</v>
      </c>
      <c r="I223" s="19" t="s">
        <v>797</v>
      </c>
      <c r="J223" s="20" t="s">
        <v>798</v>
      </c>
      <c r="K223" s="17" t="s">
        <v>371</v>
      </c>
      <c r="L223" s="17" t="n">
        <v>6</v>
      </c>
      <c r="M223" s="21" t="n">
        <v>3154</v>
      </c>
      <c r="N223" s="21"/>
      <c r="O223" s="22" t="n">
        <f aca="false">SUM(M223:N223)</f>
        <v>3154</v>
      </c>
      <c r="P223" s="17" t="s">
        <v>36</v>
      </c>
      <c r="Q223" s="17" t="s">
        <v>778</v>
      </c>
      <c r="R223" s="23" t="n">
        <v>44561</v>
      </c>
      <c r="S223" s="24" t="s">
        <v>38</v>
      </c>
    </row>
    <row r="224" customFormat="false" ht="19.5" hidden="false" customHeight="false" outlineLevel="0" collapsed="false">
      <c r="A224" s="16" t="s">
        <v>799</v>
      </c>
      <c r="B224" s="17" t="s">
        <v>28</v>
      </c>
      <c r="C224" s="17"/>
      <c r="D224" s="17" t="s">
        <v>61</v>
      </c>
      <c r="E224" s="17"/>
      <c r="F224" s="17"/>
      <c r="G224" s="18" t="s">
        <v>60</v>
      </c>
      <c r="H224" s="17" t="s">
        <v>61</v>
      </c>
      <c r="I224" s="19" t="s">
        <v>800</v>
      </c>
      <c r="J224" s="20" t="s">
        <v>801</v>
      </c>
      <c r="K224" s="17" t="s">
        <v>451</v>
      </c>
      <c r="L224" s="17" t="n">
        <v>13</v>
      </c>
      <c r="M224" s="21" t="n">
        <v>5571</v>
      </c>
      <c r="N224" s="21"/>
      <c r="O224" s="22" t="n">
        <f aca="false">SUM(M224:N224)</f>
        <v>5571</v>
      </c>
      <c r="P224" s="17" t="s">
        <v>36</v>
      </c>
      <c r="Q224" s="17" t="s">
        <v>778</v>
      </c>
      <c r="R224" s="23" t="n">
        <v>44561</v>
      </c>
      <c r="S224" s="24" t="s">
        <v>38</v>
      </c>
    </row>
    <row r="225" customFormat="false" ht="19.5" hidden="false" customHeight="false" outlineLevel="0" collapsed="false">
      <c r="A225" s="16" t="s">
        <v>802</v>
      </c>
      <c r="B225" s="17" t="s">
        <v>28</v>
      </c>
      <c r="C225" s="17"/>
      <c r="D225" s="17" t="s">
        <v>95</v>
      </c>
      <c r="E225" s="17"/>
      <c r="F225" s="17" t="n">
        <v>85</v>
      </c>
      <c r="G225" s="18" t="s">
        <v>60</v>
      </c>
      <c r="H225" s="17" t="s">
        <v>61</v>
      </c>
      <c r="I225" s="19" t="s">
        <v>803</v>
      </c>
      <c r="J225" s="20" t="s">
        <v>804</v>
      </c>
      <c r="K225" s="17" t="s">
        <v>482</v>
      </c>
      <c r="L225" s="17" t="n">
        <v>5</v>
      </c>
      <c r="M225" s="21" t="n">
        <v>44</v>
      </c>
      <c r="N225" s="21"/>
      <c r="O225" s="22" t="n">
        <f aca="false">SUM(M225:N225)</f>
        <v>44</v>
      </c>
      <c r="P225" s="17" t="s">
        <v>36</v>
      </c>
      <c r="Q225" s="17" t="s">
        <v>778</v>
      </c>
      <c r="R225" s="23" t="n">
        <v>44561</v>
      </c>
      <c r="S225" s="24" t="s">
        <v>38</v>
      </c>
    </row>
    <row r="226" customFormat="false" ht="19.5" hidden="false" customHeight="false" outlineLevel="0" collapsed="false">
      <c r="A226" s="16" t="s">
        <v>805</v>
      </c>
      <c r="B226" s="17" t="s">
        <v>28</v>
      </c>
      <c r="C226" s="17" t="s">
        <v>806</v>
      </c>
      <c r="D226" s="17"/>
      <c r="E226" s="17"/>
      <c r="F226" s="17"/>
      <c r="G226" s="18" t="s">
        <v>60</v>
      </c>
      <c r="H226" s="17" t="s">
        <v>61</v>
      </c>
      <c r="I226" s="19" t="s">
        <v>807</v>
      </c>
      <c r="J226" s="20" t="n">
        <v>91040787</v>
      </c>
      <c r="K226" s="17" t="s">
        <v>371</v>
      </c>
      <c r="L226" s="17" t="n">
        <v>3</v>
      </c>
      <c r="M226" s="21" t="n">
        <v>5746</v>
      </c>
      <c r="N226" s="21"/>
      <c r="O226" s="22" t="n">
        <f aca="false">SUM(M226:N226)</f>
        <v>5746</v>
      </c>
      <c r="P226" s="17" t="s">
        <v>36</v>
      </c>
      <c r="Q226" s="17" t="s">
        <v>778</v>
      </c>
      <c r="R226" s="23" t="n">
        <v>44561</v>
      </c>
      <c r="S226" s="24" t="s">
        <v>38</v>
      </c>
    </row>
    <row r="227" customFormat="false" ht="19.5" hidden="false" customHeight="false" outlineLevel="0" collapsed="false">
      <c r="A227" s="16" t="s">
        <v>808</v>
      </c>
      <c r="B227" s="17" t="s">
        <v>28</v>
      </c>
      <c r="C227" s="17" t="s">
        <v>809</v>
      </c>
      <c r="D227" s="17" t="s">
        <v>149</v>
      </c>
      <c r="E227" s="17"/>
      <c r="F227" s="17" t="s">
        <v>810</v>
      </c>
      <c r="G227" s="18" t="s">
        <v>60</v>
      </c>
      <c r="H227" s="17" t="s">
        <v>61</v>
      </c>
      <c r="I227" s="19" t="s">
        <v>811</v>
      </c>
      <c r="J227" s="20" t="n">
        <v>22981973</v>
      </c>
      <c r="K227" s="17" t="s">
        <v>482</v>
      </c>
      <c r="L227" s="17" t="n">
        <v>5</v>
      </c>
      <c r="M227" s="21" t="n">
        <v>0</v>
      </c>
      <c r="N227" s="21"/>
      <c r="O227" s="22" t="n">
        <f aca="false">SUM(M227:N227)</f>
        <v>0</v>
      </c>
      <c r="P227" s="17" t="s">
        <v>36</v>
      </c>
      <c r="Q227" s="17" t="s">
        <v>778</v>
      </c>
      <c r="R227" s="23" t="n">
        <v>44561</v>
      </c>
      <c r="S227" s="24" t="s">
        <v>38</v>
      </c>
    </row>
    <row r="228" customFormat="false" ht="19.5" hidden="false" customHeight="false" outlineLevel="0" collapsed="false">
      <c r="A228" s="16" t="s">
        <v>812</v>
      </c>
      <c r="B228" s="17" t="s">
        <v>28</v>
      </c>
      <c r="C228" s="17" t="s">
        <v>813</v>
      </c>
      <c r="D228" s="17" t="s">
        <v>149</v>
      </c>
      <c r="E228" s="17"/>
      <c r="F228" s="17" t="n">
        <v>4</v>
      </c>
      <c r="G228" s="18" t="s">
        <v>60</v>
      </c>
      <c r="H228" s="17" t="s">
        <v>61</v>
      </c>
      <c r="I228" s="19" t="s">
        <v>814</v>
      </c>
      <c r="J228" s="20" t="n">
        <v>14749165</v>
      </c>
      <c r="K228" s="17" t="s">
        <v>482</v>
      </c>
      <c r="L228" s="17" t="n">
        <v>14</v>
      </c>
      <c r="M228" s="21" t="n">
        <v>289</v>
      </c>
      <c r="N228" s="21"/>
      <c r="O228" s="22" t="n">
        <f aca="false">SUM(M228:N228)</f>
        <v>289</v>
      </c>
      <c r="P228" s="17" t="s">
        <v>36</v>
      </c>
      <c r="Q228" s="17" t="s">
        <v>778</v>
      </c>
      <c r="R228" s="23" t="n">
        <v>44561</v>
      </c>
      <c r="S228" s="24" t="s">
        <v>38</v>
      </c>
    </row>
    <row r="229" customFormat="false" ht="19.5" hidden="false" customHeight="false" outlineLevel="0" collapsed="false">
      <c r="A229" s="16" t="s">
        <v>815</v>
      </c>
      <c r="B229" s="17" t="s">
        <v>28</v>
      </c>
      <c r="C229" s="17" t="s">
        <v>816</v>
      </c>
      <c r="D229" s="17" t="s">
        <v>149</v>
      </c>
      <c r="E229" s="17"/>
      <c r="F229" s="17" t="n">
        <v>3</v>
      </c>
      <c r="G229" s="18" t="s">
        <v>60</v>
      </c>
      <c r="H229" s="17" t="s">
        <v>61</v>
      </c>
      <c r="I229" s="19" t="s">
        <v>817</v>
      </c>
      <c r="J229" s="20" t="s">
        <v>818</v>
      </c>
      <c r="K229" s="17" t="s">
        <v>482</v>
      </c>
      <c r="L229" s="17" t="n">
        <v>14</v>
      </c>
      <c r="M229" s="21" t="n">
        <v>1132</v>
      </c>
      <c r="N229" s="21"/>
      <c r="O229" s="22" t="n">
        <f aca="false">SUM(M229:N229)</f>
        <v>1132</v>
      </c>
      <c r="P229" s="17" t="s">
        <v>36</v>
      </c>
      <c r="Q229" s="17" t="s">
        <v>778</v>
      </c>
      <c r="R229" s="23" t="n">
        <v>44561</v>
      </c>
      <c r="S229" s="24" t="s">
        <v>38</v>
      </c>
    </row>
    <row r="230" customFormat="false" ht="19.5" hidden="false" customHeight="false" outlineLevel="0" collapsed="false">
      <c r="A230" s="16" t="s">
        <v>819</v>
      </c>
      <c r="B230" s="17" t="s">
        <v>28</v>
      </c>
      <c r="C230" s="17" t="s">
        <v>820</v>
      </c>
      <c r="D230" s="17" t="s">
        <v>149</v>
      </c>
      <c r="E230" s="17"/>
      <c r="F230" s="17" t="n">
        <v>1</v>
      </c>
      <c r="G230" s="18" t="s">
        <v>60</v>
      </c>
      <c r="H230" s="17" t="s">
        <v>61</v>
      </c>
      <c r="I230" s="19" t="s">
        <v>821</v>
      </c>
      <c r="J230" s="20" t="s">
        <v>822</v>
      </c>
      <c r="K230" s="17" t="s">
        <v>482</v>
      </c>
      <c r="L230" s="17" t="n">
        <v>5</v>
      </c>
      <c r="M230" s="21" t="n">
        <v>823</v>
      </c>
      <c r="N230" s="21"/>
      <c r="O230" s="22" t="n">
        <f aca="false">SUM(M230:N230)</f>
        <v>823</v>
      </c>
      <c r="P230" s="17" t="s">
        <v>36</v>
      </c>
      <c r="Q230" s="17" t="s">
        <v>778</v>
      </c>
      <c r="R230" s="23" t="n">
        <v>44561</v>
      </c>
      <c r="S230" s="24" t="s">
        <v>38</v>
      </c>
    </row>
    <row r="231" customFormat="false" ht="19.5" hidden="false" customHeight="false" outlineLevel="0" collapsed="false">
      <c r="A231" s="16" t="s">
        <v>823</v>
      </c>
      <c r="B231" s="17" t="s">
        <v>28</v>
      </c>
      <c r="C231" s="17" t="s">
        <v>824</v>
      </c>
      <c r="D231" s="17" t="s">
        <v>149</v>
      </c>
      <c r="E231" s="17"/>
      <c r="F231" s="78" t="s">
        <v>825</v>
      </c>
      <c r="G231" s="18" t="s">
        <v>60</v>
      </c>
      <c r="H231" s="17" t="s">
        <v>61</v>
      </c>
      <c r="I231" s="19" t="s">
        <v>826</v>
      </c>
      <c r="J231" s="20" t="s">
        <v>827</v>
      </c>
      <c r="K231" s="17" t="s">
        <v>482</v>
      </c>
      <c r="L231" s="17" t="n">
        <v>5</v>
      </c>
      <c r="M231" s="21" t="n">
        <v>0</v>
      </c>
      <c r="N231" s="21"/>
      <c r="O231" s="22" t="n">
        <f aca="false">SUM(M231:N231)</f>
        <v>0</v>
      </c>
      <c r="P231" s="17" t="s">
        <v>36</v>
      </c>
      <c r="Q231" s="17" t="s">
        <v>778</v>
      </c>
      <c r="R231" s="23" t="n">
        <v>44561</v>
      </c>
      <c r="S231" s="24" t="s">
        <v>38</v>
      </c>
    </row>
    <row r="232" customFormat="false" ht="15.75" hidden="false" customHeight="false" outlineLevel="0" collapsed="false">
      <c r="A232" s="55"/>
      <c r="B232" s="56"/>
      <c r="C232" s="56"/>
      <c r="D232" s="56"/>
      <c r="E232" s="56"/>
      <c r="F232" s="56"/>
      <c r="G232" s="56"/>
      <c r="H232" s="56"/>
      <c r="I232" s="57" t="str">
        <f aca="false">SUBTOTAL(2,M218:M231)&amp;" PPE"</f>
        <v>14 PPE</v>
      </c>
      <c r="J232" s="56"/>
      <c r="K232" s="56"/>
      <c r="L232" s="58" t="s">
        <v>405</v>
      </c>
      <c r="M232" s="59" t="n">
        <f aca="false">SUBTOTAL(9,M218:M231)</f>
        <v>33728</v>
      </c>
      <c r="N232" s="59" t="n">
        <f aca="false">SUBTOTAL(9,N218:N231)</f>
        <v>1319</v>
      </c>
      <c r="O232" s="59" t="n">
        <f aca="false">SUBTOTAL(9,O218:O231)</f>
        <v>35047</v>
      </c>
      <c r="P232" s="60" t="s">
        <v>406</v>
      </c>
      <c r="Q232" s="61"/>
      <c r="R232" s="56"/>
      <c r="S232" s="62"/>
    </row>
    <row r="233" customFormat="false" ht="21" hidden="false" customHeight="true" outlineLevel="1" collapsed="false">
      <c r="A233" s="4" t="s">
        <v>828</v>
      </c>
      <c r="B233" s="5" t="s">
        <v>829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7"/>
      <c r="N233" s="7"/>
      <c r="O233" s="7"/>
      <c r="P233" s="8"/>
      <c r="Q233" s="7"/>
      <c r="R233" s="9"/>
      <c r="S233" s="7"/>
    </row>
    <row r="234" customFormat="false" ht="30" hidden="false" customHeight="true" outlineLevel="0" collapsed="false">
      <c r="A234" s="65" t="s">
        <v>409</v>
      </c>
      <c r="B234" s="66" t="s">
        <v>8</v>
      </c>
      <c r="C234" s="66" t="s">
        <v>9</v>
      </c>
      <c r="D234" s="66" t="s">
        <v>10</v>
      </c>
      <c r="E234" s="66" t="s">
        <v>11</v>
      </c>
      <c r="F234" s="66" t="s">
        <v>12</v>
      </c>
      <c r="G234" s="67" t="s">
        <v>410</v>
      </c>
      <c r="H234" s="66" t="s">
        <v>14</v>
      </c>
      <c r="I234" s="66" t="s">
        <v>15</v>
      </c>
      <c r="J234" s="66" t="s">
        <v>411</v>
      </c>
      <c r="K234" s="66" t="s">
        <v>17</v>
      </c>
      <c r="L234" s="66" t="s">
        <v>18</v>
      </c>
      <c r="M234" s="68" t="str">
        <f aca="false">$M$5</f>
        <v>Rzeczywiste zużycie energii [kWh]
od 01.01.2020 r. do 31.12.2020 r.</v>
      </c>
      <c r="N234" s="68"/>
      <c r="O234" s="67" t="str">
        <f aca="false">$O$5</f>
        <v>Szacowane zużycie energii [kWh]
w okresie
od 01.01.2022 r.
do 31.12.2022 r.</v>
      </c>
      <c r="P234" s="66" t="s">
        <v>21</v>
      </c>
      <c r="Q234" s="66" t="s">
        <v>22</v>
      </c>
      <c r="R234" s="66" t="s">
        <v>413</v>
      </c>
      <c r="S234" s="69" t="s">
        <v>24</v>
      </c>
    </row>
    <row r="235" customFormat="false" ht="15" hidden="false" customHeight="true" outlineLevel="0" collapsed="false">
      <c r="A235" s="65"/>
      <c r="B235" s="66"/>
      <c r="C235" s="66"/>
      <c r="D235" s="66"/>
      <c r="E235" s="66"/>
      <c r="F235" s="66"/>
      <c r="G235" s="67"/>
      <c r="H235" s="66"/>
      <c r="I235" s="66"/>
      <c r="J235" s="66"/>
      <c r="K235" s="66"/>
      <c r="L235" s="66"/>
      <c r="M235" s="70" t="s">
        <v>414</v>
      </c>
      <c r="N235" s="70" t="s">
        <v>415</v>
      </c>
      <c r="O235" s="67"/>
      <c r="P235" s="66"/>
      <c r="Q235" s="66"/>
      <c r="R235" s="66"/>
      <c r="S235" s="69"/>
    </row>
    <row r="236" customFormat="false" ht="19.5" hidden="false" customHeight="false" outlineLevel="0" collapsed="false">
      <c r="A236" s="16" t="s">
        <v>830</v>
      </c>
      <c r="B236" s="17" t="s">
        <v>28</v>
      </c>
      <c r="C236" s="17" t="s">
        <v>831</v>
      </c>
      <c r="D236" s="17" t="s">
        <v>95</v>
      </c>
      <c r="E236" s="17"/>
      <c r="F236" s="17" t="s">
        <v>832</v>
      </c>
      <c r="G236" s="18" t="s">
        <v>60</v>
      </c>
      <c r="H236" s="17" t="s">
        <v>61</v>
      </c>
      <c r="I236" s="19" t="s">
        <v>833</v>
      </c>
      <c r="J236" s="20" t="s">
        <v>834</v>
      </c>
      <c r="K236" s="17" t="s">
        <v>371</v>
      </c>
      <c r="L236" s="17" t="n">
        <v>17</v>
      </c>
      <c r="M236" s="21" t="n">
        <v>4663</v>
      </c>
      <c r="N236" s="21"/>
      <c r="O236" s="22" t="n">
        <f aca="false">SUM(M236:N236)</f>
        <v>4663</v>
      </c>
      <c r="P236" s="17" t="s">
        <v>36</v>
      </c>
      <c r="Q236" s="17" t="s">
        <v>778</v>
      </c>
      <c r="R236" s="23" t="n">
        <v>44561</v>
      </c>
      <c r="S236" s="24" t="s">
        <v>38</v>
      </c>
    </row>
    <row r="237" customFormat="false" ht="19.5" hidden="false" customHeight="false" outlineLevel="0" collapsed="false">
      <c r="A237" s="16" t="s">
        <v>835</v>
      </c>
      <c r="B237" s="17" t="s">
        <v>28</v>
      </c>
      <c r="C237" s="17" t="s">
        <v>836</v>
      </c>
      <c r="D237" s="17" t="s">
        <v>30</v>
      </c>
      <c r="E237" s="17" t="s">
        <v>418</v>
      </c>
      <c r="F237" s="17" t="s">
        <v>837</v>
      </c>
      <c r="G237" s="18" t="s">
        <v>31</v>
      </c>
      <c r="H237" s="17" t="s">
        <v>32</v>
      </c>
      <c r="I237" s="19" t="s">
        <v>838</v>
      </c>
      <c r="J237" s="20" t="s">
        <v>839</v>
      </c>
      <c r="K237" s="17" t="s">
        <v>840</v>
      </c>
      <c r="L237" s="17" t="n">
        <v>41</v>
      </c>
      <c r="M237" s="21" t="n">
        <v>6609</v>
      </c>
      <c r="N237" s="21"/>
      <c r="O237" s="22" t="n">
        <f aca="false">SUM(M237:N237)</f>
        <v>6609</v>
      </c>
      <c r="P237" s="17" t="s">
        <v>36</v>
      </c>
      <c r="Q237" s="17" t="s">
        <v>778</v>
      </c>
      <c r="R237" s="23" t="n">
        <v>44561</v>
      </c>
      <c r="S237" s="24" t="s">
        <v>38</v>
      </c>
    </row>
    <row r="238" customFormat="false" ht="19.5" hidden="false" customHeight="false" outlineLevel="0" collapsed="false">
      <c r="A238" s="16" t="s">
        <v>841</v>
      </c>
      <c r="B238" s="17" t="s">
        <v>28</v>
      </c>
      <c r="C238" s="17" t="s">
        <v>836</v>
      </c>
      <c r="D238" s="17" t="s">
        <v>40</v>
      </c>
      <c r="E238" s="17" t="s">
        <v>625</v>
      </c>
      <c r="F238" s="17"/>
      <c r="G238" s="18" t="s">
        <v>31</v>
      </c>
      <c r="H238" s="17" t="s">
        <v>32</v>
      </c>
      <c r="I238" s="19" t="s">
        <v>842</v>
      </c>
      <c r="J238" s="20" t="s">
        <v>843</v>
      </c>
      <c r="K238" s="17" t="s">
        <v>371</v>
      </c>
      <c r="L238" s="17" t="n">
        <v>3</v>
      </c>
      <c r="M238" s="21" t="n">
        <v>8</v>
      </c>
      <c r="N238" s="21"/>
      <c r="O238" s="22" t="n">
        <f aca="false">SUM(M238:N238)</f>
        <v>8</v>
      </c>
      <c r="P238" s="17" t="s">
        <v>36</v>
      </c>
      <c r="Q238" s="17" t="s">
        <v>778</v>
      </c>
      <c r="R238" s="23" t="n">
        <v>44561</v>
      </c>
      <c r="S238" s="24" t="s">
        <v>38</v>
      </c>
    </row>
    <row r="239" customFormat="false" ht="19.5" hidden="false" customHeight="false" outlineLevel="0" collapsed="false">
      <c r="A239" s="16" t="s">
        <v>844</v>
      </c>
      <c r="B239" s="17" t="s">
        <v>28</v>
      </c>
      <c r="C239" s="17" t="s">
        <v>836</v>
      </c>
      <c r="D239" s="17" t="s">
        <v>40</v>
      </c>
      <c r="E239" s="17" t="s">
        <v>625</v>
      </c>
      <c r="F239" s="17"/>
      <c r="G239" s="18" t="s">
        <v>31</v>
      </c>
      <c r="H239" s="17" t="s">
        <v>32</v>
      </c>
      <c r="I239" s="19" t="s">
        <v>845</v>
      </c>
      <c r="J239" s="20" t="n">
        <v>94595412</v>
      </c>
      <c r="K239" s="17" t="s">
        <v>371</v>
      </c>
      <c r="L239" s="17" t="n">
        <v>6</v>
      </c>
      <c r="M239" s="21" t="n">
        <v>5074</v>
      </c>
      <c r="N239" s="21"/>
      <c r="O239" s="22" t="n">
        <f aca="false">SUM(M239:N239)</f>
        <v>5074</v>
      </c>
      <c r="P239" s="17" t="s">
        <v>36</v>
      </c>
      <c r="Q239" s="17" t="s">
        <v>778</v>
      </c>
      <c r="R239" s="23" t="n">
        <v>44561</v>
      </c>
      <c r="S239" s="24" t="s">
        <v>38</v>
      </c>
    </row>
    <row r="240" customFormat="false" ht="19.5" hidden="false" customHeight="false" outlineLevel="0" collapsed="false">
      <c r="A240" s="16" t="s">
        <v>846</v>
      </c>
      <c r="B240" s="17" t="s">
        <v>28</v>
      </c>
      <c r="C240" s="17" t="s">
        <v>836</v>
      </c>
      <c r="D240" s="17" t="s">
        <v>268</v>
      </c>
      <c r="E240" s="17"/>
      <c r="F240" s="17"/>
      <c r="G240" s="18" t="s">
        <v>60</v>
      </c>
      <c r="H240" s="17" t="s">
        <v>61</v>
      </c>
      <c r="I240" s="19" t="s">
        <v>847</v>
      </c>
      <c r="J240" s="20" t="n">
        <v>94331768</v>
      </c>
      <c r="K240" s="17" t="s">
        <v>371</v>
      </c>
      <c r="L240" s="17" t="n">
        <v>6</v>
      </c>
      <c r="M240" s="21" t="n">
        <v>2233</v>
      </c>
      <c r="N240" s="21"/>
      <c r="O240" s="22" t="n">
        <f aca="false">SUM(M240:N240)</f>
        <v>2233</v>
      </c>
      <c r="P240" s="17" t="s">
        <v>36</v>
      </c>
      <c r="Q240" s="17" t="s">
        <v>778</v>
      </c>
      <c r="R240" s="23" t="n">
        <v>44561</v>
      </c>
      <c r="S240" s="24" t="s">
        <v>38</v>
      </c>
    </row>
    <row r="241" customFormat="false" ht="19.5" hidden="false" customHeight="false" outlineLevel="0" collapsed="false">
      <c r="A241" s="16" t="s">
        <v>848</v>
      </c>
      <c r="B241" s="17" t="s">
        <v>28</v>
      </c>
      <c r="C241" s="17" t="s">
        <v>836</v>
      </c>
      <c r="D241" s="17" t="s">
        <v>164</v>
      </c>
      <c r="E241" s="17"/>
      <c r="F241" s="17"/>
      <c r="G241" s="18" t="s">
        <v>60</v>
      </c>
      <c r="H241" s="17" t="s">
        <v>61</v>
      </c>
      <c r="I241" s="19" t="s">
        <v>849</v>
      </c>
      <c r="J241" s="20" t="s">
        <v>850</v>
      </c>
      <c r="K241" s="17" t="s">
        <v>371</v>
      </c>
      <c r="L241" s="17" t="n">
        <v>6</v>
      </c>
      <c r="M241" s="21" t="n">
        <v>1772</v>
      </c>
      <c r="N241" s="21"/>
      <c r="O241" s="22" t="n">
        <f aca="false">SUM(M241:N241)</f>
        <v>1772</v>
      </c>
      <c r="P241" s="17" t="s">
        <v>36</v>
      </c>
      <c r="Q241" s="17" t="s">
        <v>778</v>
      </c>
      <c r="R241" s="23" t="n">
        <v>44561</v>
      </c>
      <c r="S241" s="24" t="s">
        <v>38</v>
      </c>
    </row>
    <row r="242" customFormat="false" ht="19.5" hidden="false" customHeight="false" outlineLevel="0" collapsed="false">
      <c r="A242" s="16" t="s">
        <v>851</v>
      </c>
      <c r="B242" s="17" t="s">
        <v>28</v>
      </c>
      <c r="C242" s="17" t="s">
        <v>852</v>
      </c>
      <c r="D242" s="17" t="s">
        <v>40</v>
      </c>
      <c r="E242" s="17" t="s">
        <v>632</v>
      </c>
      <c r="F242" s="17"/>
      <c r="G242" s="18" t="s">
        <v>31</v>
      </c>
      <c r="H242" s="17" t="s">
        <v>32</v>
      </c>
      <c r="I242" s="19" t="s">
        <v>853</v>
      </c>
      <c r="J242" s="20" t="s">
        <v>854</v>
      </c>
      <c r="K242" s="17" t="s">
        <v>855</v>
      </c>
      <c r="L242" s="17" t="s">
        <v>854</v>
      </c>
      <c r="M242" s="21" t="n">
        <v>5</v>
      </c>
      <c r="N242" s="21"/>
      <c r="O242" s="22" t="n">
        <f aca="false">SUM(M242:N242)</f>
        <v>5</v>
      </c>
      <c r="P242" s="17" t="s">
        <v>36</v>
      </c>
      <c r="Q242" s="17" t="s">
        <v>778</v>
      </c>
      <c r="R242" s="23" t="n">
        <v>44561</v>
      </c>
      <c r="S242" s="24" t="s">
        <v>38</v>
      </c>
    </row>
    <row r="243" customFormat="false" ht="15.75" hidden="false" customHeight="false" outlineLevel="0" collapsed="false">
      <c r="A243" s="55"/>
      <c r="B243" s="56"/>
      <c r="C243" s="56"/>
      <c r="D243" s="56"/>
      <c r="E243" s="56"/>
      <c r="F243" s="56"/>
      <c r="G243" s="56"/>
      <c r="H243" s="56"/>
      <c r="I243" s="57" t="str">
        <f aca="false">SUBTOTAL(2,M236:M242)&amp;" PPE"</f>
        <v>7 PPE</v>
      </c>
      <c r="J243" s="56"/>
      <c r="K243" s="56"/>
      <c r="L243" s="58" t="s">
        <v>405</v>
      </c>
      <c r="M243" s="59" t="n">
        <f aca="false">SUBTOTAL(9,M236:M242)</f>
        <v>20364</v>
      </c>
      <c r="N243" s="59" t="n">
        <f aca="false">SUBTOTAL(9,N236:N242)</f>
        <v>0</v>
      </c>
      <c r="O243" s="59" t="n">
        <f aca="false">SUBTOTAL(9,O236:O242)</f>
        <v>20364</v>
      </c>
      <c r="P243" s="60" t="s">
        <v>406</v>
      </c>
      <c r="Q243" s="61"/>
      <c r="R243" s="56"/>
      <c r="S243" s="62"/>
    </row>
    <row r="244" customFormat="false" ht="6.95" hidden="false" customHeight="true" outlineLevel="0" collapsed="false"/>
    <row r="245" customFormat="false" ht="15.75" hidden="false" customHeight="false" outlineLevel="0" collapsed="false">
      <c r="A245" s="79"/>
      <c r="B245" s="80"/>
      <c r="C245" s="80"/>
      <c r="D245" s="80"/>
      <c r="E245" s="80"/>
      <c r="F245" s="80"/>
      <c r="G245" s="80"/>
      <c r="H245" s="80"/>
      <c r="I245" s="57" t="str">
        <f aca="false">SUBTOTAL(2,M7:M243)&amp;" PPE"</f>
        <v>214 PPE</v>
      </c>
      <c r="J245" s="80"/>
      <c r="K245" s="80"/>
      <c r="L245" s="81" t="s">
        <v>856</v>
      </c>
      <c r="M245" s="59" t="n">
        <f aca="false">SUBTOTAL(9,M7:M243)</f>
        <v>798768</v>
      </c>
      <c r="N245" s="59" t="n">
        <f aca="false">SUBTOTAL(9,N7:N243)</f>
        <v>1319</v>
      </c>
      <c r="O245" s="59" t="n">
        <f aca="false">SUBTOTAL(9,O7:O243)</f>
        <v>800187</v>
      </c>
      <c r="P245" s="82" t="s">
        <v>406</v>
      </c>
      <c r="Q245" s="80"/>
      <c r="R245" s="80"/>
      <c r="S245" s="83"/>
    </row>
    <row r="246" customFormat="false" ht="30" hidden="false" customHeight="true" outlineLevel="0" collapsed="false">
      <c r="B246" s="84" t="str">
        <f aca="false">"Zużycie energii elektrycznej wg faktur dla powyższych obiektów w okresie od "&amp;MID(M5,38,14)&amp;" do "&amp;MID(M5,55,13)&amp;" wyniosło "&amp;(M245+N245)&amp;" kWh"</f>
        <v>Zużycie energii elektrycznej wg faktur dla powyższych obiektów w okresie od 01.01.2020 r.  do 31.12.2020 r. wyniosło 800087 kWh</v>
      </c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</row>
    <row r="247" customFormat="false" ht="23.1" hidden="false" customHeight="true" outlineLevel="0" collapsed="false">
      <c r="B247" s="0" t="str">
        <f aca="false">"Szacowane zapotrzebowanie na energię elektryczną dla powyższych obiektów w okresie od "&amp;MID(O5,45,15)&amp;" do "&amp;MID(O5,63,16)&amp;" wynosi "&amp;O245&amp;" kWh"</f>
        <v>Szacowane zapotrzebowanie na energię elektryczną dla powyższych obiektów w okresie od  01.01.2022 r.
 do 31.12.2022 r. wynosi 800187 kWh</v>
      </c>
      <c r="Q247" s="85"/>
    </row>
  </sheetData>
  <autoFilter ref="A6:S242"/>
  <mergeCells count="111">
    <mergeCell ref="A1:S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N5"/>
    <mergeCell ref="O5:O6"/>
    <mergeCell ref="P5:P6"/>
    <mergeCell ref="Q5:Q6"/>
    <mergeCell ref="R5:R6"/>
    <mergeCell ref="S5:S6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N116"/>
    <mergeCell ref="O116:O117"/>
    <mergeCell ref="P116:P117"/>
    <mergeCell ref="Q116:Q117"/>
    <mergeCell ref="R116:R117"/>
    <mergeCell ref="S116:S117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L128:L129"/>
    <mergeCell ref="M128:N128"/>
    <mergeCell ref="O128:O129"/>
    <mergeCell ref="P128:P129"/>
    <mergeCell ref="Q128:Q129"/>
    <mergeCell ref="R128:R129"/>
    <mergeCell ref="S128:S129"/>
    <mergeCell ref="B141:S141"/>
    <mergeCell ref="A142:A143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K142:K143"/>
    <mergeCell ref="L142:L143"/>
    <mergeCell ref="M142:N142"/>
    <mergeCell ref="O142:O143"/>
    <mergeCell ref="P142:P143"/>
    <mergeCell ref="Q142:Q143"/>
    <mergeCell ref="R142:R143"/>
    <mergeCell ref="S142:S143"/>
    <mergeCell ref="A216:A217"/>
    <mergeCell ref="B216:B217"/>
    <mergeCell ref="C216:C217"/>
    <mergeCell ref="D216:D217"/>
    <mergeCell ref="E216:E217"/>
    <mergeCell ref="F216:F217"/>
    <mergeCell ref="G216:G217"/>
    <mergeCell ref="H216:H217"/>
    <mergeCell ref="I216:I217"/>
    <mergeCell ref="J216:J217"/>
    <mergeCell ref="K216:K217"/>
    <mergeCell ref="L216:L217"/>
    <mergeCell ref="M216:N216"/>
    <mergeCell ref="O216:O217"/>
    <mergeCell ref="P216:P217"/>
    <mergeCell ref="Q216:Q217"/>
    <mergeCell ref="R216:R217"/>
    <mergeCell ref="S216:S217"/>
    <mergeCell ref="A234:A235"/>
    <mergeCell ref="B234:B235"/>
    <mergeCell ref="C234:C235"/>
    <mergeCell ref="D234:D235"/>
    <mergeCell ref="E234:E235"/>
    <mergeCell ref="F234:F235"/>
    <mergeCell ref="G234:G235"/>
    <mergeCell ref="H234:H235"/>
    <mergeCell ref="I234:I235"/>
    <mergeCell ref="J234:J235"/>
    <mergeCell ref="K234:K235"/>
    <mergeCell ref="L234:L235"/>
    <mergeCell ref="M234:N234"/>
    <mergeCell ref="O234:O235"/>
    <mergeCell ref="P234:P235"/>
    <mergeCell ref="Q234:Q235"/>
    <mergeCell ref="R234:R235"/>
    <mergeCell ref="S234:S235"/>
    <mergeCell ref="B246:R246"/>
  </mergeCells>
  <printOptions headings="false" gridLines="false" gridLinesSet="true" horizontalCentered="true" verticalCentered="false"/>
  <pageMargins left="0" right="0" top="0.590972222222222" bottom="0.7875" header="0.315277777777778" footer="0.315277777777778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&amp;C&amp;12OPIS PRZEDMIOTU ZAMÓWIENIA&amp;11                                  Załącznik nr 1 do SWZ i załącznik nr 2 do umowy</oddHeader>
    <oddFooter>&amp;C&amp;8strona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1397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2020-11-23T11:35:28Z</dcterms:created>
  <dc:creator>KJ</dc:creator>
  <dc:description/>
  <dc:language>pl-PL</dc:language>
  <cp:lastModifiedBy/>
  <cp:lastPrinted>2021-10-04T08:50:42Z</cp:lastPrinted>
  <dcterms:modified xsi:type="dcterms:W3CDTF">2021-10-14T10:46:02Z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