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<sst xmlns="http://schemas.openxmlformats.org/spreadsheetml/2006/main" count="219" uniqueCount="110">
  <si>
    <t>Przedmiot umowy</t>
  </si>
  <si>
    <t>nazwa handlowa</t>
  </si>
  <si>
    <t>jm</t>
  </si>
  <si>
    <t>szacunkowa ilość</t>
  </si>
  <si>
    <t>cena jedn. Netto (PLN)</t>
  </si>
  <si>
    <t>stawka
% VAT</t>
  </si>
  <si>
    <t>wartość brutto (PLN)</t>
  </si>
  <si>
    <t>producent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</si>
  <si>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</si>
  <si>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</si>
  <si>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</si>
  <si>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</si>
  <si>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</si>
  <si>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</si>
  <si>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</si>
  <si>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</si>
  <si>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</si>
  <si>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</si>
  <si>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</si>
  <si>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7,5x7,5 cm, 12-warstwowe, z gazy 17-nitkowej, sterylizowane parą wodną, pakowane po 10 szt, jałowe. Bez nitki RTG , brzegi podwijane do środka. 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</si>
  <si>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</si>
  <si>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10x10 cm, 12-warstwowe, z gazy 17-nitkowej, sterylizowane parą wodną, pakowane po 10 szt, jałowe. Bez  nitki RTG , brzegi podwijane do środka. 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</si>
  <si>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</si>
  <si>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</si>
  <si>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superchłonne, jałowe do opatrywania ran bardzo silne sączących. Warstwa chłonna z rozdrobnionej celulozy i poliakrylanu sodu, warstwa przylegająca do rany z hydrofilowej włókniny z PA. Rozmiar w cm 10 x 10</t>
  </si>
  <si>
    <t>Kompresy superchłonne, jałowe do opatrywania ran bardzo silne sączących. Warstwa chłonna z rozdrobnionej celulozy i poliakrylanu sodu, warstwa przylegająca do rany z hydrofilowej włókniny z PA. Rozmiar w cm 20 x 20</t>
  </si>
  <si>
    <t>Opatrunek hydroaktywny płucząco-absorpcyjny.Zawiera aktywowany płynem Ringera poliakrylan sodu (SAP)
biguanid poliheksametylenowy (PHMB). Rozmiar 7,5 x 7,5 cm</t>
  </si>
  <si>
    <t>szt</t>
  </si>
  <si>
    <t>Opatrunek hydroaktywny płucząco-absorpcyjny.Zawiera aktywowany płynem Ringera poliakrylan sodu (SAP)
biguanid poliheksametylenowy (PHMB).Rozmiar 10 x 10 cm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</si>
  <si>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</si>
  <si>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</si>
  <si>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</si>
  <si>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</si>
  <si>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</si>
  <si>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</si>
  <si>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t>Opaska wyściełająca pod gips z waty syntetycznej 10 cm x 3 m</t>
  </si>
  <si>
    <t>Opaska wyściełająca pod gips z waty syntetycznej  15 cm x 3 m</t>
  </si>
  <si>
    <t xml:space="preserve">Plastry z opatrunkiem, dł. 5m, szer. 8 cm – tkanina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</si>
  <si>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</si>
  <si>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</si>
  <si>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</si>
  <si>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</si>
  <si>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</si>
  <si>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</si>
  <si>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</si>
  <si>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</si>
  <si>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</si>
  <si>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</si>
  <si>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</si>
  <si>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</si>
  <si>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</si>
  <si>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</si>
  <si>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</si>
  <si>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</si>
  <si>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</si>
  <si>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</si>
  <si>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</si>
  <si>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</si>
  <si>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>WARTOŚĆ CZĘŚCI NR 1:</t>
  </si>
  <si>
    <t>wartość   netto (PLN)</t>
  </si>
  <si>
    <t>1. Zestawy piankowe do terapii podciśnieniowej leczenia ran</t>
  </si>
  <si>
    <t>a</t>
  </si>
  <si>
    <t>b</t>
  </si>
  <si>
    <t>c</t>
  </si>
  <si>
    <t>d</t>
  </si>
  <si>
    <t xml:space="preserve">2. Zbiorniki – kanistry kompatybilne z urządzeniem do terapii podciśnieniowej </t>
  </si>
  <si>
    <t xml:space="preserve">3. Akcesoria do opatrunków terapii podciśnieniowej leczenia ran </t>
  </si>
  <si>
    <t>Dren miękki o długości 60-70cm rozmiar portu 8-10x8-10 cm– jednorazowy, sterylny, pakowany po 3szt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</si>
  <si>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</si>
  <si>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</si>
  <si>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 xml:space="preserve">Sterylna silikonowa warstwa kontaktowa do ochrony wrażliwych tkanek rozmiar 7,5-8,0x10-12cm opakowanie 5szt </t>
  </si>
  <si>
    <t>e</t>
  </si>
  <si>
    <t xml:space="preserve">Sterylna silikonowa warstwa kontaktowa do ochrony wrażliwych tkanek rozmiar 10-12x20-25cm opakowanie 5szt </t>
  </si>
  <si>
    <t>WARTOŚĆ CZĘŚCI NR 2 :</t>
  </si>
  <si>
    <t>CZĘŚĆ NR 3 – Opatrunki spejalistyczne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</si>
  <si>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</si>
  <si>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>Sterylny kompres , z dwóch warstw karboksymetylocelulozy sodowej, wzmocniony przeszyciami, chłonny.                   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</si>
  <si>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</si>
  <si>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</si>
  <si>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</si>
  <si>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Półprzezroczysty, samoprzylepny. Wodoodporny, zapewnia wilgotne środowisko gojenia ran. Rozmiar w cm 10 x 10</t>
  </si>
  <si>
    <t>Opatrunek wielowarstwowy, nieprzylepny, do ran z dużym wysiękiem. 3-warstwowy (warstwa zewnętrzna wodoodporna, środkowa polimerowa – żelująca i pochłaniająca wysięk oraz wewnętrzna delikatna , odprowadzająca wysięk do warstwy środkowej). Opatrunek redukuje nadmiar metaloproteinaz. Elastyczny, dopasowuje się do ciała.                                                   Rozmiar 10 x 10</t>
  </si>
  <si>
    <t>Opatrunek wielowarstwowy, nieprzylepny, do ran z dużym wysiękiem. 3-warstwowy (warstwa zewnętrzna wodoodporna, środkowa polimerowa – żelująca i pochłaniająca wysięk oraz wewnętrzna delikatna , odprowadzająca wysięk do warstwy środkowej). Opatrunek redukuje nadmiar metaloproteinaz. Elastyczny, dopasowuje się do ciała.                                                   Rozmiar 15 x 15</t>
  </si>
  <si>
    <t>Pasta stomijna uszczelniająca przestrzeń pomiędzy skórą a sprzętem stomijnym. Op. a 60,0</t>
  </si>
  <si>
    <t>Sterylny, przezroczysty żel hydrokoloidowy. Składa się w 80% z wody, 15% glikolu propylenowego oraz 5% pektyny i karboksymetylocelulozy sodowej. Tuba a 15g</t>
  </si>
  <si>
    <t>WARTOŚĆ CZĘŚCI NR 3:</t>
  </si>
  <si>
    <t>CZĘŚĆ NR 4 – Materiały opatrunkowe, waty, ligniny, serwety operacyjne</t>
  </si>
  <si>
    <t xml:space="preserve">Lignina bielona kg </t>
  </si>
  <si>
    <t>kg</t>
  </si>
  <si>
    <t>Opaska elastyczna 20cm x 5m (pakowane pojedynczo, w opakowania jednostkowe zabezpieczające produkt przed zabrudzeniem i uszkodzeniem oraz umożliwiające jego pełną identyfikację) .</t>
  </si>
  <si>
    <t xml:space="preserve">wata opatrunkowa bawełniano-wiskozowa 500 g, zawartość bawełny min 50% (1 op. 500 g) </t>
  </si>
  <si>
    <t>wata celulozowa 150 g</t>
  </si>
  <si>
    <t>WARTOŚĆ CZĘŚCI NR 4:</t>
  </si>
  <si>
    <t>CZĘŚĆ NR 1 – OPATRUNKI, KOMPRESY, PRZYLEPCE ORAZ INNE WYROBY MEDYCZNE</t>
  </si>
  <si>
    <t>CZĘŚĆ NR 2 - Terapia podciśnieniowa leczenia ran</t>
  </si>
  <si>
    <t>klasa wyrobu</t>
  </si>
  <si>
    <r>
      <t xml:space="preserve">Opaska gipsowa szer. 12cm, dł. 3 m szybkowiążące, czas wiązania  gipsu do 5minut  (1 op. a 2 szt.)  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</si>
  <si>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Arial"/>
        <family val="2"/>
      </rPr>
      <t xml:space="preserve">      </t>
    </r>
    <r>
      <rPr>
        <sz val="9"/>
        <rFont val="Arial"/>
        <family val="2"/>
      </rPr>
      <t xml:space="preserve">                                        </t>
    </r>
  </si>
  <si>
    <r>
      <t>Serwety operacyjne jałowe w kolorze zielonym 90 x 90 cm z gazy bawełnianej, bielonej metodą bezchlorową , 4-warstwowe , uszyta z jednego kawałka 20nitek , gazy bawełnianej z elementem RTG i tasiemką. Poddana praniu wstępnemu zwiększającemu jej chłonność, pakowane po 2 sztuki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</si>
  <si>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</si>
  <si>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</si>
  <si>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 xml:space="preserve">Zestaw opatrunkowy </t>
    </r>
    <r>
      <rPr>
        <b/>
        <sz val="9"/>
        <rFont val="Arial"/>
        <family val="2"/>
      </rPr>
      <t>mały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a. opatrunku piankowego z elastycznej,czarnej pianki hydrofobowej o wymiarach 10-15cm x 7,0-8,0cm x 3,3-3,5cm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15-20cm x 20-25 cm. Całość jałowo pakowana, umieszczona na polipropylenowej tacce. Pakowane po 3szt</t>
    </r>
  </si>
  <si>
    <r>
      <t xml:space="preserve">Zestaw opatrunkowy </t>
    </r>
    <r>
      <rPr>
        <b/>
        <sz val="9"/>
        <rFont val="Arial"/>
        <family val="2"/>
      </rPr>
      <t>średni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a. opatrunku piankowego z elastycznej,czarnej pianki hydrofobowej o wymiarach 18-20cm x 12,0-13,0cm x 3,3-3,5cm                                                  b.samoprzylepnej podkładki z portem , połączonej z dwuświatłowym drenem z silikonu                                                                             c.2 x samoprzylepnej, transparentnej  folii poliuretanowej 20-25cm x 30-35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</si>
  <si>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r>
      <t xml:space="preserve">Zestaw opatrunkowy </t>
    </r>
    <r>
      <rPr>
        <b/>
        <sz val="9"/>
        <rFont val="Arial"/>
        <family val="2"/>
      </rPr>
      <t xml:space="preserve">duży </t>
    </r>
    <r>
      <rPr>
        <sz val="9"/>
        <rFont val="Arial"/>
        <family val="2"/>
      </rPr>
      <t xml:space="preserve">do podciśnieniowej terapii leczenia ran, składający się z:                                                                              a. opatrunku piankowego z elastycznej,czarnej pianki hydrofobowej o wymiarach 25-30cm x 15-17cm x 3,3-3,5cm                                                   b.samoprzylepnej podkładki  z portem, połączonej z dwuświatłowym drenem z silikonu                                                                             c.3 x samoprzylepnej, transparentnej  folii poliuretanowej 20-25cm x 30-35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</si>
  <si>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r>
      <t xml:space="preserve">Sterylny, jednorazowy zestaw do zaopatrywania jamy brzusznej składający się z: 2 jałowe opatrunki koloru czarnego wykonane z poliuretanu o otwartych porach z dużą zdolnością odprowadzania płynów, 1szt folia ochraniająca narządy jamy brzusznej o średnicy 65-70 cm z kieszeniami aplikacyjnymi, 6x samoprzylepna folia okluzyjna do mocowania uszczelniania opatrunku., 1x port odprowadzający wydzielinę i złącze do podłączenia do zbiornika. Pakowany pojedynczo jałowo </t>
    </r>
    <r>
      <rPr>
        <sz val="9"/>
        <color indexed="8"/>
        <rFont val="Arial"/>
        <family val="2"/>
      </rPr>
      <t xml:space="preserve">umieszczona na polipropylenowej tacce. </t>
    </r>
  </si>
  <si>
    <r>
      <t>Jałowy zbiornik  na wydzielinę  800 ml</t>
    </r>
    <r>
      <rPr>
        <sz val="9"/>
        <rFont val="Arial"/>
        <family val="2"/>
      </rPr>
      <t xml:space="preserve"> połączony z dwuświatłowym drenem z silikonu o długości 180-200cm pakowane po 3szt.</t>
    </r>
  </si>
  <si>
    <r>
      <t>Jałowy zbiornik  na wydzielinę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300 ml </t>
    </r>
    <r>
      <rPr>
        <sz val="9"/>
        <rFont val="Arial"/>
        <family val="2"/>
      </rPr>
      <t>połączony z dwuświatłowym drenem z silikonu o długości 180-200cm pakowane po 3szt.</t>
    </r>
  </si>
  <si>
    <t>Załącznik nr 1 do oferty (dodatek nr 2 do SWZ) na dostawę materiałów opatrunkowych i innych wyrobów medycznych , nr sprawy ZP/TP/14/23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</si>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</sst>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\ [$zł-415];[Red]\-#,##0.00\ [$zł-415]"/>
    <numFmt numFmtId="167" formatCode="#,##0.00&quot; &quot;[$zł-415];[Red]&quot;-&quot;#,##0.00&quot; &quot;[$zł-415]"/>
    <numFmt numFmtId="168" formatCode="&quot; &quot;#,##0.00&quot; zł &quot;;&quot;-&quot;#,##0.00&quot; zł &quot;;&quot; -&quot;#&quot; zł &quot;;&quot; &quot;@&quot; &quot;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1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i/>
      <sz val="9"/>
      <color indexed="8"/>
      <name val="Times New Roman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000000"/>
      <name val="Times New Roman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42" fillId="0" borderId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Border="0" applyProtection="0">
      <alignment/>
    </xf>
    <xf numFmtId="0" fontId="5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167" fontId="53" fillId="0" borderId="0" applyBorder="0" applyProtection="0">
      <alignment/>
    </xf>
    <xf numFmtId="167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2" fontId="8" fillId="33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Border="1" applyAlignment="1" applyProtection="1">
      <alignment horizontal="right" vertical="center" wrapText="1"/>
      <protection locked="0"/>
    </xf>
    <xf numFmtId="2" fontId="8" fillId="0" borderId="10" xfId="0" applyNumberFormat="1" applyFont="1" applyBorder="1" applyAlignment="1" applyProtection="1">
      <alignment horizontal="right" vertical="center" wrapText="1"/>
      <protection/>
    </xf>
    <xf numFmtId="0" fontId="8" fillId="33" borderId="13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vertical="center" wrapText="1"/>
    </xf>
    <xf numFmtId="0" fontId="8" fillId="33" borderId="17" xfId="58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left" vertical="center" wrapText="1"/>
    </xf>
    <xf numFmtId="4" fontId="8" fillId="33" borderId="17" xfId="58" applyNumberFormat="1" applyFont="1" applyFill="1" applyBorder="1" applyAlignment="1" applyProtection="1">
      <alignment horizontal="right" vertical="center" wrapText="1"/>
      <protection/>
    </xf>
    <xf numFmtId="0" fontId="8" fillId="33" borderId="17" xfId="60" applyNumberFormat="1" applyFont="1" applyFill="1" applyBorder="1" applyAlignment="1" applyProtection="1">
      <alignment horizontal="right" vertical="center" wrapText="1"/>
      <protection/>
    </xf>
    <xf numFmtId="0" fontId="8" fillId="33" borderId="18" xfId="58" applyFont="1" applyFill="1" applyBorder="1" applyAlignment="1">
      <alignment horizontal="center" vertical="center" wrapText="1"/>
      <protection/>
    </xf>
    <xf numFmtId="0" fontId="8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2" fontId="8" fillId="33" borderId="10" xfId="58" applyNumberFormat="1" applyFont="1" applyFill="1" applyBorder="1" applyAlignment="1" applyProtection="1">
      <alignment horizontal="right" vertical="center" wrapText="1"/>
      <protection/>
    </xf>
    <xf numFmtId="0" fontId="8" fillId="33" borderId="10" xfId="60" applyNumberFormat="1" applyFont="1" applyFill="1" applyBorder="1" applyAlignment="1" applyProtection="1">
      <alignment horizontal="right" vertical="center" wrapText="1"/>
      <protection/>
    </xf>
    <xf numFmtId="4" fontId="8" fillId="33" borderId="10" xfId="58" applyNumberFormat="1" applyFont="1" applyFill="1" applyBorder="1" applyAlignment="1" applyProtection="1">
      <alignment horizontal="right" vertical="center" wrapText="1"/>
      <protection/>
    </xf>
    <xf numFmtId="0" fontId="8" fillId="33" borderId="16" xfId="58" applyFont="1" applyFill="1" applyBorder="1" applyAlignment="1">
      <alignment horizontal="center" vertical="center" wrapText="1"/>
      <protection/>
    </xf>
    <xf numFmtId="165" fontId="8" fillId="33" borderId="10" xfId="58" applyNumberFormat="1" applyFont="1" applyFill="1" applyBorder="1" applyAlignment="1" applyProtection="1">
      <alignment horizontal="right" vertical="center" wrapText="1"/>
      <protection/>
    </xf>
    <xf numFmtId="0" fontId="8" fillId="33" borderId="12" xfId="58" applyNumberFormat="1" applyFont="1" applyFill="1" applyBorder="1" applyAlignment="1" applyProtection="1">
      <alignment horizontal="center" vertical="center" wrapText="1"/>
      <protection/>
    </xf>
    <xf numFmtId="0" fontId="8" fillId="33" borderId="12" xfId="58" applyNumberFormat="1" applyFont="1" applyFill="1" applyBorder="1" applyAlignment="1" applyProtection="1">
      <alignment horizontal="justify" vertical="center" wrapText="1"/>
      <protection/>
    </xf>
    <xf numFmtId="165" fontId="8" fillId="33" borderId="12" xfId="58" applyNumberFormat="1" applyFont="1" applyFill="1" applyBorder="1" applyAlignment="1" applyProtection="1">
      <alignment horizontal="right" vertical="center" wrapText="1"/>
      <protection/>
    </xf>
    <xf numFmtId="0" fontId="8" fillId="33" borderId="12" xfId="60" applyNumberFormat="1" applyFont="1" applyFill="1" applyBorder="1" applyAlignment="1" applyProtection="1">
      <alignment horizontal="right" vertical="center" wrapText="1"/>
      <protection/>
    </xf>
    <xf numFmtId="4" fontId="8" fillId="33" borderId="12" xfId="58" applyNumberFormat="1" applyFont="1" applyFill="1" applyBorder="1" applyAlignment="1" applyProtection="1">
      <alignment horizontal="right" vertical="center" wrapText="1"/>
      <protection/>
    </xf>
    <xf numFmtId="0" fontId="8" fillId="33" borderId="19" xfId="58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vertical="center" wrapText="1"/>
    </xf>
    <xf numFmtId="0" fontId="8" fillId="33" borderId="17" xfId="58" applyNumberFormat="1" applyFont="1" applyFill="1" applyBorder="1" applyAlignment="1" applyProtection="1">
      <alignment horizontal="right" vertical="center" wrapText="1"/>
      <protection/>
    </xf>
    <xf numFmtId="165" fontId="8" fillId="33" borderId="17" xfId="58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 vertical="center" wrapText="1"/>
    </xf>
    <xf numFmtId="0" fontId="8" fillId="33" borderId="12" xfId="58" applyNumberFormat="1" applyFont="1" applyFill="1" applyBorder="1" applyAlignment="1" applyProtection="1">
      <alignment horizontal="right" vertical="center" wrapText="1"/>
      <protection/>
    </xf>
    <xf numFmtId="0" fontId="8" fillId="33" borderId="17" xfId="58" applyNumberFormat="1" applyFont="1" applyFill="1" applyBorder="1" applyAlignment="1" applyProtection="1">
      <alignment horizontal="justify" vertical="center" wrapText="1"/>
      <protection/>
    </xf>
    <xf numFmtId="0" fontId="8" fillId="33" borderId="10" xfId="58" applyNumberFormat="1" applyFont="1" applyFill="1" applyBorder="1" applyAlignment="1" applyProtection="1">
      <alignment horizontal="justify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vertical="center" wrapText="1"/>
    </xf>
    <xf numFmtId="2" fontId="8" fillId="33" borderId="12" xfId="0" applyNumberFormat="1" applyFont="1" applyFill="1" applyBorder="1" applyAlignment="1" applyProtection="1">
      <alignment vertical="center" wrapText="1"/>
      <protection locked="0"/>
    </xf>
    <xf numFmtId="1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2" xfId="0" applyNumberFormat="1" applyFont="1" applyBorder="1" applyAlignment="1" applyProtection="1">
      <alignment horizontal="right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33" borderId="17" xfId="0" applyFont="1" applyFill="1" applyBorder="1" applyAlignment="1">
      <alignment horizontal="right" vertical="center" wrapText="1"/>
    </xf>
    <xf numFmtId="166" fontId="8" fillId="33" borderId="17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right" vertical="center" wrapText="1"/>
    </xf>
    <xf numFmtId="166" fontId="8" fillId="33" borderId="10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right" vertical="center" wrapText="1"/>
    </xf>
    <xf numFmtId="166" fontId="8" fillId="33" borderId="12" xfId="0" applyNumberFormat="1" applyFont="1" applyFill="1" applyBorder="1" applyAlignment="1">
      <alignment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2" fontId="7" fillId="34" borderId="13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2" fontId="7" fillId="36" borderId="17" xfId="0" applyNumberFormat="1" applyFont="1" applyFill="1" applyBorder="1" applyAlignment="1" applyProtection="1">
      <alignment horizontal="center" vertical="center" wrapText="1"/>
      <protection/>
    </xf>
    <xf numFmtId="1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2" fontId="7" fillId="36" borderId="21" xfId="0" applyNumberFormat="1" applyFont="1" applyFill="1" applyBorder="1" applyAlignment="1" applyProtection="1">
      <alignment horizontal="center" vertical="center" wrapText="1"/>
      <protection/>
    </xf>
    <xf numFmtId="1" fontId="7" fillId="36" borderId="21" xfId="0" applyNumberFormat="1" applyFont="1" applyFill="1" applyBorder="1" applyAlignment="1" applyProtection="1">
      <alignment horizontal="center" vertical="center" wrapText="1"/>
      <protection/>
    </xf>
    <xf numFmtId="2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right" vertical="center" wrapText="1"/>
      <protection/>
    </xf>
    <xf numFmtId="2" fontId="7" fillId="34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9" xfId="58" applyNumberFormat="1" applyFont="1" applyFill="1" applyBorder="1" applyAlignment="1" applyProtection="1">
      <alignment horizontal="right" vertical="center" wrapText="1"/>
      <protection/>
    </xf>
    <xf numFmtId="0" fontId="8" fillId="33" borderId="13" xfId="58" applyFont="1" applyFill="1" applyBorder="1" applyAlignment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1" fillId="0" borderId="0" xfId="57">
      <alignment/>
      <protection/>
    </xf>
    <xf numFmtId="0" fontId="60" fillId="0" borderId="0" xfId="57" applyFont="1" applyAlignment="1">
      <alignment vertical="center" wrapText="1"/>
      <protection/>
    </xf>
    <xf numFmtId="4" fontId="60" fillId="0" borderId="0" xfId="57" applyNumberFormat="1" applyFont="1" applyAlignment="1">
      <alignment horizontal="center" vertical="center" wrapText="1"/>
      <protection/>
    </xf>
    <xf numFmtId="0" fontId="7" fillId="34" borderId="13" xfId="58" applyNumberFormat="1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2" fontId="7" fillId="36" borderId="13" xfId="0" applyNumberFormat="1" applyFont="1" applyFill="1" applyBorder="1" applyAlignment="1" applyProtection="1">
      <alignment horizontal="center" vertical="center" wrapText="1"/>
      <protection/>
    </xf>
    <xf numFmtId="1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" fontId="8" fillId="33" borderId="13" xfId="0" applyNumberFormat="1" applyFont="1" applyFill="1" applyBorder="1" applyAlignment="1">
      <alignment vertical="center" wrapText="1"/>
    </xf>
    <xf numFmtId="2" fontId="8" fillId="33" borderId="13" xfId="0" applyNumberFormat="1" applyFont="1" applyFill="1" applyBorder="1" applyAlignment="1" applyProtection="1">
      <alignment vertical="center" wrapText="1"/>
      <protection locked="0"/>
    </xf>
    <xf numFmtId="1" fontId="8" fillId="0" borderId="13" xfId="0" applyNumberFormat="1" applyFont="1" applyBorder="1" applyAlignment="1" applyProtection="1">
      <alignment horizontal="right" vertical="center" wrapText="1"/>
      <protection locked="0"/>
    </xf>
    <xf numFmtId="2" fontId="8" fillId="0" borderId="13" xfId="0" applyNumberFormat="1" applyFont="1" applyBorder="1" applyAlignment="1" applyProtection="1">
      <alignment horizontal="right" vertical="center" wrapText="1"/>
      <protection/>
    </xf>
    <xf numFmtId="0" fontId="8" fillId="33" borderId="13" xfId="0" applyFont="1" applyFill="1" applyBorder="1" applyAlignment="1">
      <alignment vertical="center" wrapText="1"/>
    </xf>
    <xf numFmtId="2" fontId="8" fillId="33" borderId="13" xfId="0" applyNumberFormat="1" applyFont="1" applyFill="1" applyBorder="1" applyAlignment="1">
      <alignment vertical="center" wrapText="1"/>
    </xf>
    <xf numFmtId="1" fontId="8" fillId="0" borderId="13" xfId="0" applyNumberFormat="1" applyFont="1" applyBorder="1" applyAlignment="1">
      <alignment horizontal="right" vertical="center" wrapText="1"/>
    </xf>
    <xf numFmtId="0" fontId="9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1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justify" vertical="center" wrapText="1"/>
    </xf>
    <xf numFmtId="1" fontId="9" fillId="33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justify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Percent" xfId="44"/>
    <cellStyle name="Heading" xfId="45"/>
    <cellStyle name="Heading (user)" xfId="46"/>
    <cellStyle name="Heading1" xfId="47"/>
    <cellStyle name="Heading1 (user)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Normalny_Arkusz1" xfId="58"/>
    <cellStyle name="Obliczenia" xfId="59"/>
    <cellStyle name="Percent" xfId="60"/>
    <cellStyle name="Result" xfId="61"/>
    <cellStyle name="Result (user)" xfId="62"/>
    <cellStyle name="Result2" xfId="63"/>
    <cellStyle name="Result2 (user)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17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2.75390625" style="1" customWidth="1"/>
    <col min="2" max="2" width="49.75390625" style="2" customWidth="1"/>
    <col min="3" max="3" width="10.00390625" style="3" customWidth="1"/>
    <col min="4" max="4" width="9.375" style="3" customWidth="1"/>
    <col min="5" max="5" width="9.75390625" style="4" customWidth="1"/>
    <col min="6" max="6" width="10.00390625" style="5" customWidth="1"/>
    <col min="7" max="7" width="7.375" style="6" customWidth="1"/>
    <col min="8" max="8" width="11.75390625" style="7" customWidth="1"/>
    <col min="9" max="9" width="12.625" style="7" customWidth="1"/>
    <col min="10" max="10" width="9.875" style="1" customWidth="1"/>
    <col min="11" max="11" width="8.00390625" style="2" customWidth="1"/>
    <col min="12" max="69" width="9.00390625" style="2" customWidth="1"/>
    <col min="70" max="194" width="9.125" style="18" customWidth="1"/>
  </cols>
  <sheetData>
    <row r="1" spans="1:11" ht="66" customHeight="1">
      <c r="A1" s="150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7.75" customHeight="1">
      <c r="A2" s="145" t="s">
        <v>93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95" s="8" customFormat="1" ht="44.25" customHeight="1">
      <c r="A3" s="151" t="s">
        <v>0</v>
      </c>
      <c r="B3" s="151"/>
      <c r="C3" s="152" t="s">
        <v>1</v>
      </c>
      <c r="D3" s="152" t="s">
        <v>2</v>
      </c>
      <c r="E3" s="153" t="s">
        <v>3</v>
      </c>
      <c r="F3" s="154" t="s">
        <v>4</v>
      </c>
      <c r="G3" s="155" t="s">
        <v>5</v>
      </c>
      <c r="H3" s="154" t="s">
        <v>59</v>
      </c>
      <c r="I3" s="154" t="s">
        <v>6</v>
      </c>
      <c r="J3" s="152" t="s">
        <v>7</v>
      </c>
      <c r="K3" s="119" t="s">
        <v>95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18"/>
      <c r="BS3" s="18"/>
      <c r="BT3" s="18"/>
      <c r="BU3" s="18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40"/>
    </row>
    <row r="4" spans="1:195" s="11" customFormat="1" ht="37.5" customHeight="1">
      <c r="A4" s="156">
        <v>1</v>
      </c>
      <c r="B4" s="37" t="s">
        <v>8</v>
      </c>
      <c r="C4" s="157"/>
      <c r="D4" s="156" t="s">
        <v>9</v>
      </c>
      <c r="E4" s="158">
        <v>20</v>
      </c>
      <c r="F4" s="159"/>
      <c r="G4" s="160"/>
      <c r="H4" s="161">
        <f aca="true" t="shared" si="0" ref="H4:H55">E4*F4</f>
        <v>0</v>
      </c>
      <c r="I4" s="161">
        <f aca="true" t="shared" si="1" ref="I4:I55">H4+(H4*G4/100)</f>
        <v>0</v>
      </c>
      <c r="J4" s="156"/>
      <c r="K4" s="9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18"/>
      <c r="BS4" s="18"/>
      <c r="BT4" s="18"/>
      <c r="BU4" s="18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1"/>
    </row>
    <row r="5" spans="1:195" s="11" customFormat="1" ht="35.25" customHeight="1">
      <c r="A5" s="156">
        <v>2</v>
      </c>
      <c r="B5" s="37" t="s">
        <v>10</v>
      </c>
      <c r="C5" s="157"/>
      <c r="D5" s="156" t="s">
        <v>9</v>
      </c>
      <c r="E5" s="158">
        <v>120</v>
      </c>
      <c r="F5" s="159"/>
      <c r="G5" s="160"/>
      <c r="H5" s="161">
        <f t="shared" si="0"/>
        <v>0</v>
      </c>
      <c r="I5" s="161">
        <f t="shared" si="1"/>
        <v>0</v>
      </c>
      <c r="J5" s="156"/>
      <c r="K5" s="9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18"/>
      <c r="BS5" s="18"/>
      <c r="BT5" s="18"/>
      <c r="BU5" s="18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1"/>
    </row>
    <row r="6" spans="1:195" s="11" customFormat="1" ht="43.5" customHeight="1">
      <c r="A6" s="156">
        <v>3</v>
      </c>
      <c r="B6" s="37" t="s">
        <v>11</v>
      </c>
      <c r="C6" s="157"/>
      <c r="D6" s="156" t="s">
        <v>9</v>
      </c>
      <c r="E6" s="158">
        <v>80</v>
      </c>
      <c r="F6" s="159"/>
      <c r="G6" s="160"/>
      <c r="H6" s="161">
        <f t="shared" si="0"/>
        <v>0</v>
      </c>
      <c r="I6" s="161">
        <f t="shared" si="1"/>
        <v>0</v>
      </c>
      <c r="J6" s="156"/>
      <c r="K6" s="9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18"/>
      <c r="BS6" s="18"/>
      <c r="BT6" s="18"/>
      <c r="BU6" s="18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1"/>
    </row>
    <row r="7" spans="1:195" s="9" customFormat="1" ht="57" customHeight="1">
      <c r="A7" s="156">
        <v>4</v>
      </c>
      <c r="B7" s="37" t="s">
        <v>12</v>
      </c>
      <c r="C7" s="156"/>
      <c r="D7" s="156" t="s">
        <v>13</v>
      </c>
      <c r="E7" s="162">
        <v>10</v>
      </c>
      <c r="F7" s="163"/>
      <c r="G7" s="164"/>
      <c r="H7" s="161">
        <f t="shared" si="0"/>
        <v>0</v>
      </c>
      <c r="I7" s="161">
        <f t="shared" si="1"/>
        <v>0</v>
      </c>
      <c r="J7" s="156"/>
      <c r="K7" s="9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42"/>
    </row>
    <row r="8" spans="1:195" s="9" customFormat="1" ht="58.5" customHeight="1">
      <c r="A8" s="156">
        <v>5</v>
      </c>
      <c r="B8" s="98" t="s">
        <v>14</v>
      </c>
      <c r="C8" s="156"/>
      <c r="D8" s="156" t="s">
        <v>9</v>
      </c>
      <c r="E8" s="162">
        <v>600</v>
      </c>
      <c r="F8" s="163"/>
      <c r="G8" s="164"/>
      <c r="H8" s="161">
        <f t="shared" si="0"/>
        <v>0</v>
      </c>
      <c r="I8" s="161">
        <f t="shared" si="1"/>
        <v>0</v>
      </c>
      <c r="J8" s="156"/>
      <c r="K8" s="9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42"/>
    </row>
    <row r="9" spans="1:195" s="13" customFormat="1" ht="72" customHeight="1">
      <c r="A9" s="156">
        <v>6</v>
      </c>
      <c r="B9" s="37" t="s">
        <v>15</v>
      </c>
      <c r="C9" s="156"/>
      <c r="D9" s="156" t="s">
        <v>13</v>
      </c>
      <c r="E9" s="162">
        <v>600</v>
      </c>
      <c r="F9" s="163"/>
      <c r="G9" s="164"/>
      <c r="H9" s="161">
        <f t="shared" si="0"/>
        <v>0</v>
      </c>
      <c r="I9" s="161">
        <f t="shared" si="1"/>
        <v>0</v>
      </c>
      <c r="J9" s="156"/>
      <c r="K9" s="9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18"/>
      <c r="BS9" s="18"/>
      <c r="BT9" s="18"/>
      <c r="BU9" s="18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43"/>
    </row>
    <row r="10" spans="1:195" s="13" customFormat="1" ht="68.25" customHeight="1">
      <c r="A10" s="156">
        <v>7</v>
      </c>
      <c r="B10" s="37" t="s">
        <v>16</v>
      </c>
      <c r="C10" s="156"/>
      <c r="D10" s="156" t="s">
        <v>13</v>
      </c>
      <c r="E10" s="162">
        <v>40</v>
      </c>
      <c r="F10" s="163"/>
      <c r="G10" s="164"/>
      <c r="H10" s="161">
        <f t="shared" si="0"/>
        <v>0</v>
      </c>
      <c r="I10" s="161">
        <f t="shared" si="1"/>
        <v>0</v>
      </c>
      <c r="J10" s="156"/>
      <c r="K10" s="9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18"/>
      <c r="BS10" s="18"/>
      <c r="BT10" s="18"/>
      <c r="BU10" s="18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43"/>
    </row>
    <row r="11" spans="1:195" s="13" customFormat="1" ht="69.75" customHeight="1">
      <c r="A11" s="156">
        <v>8</v>
      </c>
      <c r="B11" s="37" t="s">
        <v>17</v>
      </c>
      <c r="C11" s="156"/>
      <c r="D11" s="156" t="s">
        <v>13</v>
      </c>
      <c r="E11" s="162">
        <v>220</v>
      </c>
      <c r="F11" s="163"/>
      <c r="G11" s="164"/>
      <c r="H11" s="161">
        <f t="shared" si="0"/>
        <v>0</v>
      </c>
      <c r="I11" s="161">
        <f t="shared" si="1"/>
        <v>0</v>
      </c>
      <c r="J11" s="156"/>
      <c r="K11" s="9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18"/>
      <c r="BS11" s="18"/>
      <c r="BT11" s="18"/>
      <c r="BU11" s="18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43"/>
    </row>
    <row r="12" spans="1:195" s="13" customFormat="1" ht="68.25" customHeight="1">
      <c r="A12" s="156">
        <v>9</v>
      </c>
      <c r="B12" s="37" t="s">
        <v>18</v>
      </c>
      <c r="C12" s="156"/>
      <c r="D12" s="156" t="s">
        <v>13</v>
      </c>
      <c r="E12" s="162">
        <v>500</v>
      </c>
      <c r="F12" s="163"/>
      <c r="G12" s="164"/>
      <c r="H12" s="161">
        <f t="shared" si="0"/>
        <v>0</v>
      </c>
      <c r="I12" s="161">
        <f t="shared" si="1"/>
        <v>0</v>
      </c>
      <c r="J12" s="156"/>
      <c r="K12" s="9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18"/>
      <c r="BS12" s="18"/>
      <c r="BT12" s="18"/>
      <c r="BU12" s="18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43"/>
    </row>
    <row r="13" spans="1:195" s="13" customFormat="1" ht="56.25" customHeight="1">
      <c r="A13" s="156">
        <v>10</v>
      </c>
      <c r="B13" s="37" t="s">
        <v>19</v>
      </c>
      <c r="C13" s="156"/>
      <c r="D13" s="156" t="s">
        <v>13</v>
      </c>
      <c r="E13" s="162">
        <v>8000</v>
      </c>
      <c r="F13" s="163"/>
      <c r="G13" s="164"/>
      <c r="H13" s="161">
        <f t="shared" si="0"/>
        <v>0</v>
      </c>
      <c r="I13" s="161">
        <f t="shared" si="1"/>
        <v>0</v>
      </c>
      <c r="J13" s="156"/>
      <c r="K13" s="9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18"/>
      <c r="BS13" s="18"/>
      <c r="BT13" s="18"/>
      <c r="BU13" s="18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43"/>
    </row>
    <row r="14" spans="1:195" s="13" customFormat="1" ht="66.75" customHeight="1">
      <c r="A14" s="156">
        <v>11</v>
      </c>
      <c r="B14" s="37" t="s">
        <v>20</v>
      </c>
      <c r="C14" s="37"/>
      <c r="D14" s="156" t="s">
        <v>13</v>
      </c>
      <c r="E14" s="162">
        <v>700</v>
      </c>
      <c r="F14" s="163"/>
      <c r="G14" s="164"/>
      <c r="H14" s="161">
        <f t="shared" si="0"/>
        <v>0</v>
      </c>
      <c r="I14" s="161">
        <f t="shared" si="1"/>
        <v>0</v>
      </c>
      <c r="J14" s="156"/>
      <c r="K14" s="9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8"/>
      <c r="BS14" s="18"/>
      <c r="BT14" s="18"/>
      <c r="BU14" s="18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43"/>
    </row>
    <row r="15" spans="1:195" s="13" customFormat="1" ht="56.25" customHeight="1">
      <c r="A15" s="156">
        <v>12</v>
      </c>
      <c r="B15" s="37" t="s">
        <v>21</v>
      </c>
      <c r="C15" s="156"/>
      <c r="D15" s="156" t="s">
        <v>13</v>
      </c>
      <c r="E15" s="162">
        <v>2700</v>
      </c>
      <c r="F15" s="163"/>
      <c r="G15" s="164"/>
      <c r="H15" s="161">
        <f t="shared" si="0"/>
        <v>0</v>
      </c>
      <c r="I15" s="161">
        <f t="shared" si="1"/>
        <v>0</v>
      </c>
      <c r="J15" s="156"/>
      <c r="K15" s="9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8"/>
      <c r="BS15" s="18"/>
      <c r="BT15" s="18"/>
      <c r="BU15" s="18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43"/>
    </row>
    <row r="16" spans="1:195" s="13" customFormat="1" ht="68.25" customHeight="1">
      <c r="A16" s="156">
        <v>13</v>
      </c>
      <c r="B16" s="37" t="s">
        <v>22</v>
      </c>
      <c r="C16" s="37"/>
      <c r="D16" s="156" t="s">
        <v>13</v>
      </c>
      <c r="E16" s="165">
        <v>70</v>
      </c>
      <c r="F16" s="163"/>
      <c r="G16" s="164"/>
      <c r="H16" s="161">
        <f t="shared" si="0"/>
        <v>0</v>
      </c>
      <c r="I16" s="161">
        <f t="shared" si="1"/>
        <v>0</v>
      </c>
      <c r="J16" s="156"/>
      <c r="K16" s="9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18"/>
      <c r="BS16" s="18"/>
      <c r="BT16" s="18"/>
      <c r="BU16" s="18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43"/>
    </row>
    <row r="17" spans="1:195" s="13" customFormat="1" ht="75.75" customHeight="1">
      <c r="A17" s="156">
        <v>14</v>
      </c>
      <c r="B17" s="37" t="s">
        <v>23</v>
      </c>
      <c r="C17" s="156"/>
      <c r="D17" s="156" t="s">
        <v>13</v>
      </c>
      <c r="E17" s="162">
        <v>350</v>
      </c>
      <c r="F17" s="163"/>
      <c r="G17" s="164"/>
      <c r="H17" s="161">
        <f t="shared" si="0"/>
        <v>0</v>
      </c>
      <c r="I17" s="161">
        <f t="shared" si="1"/>
        <v>0</v>
      </c>
      <c r="J17" s="156"/>
      <c r="K17" s="9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8"/>
      <c r="BS17" s="18"/>
      <c r="BT17" s="18"/>
      <c r="BU17" s="18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43"/>
    </row>
    <row r="18" spans="1:195" s="13" customFormat="1" ht="56.25" customHeight="1">
      <c r="A18" s="156">
        <v>15</v>
      </c>
      <c r="B18" s="37" t="s">
        <v>24</v>
      </c>
      <c r="C18" s="156"/>
      <c r="D18" s="156" t="s">
        <v>9</v>
      </c>
      <c r="E18" s="162">
        <v>80</v>
      </c>
      <c r="F18" s="163"/>
      <c r="G18" s="164"/>
      <c r="H18" s="161">
        <f t="shared" si="0"/>
        <v>0</v>
      </c>
      <c r="I18" s="161">
        <f t="shared" si="1"/>
        <v>0</v>
      </c>
      <c r="J18" s="156"/>
      <c r="K18" s="9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8"/>
      <c r="BS18" s="18"/>
      <c r="BT18" s="18"/>
      <c r="BU18" s="18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43"/>
    </row>
    <row r="19" spans="1:195" s="13" customFormat="1" ht="56.25" customHeight="1">
      <c r="A19" s="156">
        <v>16</v>
      </c>
      <c r="B19" s="37" t="s">
        <v>25</v>
      </c>
      <c r="C19" s="156"/>
      <c r="D19" s="156" t="s">
        <v>9</v>
      </c>
      <c r="E19" s="162">
        <v>80</v>
      </c>
      <c r="F19" s="163"/>
      <c r="G19" s="164"/>
      <c r="H19" s="161">
        <f t="shared" si="0"/>
        <v>0</v>
      </c>
      <c r="I19" s="161">
        <f t="shared" si="1"/>
        <v>0</v>
      </c>
      <c r="J19" s="156"/>
      <c r="K19" s="9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8"/>
      <c r="BS19" s="18"/>
      <c r="BT19" s="18"/>
      <c r="BU19" s="18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43"/>
    </row>
    <row r="20" spans="1:195" s="14" customFormat="1" ht="50.25" customHeight="1">
      <c r="A20" s="166">
        <v>17</v>
      </c>
      <c r="B20" s="167" t="s">
        <v>26</v>
      </c>
      <c r="C20" s="58"/>
      <c r="D20" s="58" t="s">
        <v>27</v>
      </c>
      <c r="E20" s="58">
        <v>20</v>
      </c>
      <c r="F20" s="58"/>
      <c r="G20" s="58"/>
      <c r="H20" s="161">
        <f t="shared" si="0"/>
        <v>0</v>
      </c>
      <c r="I20" s="161">
        <f t="shared" si="1"/>
        <v>0</v>
      </c>
      <c r="J20" s="58"/>
      <c r="K20" s="5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39"/>
    </row>
    <row r="21" spans="1:195" s="14" customFormat="1" ht="51" customHeight="1">
      <c r="A21" s="166">
        <v>18</v>
      </c>
      <c r="B21" s="167" t="s">
        <v>28</v>
      </c>
      <c r="C21" s="58"/>
      <c r="D21" s="58" t="s">
        <v>27</v>
      </c>
      <c r="E21" s="58">
        <v>20</v>
      </c>
      <c r="F21" s="58"/>
      <c r="G21" s="58"/>
      <c r="H21" s="161">
        <f t="shared" si="0"/>
        <v>0</v>
      </c>
      <c r="I21" s="161">
        <f t="shared" si="1"/>
        <v>0</v>
      </c>
      <c r="J21" s="58"/>
      <c r="K21" s="5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39"/>
    </row>
    <row r="22" spans="1:195" s="13" customFormat="1" ht="42.75" customHeight="1">
      <c r="A22" s="156">
        <v>19</v>
      </c>
      <c r="B22" s="37" t="s">
        <v>29</v>
      </c>
      <c r="C22" s="156"/>
      <c r="D22" s="156" t="s">
        <v>9</v>
      </c>
      <c r="E22" s="162">
        <v>440</v>
      </c>
      <c r="F22" s="163"/>
      <c r="G22" s="164"/>
      <c r="H22" s="161">
        <f t="shared" si="0"/>
        <v>0</v>
      </c>
      <c r="I22" s="161">
        <f t="shared" si="1"/>
        <v>0</v>
      </c>
      <c r="J22" s="156"/>
      <c r="K22" s="9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8"/>
      <c r="BS22" s="18"/>
      <c r="BT22" s="18"/>
      <c r="BU22" s="18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43"/>
    </row>
    <row r="23" spans="1:195" s="13" customFormat="1" ht="38.25" customHeight="1">
      <c r="A23" s="156">
        <v>20</v>
      </c>
      <c r="B23" s="37" t="s">
        <v>30</v>
      </c>
      <c r="C23" s="156"/>
      <c r="D23" s="156" t="s">
        <v>9</v>
      </c>
      <c r="E23" s="162">
        <v>260</v>
      </c>
      <c r="F23" s="163"/>
      <c r="G23" s="164"/>
      <c r="H23" s="161">
        <f t="shared" si="0"/>
        <v>0</v>
      </c>
      <c r="I23" s="161">
        <f t="shared" si="1"/>
        <v>0</v>
      </c>
      <c r="J23" s="156"/>
      <c r="K23" s="9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8"/>
      <c r="BS23" s="18"/>
      <c r="BT23" s="18"/>
      <c r="BU23" s="18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43"/>
    </row>
    <row r="24" spans="1:195" s="15" customFormat="1" ht="24" customHeight="1">
      <c r="A24" s="156">
        <v>21</v>
      </c>
      <c r="B24" s="162" t="s">
        <v>31</v>
      </c>
      <c r="C24" s="133"/>
      <c r="D24" s="166" t="s">
        <v>9</v>
      </c>
      <c r="E24" s="158">
        <v>10</v>
      </c>
      <c r="F24" s="159"/>
      <c r="G24" s="168"/>
      <c r="H24" s="161">
        <f t="shared" si="0"/>
        <v>0</v>
      </c>
      <c r="I24" s="161">
        <f t="shared" si="1"/>
        <v>0</v>
      </c>
      <c r="J24" s="156"/>
      <c r="K24" s="9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35"/>
      <c r="BS24" s="35"/>
      <c r="BT24" s="35"/>
      <c r="BU24" s="3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44"/>
    </row>
    <row r="25" spans="1:195" s="11" customFormat="1" ht="32.25" customHeight="1">
      <c r="A25" s="156">
        <v>22</v>
      </c>
      <c r="B25" s="37" t="s">
        <v>32</v>
      </c>
      <c r="C25" s="157"/>
      <c r="D25" s="156" t="s">
        <v>9</v>
      </c>
      <c r="E25" s="158">
        <v>20</v>
      </c>
      <c r="F25" s="159"/>
      <c r="G25" s="160"/>
      <c r="H25" s="161">
        <f t="shared" si="0"/>
        <v>0</v>
      </c>
      <c r="I25" s="161">
        <f t="shared" si="1"/>
        <v>0</v>
      </c>
      <c r="J25" s="156"/>
      <c r="K25" s="96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18"/>
      <c r="BS25" s="18"/>
      <c r="BT25" s="18"/>
      <c r="BU25" s="18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1"/>
    </row>
    <row r="26" spans="1:195" s="15" customFormat="1" ht="30" customHeight="1">
      <c r="A26" s="156">
        <v>23</v>
      </c>
      <c r="B26" s="162" t="s">
        <v>33</v>
      </c>
      <c r="C26" s="133"/>
      <c r="D26" s="166" t="s">
        <v>9</v>
      </c>
      <c r="E26" s="158">
        <v>25</v>
      </c>
      <c r="F26" s="159"/>
      <c r="G26" s="168"/>
      <c r="H26" s="161">
        <f t="shared" si="0"/>
        <v>0</v>
      </c>
      <c r="I26" s="161">
        <f t="shared" si="1"/>
        <v>0</v>
      </c>
      <c r="J26" s="156"/>
      <c r="K26" s="9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35"/>
      <c r="BS26" s="35"/>
      <c r="BT26" s="35"/>
      <c r="BU26" s="35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44"/>
    </row>
    <row r="27" spans="1:195" s="15" customFormat="1" ht="33" customHeight="1">
      <c r="A27" s="156">
        <v>24</v>
      </c>
      <c r="B27" s="162" t="s">
        <v>34</v>
      </c>
      <c r="C27" s="133"/>
      <c r="D27" s="166" t="s">
        <v>9</v>
      </c>
      <c r="E27" s="158">
        <v>5</v>
      </c>
      <c r="F27" s="159"/>
      <c r="G27" s="168"/>
      <c r="H27" s="161">
        <f t="shared" si="0"/>
        <v>0</v>
      </c>
      <c r="I27" s="161">
        <f t="shared" si="1"/>
        <v>0</v>
      </c>
      <c r="J27" s="156"/>
      <c r="K27" s="9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35"/>
      <c r="BS27" s="35"/>
      <c r="BT27" s="35"/>
      <c r="BU27" s="35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44"/>
    </row>
    <row r="28" spans="1:195" s="11" customFormat="1" ht="33.75" customHeight="1">
      <c r="A28" s="156">
        <v>25</v>
      </c>
      <c r="B28" s="37" t="s">
        <v>96</v>
      </c>
      <c r="C28" s="157"/>
      <c r="D28" s="156" t="s">
        <v>13</v>
      </c>
      <c r="E28" s="158">
        <v>300</v>
      </c>
      <c r="F28" s="159"/>
      <c r="G28" s="160"/>
      <c r="H28" s="161">
        <f t="shared" si="0"/>
        <v>0</v>
      </c>
      <c r="I28" s="161">
        <f t="shared" si="1"/>
        <v>0</v>
      </c>
      <c r="J28" s="156"/>
      <c r="K28" s="9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18"/>
      <c r="BS28" s="18"/>
      <c r="BT28" s="18"/>
      <c r="BU28" s="18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1"/>
    </row>
    <row r="29" spans="1:195" s="11" customFormat="1" ht="32.25" customHeight="1">
      <c r="A29" s="156">
        <v>26</v>
      </c>
      <c r="B29" s="37" t="s">
        <v>97</v>
      </c>
      <c r="C29" s="157"/>
      <c r="D29" s="156" t="s">
        <v>13</v>
      </c>
      <c r="E29" s="158">
        <v>300</v>
      </c>
      <c r="F29" s="159"/>
      <c r="G29" s="160"/>
      <c r="H29" s="161">
        <f t="shared" si="0"/>
        <v>0</v>
      </c>
      <c r="I29" s="161">
        <f t="shared" si="1"/>
        <v>0</v>
      </c>
      <c r="J29" s="156"/>
      <c r="K29" s="9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18"/>
      <c r="BS29" s="18"/>
      <c r="BT29" s="18"/>
      <c r="BU29" s="18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1"/>
    </row>
    <row r="30" spans="1:195" s="11" customFormat="1" ht="31.5" customHeight="1">
      <c r="A30" s="156">
        <v>27</v>
      </c>
      <c r="B30" s="37" t="s">
        <v>35</v>
      </c>
      <c r="C30" s="157"/>
      <c r="D30" s="156" t="s">
        <v>9</v>
      </c>
      <c r="E30" s="158">
        <v>1300</v>
      </c>
      <c r="F30" s="159"/>
      <c r="G30" s="160"/>
      <c r="H30" s="161">
        <f t="shared" si="0"/>
        <v>0</v>
      </c>
      <c r="I30" s="161">
        <f t="shared" si="1"/>
        <v>0</v>
      </c>
      <c r="J30" s="157"/>
      <c r="K30" s="9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18"/>
      <c r="BS30" s="18"/>
      <c r="BT30" s="18"/>
      <c r="BU30" s="18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1"/>
    </row>
    <row r="31" spans="1:195" s="11" customFormat="1" ht="27.75" customHeight="1">
      <c r="A31" s="156">
        <v>28</v>
      </c>
      <c r="B31" s="162" t="s">
        <v>36</v>
      </c>
      <c r="C31" s="157"/>
      <c r="D31" s="156" t="s">
        <v>9</v>
      </c>
      <c r="E31" s="158">
        <v>1300</v>
      </c>
      <c r="F31" s="159"/>
      <c r="G31" s="160"/>
      <c r="H31" s="161">
        <f t="shared" si="0"/>
        <v>0</v>
      </c>
      <c r="I31" s="161">
        <f t="shared" si="1"/>
        <v>0</v>
      </c>
      <c r="J31" s="157"/>
      <c r="K31" s="9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18"/>
      <c r="BS31" s="18"/>
      <c r="BT31" s="18"/>
      <c r="BU31" s="18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1"/>
    </row>
    <row r="32" spans="1:195" s="11" customFormat="1" ht="27.75" customHeight="1">
      <c r="A32" s="156">
        <v>29</v>
      </c>
      <c r="B32" s="37" t="s">
        <v>37</v>
      </c>
      <c r="C32" s="157"/>
      <c r="D32" s="156" t="s">
        <v>13</v>
      </c>
      <c r="E32" s="158">
        <v>20</v>
      </c>
      <c r="F32" s="159"/>
      <c r="G32" s="160"/>
      <c r="H32" s="161">
        <f t="shared" si="0"/>
        <v>0</v>
      </c>
      <c r="I32" s="161">
        <f t="shared" si="1"/>
        <v>0</v>
      </c>
      <c r="J32" s="133"/>
      <c r="K32" s="9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18"/>
      <c r="BS32" s="18"/>
      <c r="BT32" s="18"/>
      <c r="BU32" s="18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1"/>
    </row>
    <row r="33" spans="1:195" s="11" customFormat="1" ht="72" customHeight="1">
      <c r="A33" s="156">
        <v>30</v>
      </c>
      <c r="B33" s="98" t="s">
        <v>38</v>
      </c>
      <c r="C33" s="157"/>
      <c r="D33" s="156" t="s">
        <v>9</v>
      </c>
      <c r="E33" s="158">
        <v>2000</v>
      </c>
      <c r="F33" s="159"/>
      <c r="G33" s="160"/>
      <c r="H33" s="161">
        <f t="shared" si="0"/>
        <v>0</v>
      </c>
      <c r="I33" s="161">
        <f t="shared" si="1"/>
        <v>0</v>
      </c>
      <c r="J33" s="133"/>
      <c r="K33" s="9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18"/>
      <c r="BS33" s="18"/>
      <c r="BT33" s="18"/>
      <c r="BU33" s="18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1"/>
    </row>
    <row r="34" spans="1:195" s="15" customFormat="1" ht="78.75" customHeight="1">
      <c r="A34" s="156">
        <v>31</v>
      </c>
      <c r="B34" s="162" t="s">
        <v>39</v>
      </c>
      <c r="C34" s="157"/>
      <c r="D34" s="166" t="s">
        <v>9</v>
      </c>
      <c r="E34" s="158">
        <v>25</v>
      </c>
      <c r="F34" s="159"/>
      <c r="G34" s="168"/>
      <c r="H34" s="161">
        <f t="shared" si="0"/>
        <v>0</v>
      </c>
      <c r="I34" s="161">
        <f t="shared" si="1"/>
        <v>0</v>
      </c>
      <c r="J34" s="133"/>
      <c r="K34" s="9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35"/>
      <c r="BS34" s="35"/>
      <c r="BT34" s="35"/>
      <c r="BU34" s="35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44"/>
    </row>
    <row r="35" spans="1:195" s="11" customFormat="1" ht="116.25" customHeight="1">
      <c r="A35" s="156">
        <v>32</v>
      </c>
      <c r="B35" s="98" t="s">
        <v>40</v>
      </c>
      <c r="C35" s="157"/>
      <c r="D35" s="156" t="s">
        <v>9</v>
      </c>
      <c r="E35" s="158">
        <v>130</v>
      </c>
      <c r="F35" s="159"/>
      <c r="G35" s="160"/>
      <c r="H35" s="161">
        <f t="shared" si="0"/>
        <v>0</v>
      </c>
      <c r="I35" s="161">
        <f t="shared" si="1"/>
        <v>0</v>
      </c>
      <c r="J35" s="133"/>
      <c r="K35" s="9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18"/>
      <c r="BS35" s="18"/>
      <c r="BT35" s="18"/>
      <c r="BU35" s="18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1"/>
    </row>
    <row r="36" spans="1:195" s="15" customFormat="1" ht="72" customHeight="1">
      <c r="A36" s="156">
        <v>33</v>
      </c>
      <c r="B36" s="162" t="s">
        <v>41</v>
      </c>
      <c r="C36" s="133"/>
      <c r="D36" s="166" t="s">
        <v>9</v>
      </c>
      <c r="E36" s="158">
        <v>87600</v>
      </c>
      <c r="F36" s="159"/>
      <c r="G36" s="168"/>
      <c r="H36" s="161">
        <f t="shared" si="0"/>
        <v>0</v>
      </c>
      <c r="I36" s="161">
        <f t="shared" si="1"/>
        <v>0</v>
      </c>
      <c r="J36" s="133"/>
      <c r="K36" s="99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35"/>
      <c r="BS36" s="35"/>
      <c r="BT36" s="35"/>
      <c r="BU36" s="35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44"/>
    </row>
    <row r="37" spans="1:195" s="15" customFormat="1" ht="35.25" customHeight="1">
      <c r="A37" s="156">
        <v>34</v>
      </c>
      <c r="B37" s="162" t="s">
        <v>42</v>
      </c>
      <c r="C37" s="166"/>
      <c r="D37" s="166" t="s">
        <v>9</v>
      </c>
      <c r="E37" s="162">
        <v>15</v>
      </c>
      <c r="F37" s="163"/>
      <c r="G37" s="169"/>
      <c r="H37" s="161">
        <f t="shared" si="0"/>
        <v>0</v>
      </c>
      <c r="I37" s="161">
        <f t="shared" si="1"/>
        <v>0</v>
      </c>
      <c r="J37" s="133"/>
      <c r="K37" s="99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35"/>
      <c r="BS37" s="35"/>
      <c r="BT37" s="35"/>
      <c r="BU37" s="35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44"/>
    </row>
    <row r="38" spans="1:195" s="15" customFormat="1" ht="34.5" customHeight="1">
      <c r="A38" s="156">
        <v>35</v>
      </c>
      <c r="B38" s="162" t="s">
        <v>43</v>
      </c>
      <c r="C38" s="166"/>
      <c r="D38" s="166" t="s">
        <v>9</v>
      </c>
      <c r="E38" s="162">
        <v>25</v>
      </c>
      <c r="F38" s="163"/>
      <c r="G38" s="169"/>
      <c r="H38" s="161">
        <f t="shared" si="0"/>
        <v>0</v>
      </c>
      <c r="I38" s="161">
        <f t="shared" si="1"/>
        <v>0</v>
      </c>
      <c r="J38" s="133"/>
      <c r="K38" s="99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35"/>
      <c r="BS38" s="35"/>
      <c r="BT38" s="35"/>
      <c r="BU38" s="35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44"/>
    </row>
    <row r="39" spans="1:195" s="15" customFormat="1" ht="38.25" customHeight="1">
      <c r="A39" s="156">
        <v>36</v>
      </c>
      <c r="B39" s="162" t="s">
        <v>44</v>
      </c>
      <c r="C39" s="157"/>
      <c r="D39" s="166" t="s">
        <v>27</v>
      </c>
      <c r="E39" s="158">
        <v>40</v>
      </c>
      <c r="F39" s="159"/>
      <c r="G39" s="168"/>
      <c r="H39" s="161">
        <f t="shared" si="0"/>
        <v>0</v>
      </c>
      <c r="I39" s="161">
        <f t="shared" si="1"/>
        <v>0</v>
      </c>
      <c r="J39" s="133"/>
      <c r="K39" s="9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35"/>
      <c r="BS39" s="35"/>
      <c r="BT39" s="35"/>
      <c r="BU39" s="35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44"/>
    </row>
    <row r="40" spans="1:195" s="11" customFormat="1" ht="33.75" customHeight="1">
      <c r="A40" s="156">
        <v>37</v>
      </c>
      <c r="B40" s="37" t="s">
        <v>45</v>
      </c>
      <c r="C40" s="170"/>
      <c r="D40" s="156" t="s">
        <v>27</v>
      </c>
      <c r="E40" s="158">
        <v>50</v>
      </c>
      <c r="F40" s="159"/>
      <c r="G40" s="160"/>
      <c r="H40" s="161">
        <f t="shared" si="0"/>
        <v>0</v>
      </c>
      <c r="I40" s="161">
        <f t="shared" si="1"/>
        <v>0</v>
      </c>
      <c r="J40" s="133"/>
      <c r="K40" s="9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18"/>
      <c r="BS40" s="18"/>
      <c r="BT40" s="18"/>
      <c r="BU40" s="18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1"/>
    </row>
    <row r="41" spans="1:195" s="11" customFormat="1" ht="36.75" customHeight="1">
      <c r="A41" s="156">
        <v>38</v>
      </c>
      <c r="B41" s="37" t="s">
        <v>46</v>
      </c>
      <c r="C41" s="157"/>
      <c r="D41" s="156" t="s">
        <v>27</v>
      </c>
      <c r="E41" s="158">
        <v>100</v>
      </c>
      <c r="F41" s="159"/>
      <c r="G41" s="160"/>
      <c r="H41" s="161">
        <f t="shared" si="0"/>
        <v>0</v>
      </c>
      <c r="I41" s="161">
        <f t="shared" si="1"/>
        <v>0</v>
      </c>
      <c r="J41" s="133"/>
      <c r="K41" s="9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18"/>
      <c r="BS41" s="18"/>
      <c r="BT41" s="18"/>
      <c r="BU41" s="18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1"/>
    </row>
    <row r="42" spans="1:195" s="11" customFormat="1" ht="36" customHeight="1">
      <c r="A42" s="156">
        <v>39</v>
      </c>
      <c r="B42" s="37" t="s">
        <v>47</v>
      </c>
      <c r="C42" s="157"/>
      <c r="D42" s="156" t="s">
        <v>27</v>
      </c>
      <c r="E42" s="158">
        <v>120</v>
      </c>
      <c r="F42" s="159"/>
      <c r="G42" s="160"/>
      <c r="H42" s="161">
        <f t="shared" si="0"/>
        <v>0</v>
      </c>
      <c r="I42" s="161">
        <f t="shared" si="1"/>
        <v>0</v>
      </c>
      <c r="J42" s="133"/>
      <c r="K42" s="9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18"/>
      <c r="BS42" s="18"/>
      <c r="BT42" s="18"/>
      <c r="BU42" s="18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1"/>
    </row>
    <row r="43" spans="1:195" s="25" customFormat="1" ht="54.75" customHeight="1">
      <c r="A43" s="156">
        <v>40</v>
      </c>
      <c r="B43" s="171" t="s">
        <v>48</v>
      </c>
      <c r="C43" s="157"/>
      <c r="D43" s="172" t="s">
        <v>27</v>
      </c>
      <c r="E43" s="158">
        <v>10</v>
      </c>
      <c r="F43" s="159"/>
      <c r="G43" s="168"/>
      <c r="H43" s="161">
        <f t="shared" si="0"/>
        <v>0</v>
      </c>
      <c r="I43" s="161">
        <f t="shared" si="1"/>
        <v>0</v>
      </c>
      <c r="J43" s="133"/>
      <c r="K43" s="9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2"/>
      <c r="BS43" s="12"/>
      <c r="BT43" s="12"/>
      <c r="BU43" s="12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46"/>
    </row>
    <row r="44" spans="1:195" s="11" customFormat="1" ht="33.75" customHeight="1">
      <c r="A44" s="156">
        <v>41</v>
      </c>
      <c r="B44" s="171" t="s">
        <v>49</v>
      </c>
      <c r="C44" s="157"/>
      <c r="D44" s="156" t="s">
        <v>27</v>
      </c>
      <c r="E44" s="162">
        <v>900</v>
      </c>
      <c r="F44" s="163"/>
      <c r="G44" s="164"/>
      <c r="H44" s="161">
        <f t="shared" si="0"/>
        <v>0</v>
      </c>
      <c r="I44" s="161">
        <f t="shared" si="1"/>
        <v>0</v>
      </c>
      <c r="J44" s="133"/>
      <c r="K44" s="9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18"/>
      <c r="BS44" s="18"/>
      <c r="BT44" s="18"/>
      <c r="BU44" s="18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1"/>
    </row>
    <row r="45" spans="1:195" s="15" customFormat="1" ht="43.5" customHeight="1">
      <c r="A45" s="156">
        <v>42</v>
      </c>
      <c r="B45" s="173" t="s">
        <v>50</v>
      </c>
      <c r="C45" s="156"/>
      <c r="D45" s="166" t="s">
        <v>27</v>
      </c>
      <c r="E45" s="162">
        <v>1600</v>
      </c>
      <c r="F45" s="163"/>
      <c r="G45" s="174"/>
      <c r="H45" s="161">
        <f t="shared" si="0"/>
        <v>0</v>
      </c>
      <c r="I45" s="161">
        <f t="shared" si="1"/>
        <v>0</v>
      </c>
      <c r="J45" s="133"/>
      <c r="K45" s="9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35"/>
      <c r="BS45" s="35"/>
      <c r="BT45" s="35"/>
      <c r="BU45" s="35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44"/>
    </row>
    <row r="46" spans="1:195" s="11" customFormat="1" ht="119.25" customHeight="1">
      <c r="A46" s="156">
        <v>43</v>
      </c>
      <c r="B46" s="37" t="s">
        <v>98</v>
      </c>
      <c r="C46" s="175"/>
      <c r="D46" s="170" t="s">
        <v>9</v>
      </c>
      <c r="E46" s="176">
        <v>500</v>
      </c>
      <c r="F46" s="159"/>
      <c r="G46" s="160"/>
      <c r="H46" s="161">
        <f t="shared" si="0"/>
        <v>0</v>
      </c>
      <c r="I46" s="161">
        <f t="shared" si="1"/>
        <v>0</v>
      </c>
      <c r="J46" s="157"/>
      <c r="K46" s="9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18"/>
      <c r="BS46" s="18"/>
      <c r="BT46" s="18"/>
      <c r="BU46" s="18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1"/>
    </row>
    <row r="47" spans="1:195" s="13" customFormat="1" ht="121.5" customHeight="1">
      <c r="A47" s="156">
        <v>44</v>
      </c>
      <c r="B47" s="37" t="s">
        <v>99</v>
      </c>
      <c r="C47" s="156"/>
      <c r="D47" s="156" t="s">
        <v>13</v>
      </c>
      <c r="E47" s="158">
        <v>650</v>
      </c>
      <c r="F47" s="159"/>
      <c r="G47" s="160"/>
      <c r="H47" s="161">
        <f t="shared" si="0"/>
        <v>0</v>
      </c>
      <c r="I47" s="161">
        <f t="shared" si="1"/>
        <v>0</v>
      </c>
      <c r="J47" s="133"/>
      <c r="K47" s="9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18"/>
      <c r="BS47" s="18"/>
      <c r="BT47" s="18"/>
      <c r="BU47" s="18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43"/>
    </row>
    <row r="48" spans="1:195" s="13" customFormat="1" ht="132.75" customHeight="1">
      <c r="A48" s="156">
        <v>45</v>
      </c>
      <c r="B48" s="37" t="s">
        <v>100</v>
      </c>
      <c r="C48" s="156"/>
      <c r="D48" s="156" t="s">
        <v>13</v>
      </c>
      <c r="E48" s="158">
        <v>300</v>
      </c>
      <c r="F48" s="159"/>
      <c r="G48" s="160"/>
      <c r="H48" s="161">
        <f t="shared" si="0"/>
        <v>0</v>
      </c>
      <c r="I48" s="161">
        <f t="shared" si="1"/>
        <v>0</v>
      </c>
      <c r="J48" s="133"/>
      <c r="K48" s="9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18"/>
      <c r="BS48" s="18"/>
      <c r="BT48" s="18"/>
      <c r="BU48" s="18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43"/>
    </row>
    <row r="49" spans="1:195" s="13" customFormat="1" ht="95.25" customHeight="1">
      <c r="A49" s="156">
        <v>46</v>
      </c>
      <c r="B49" s="162" t="s">
        <v>51</v>
      </c>
      <c r="C49" s="156"/>
      <c r="D49" s="156" t="s">
        <v>13</v>
      </c>
      <c r="E49" s="158">
        <v>50</v>
      </c>
      <c r="F49" s="159"/>
      <c r="G49" s="160"/>
      <c r="H49" s="161">
        <f t="shared" si="0"/>
        <v>0</v>
      </c>
      <c r="I49" s="161">
        <f t="shared" si="1"/>
        <v>0</v>
      </c>
      <c r="J49" s="133"/>
      <c r="K49" s="9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18"/>
      <c r="BS49" s="18"/>
      <c r="BT49" s="18"/>
      <c r="BU49" s="18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43"/>
    </row>
    <row r="50" spans="1:195" s="11" customFormat="1" ht="25.5" customHeight="1">
      <c r="A50" s="156">
        <v>47</v>
      </c>
      <c r="B50" s="37" t="s">
        <v>52</v>
      </c>
      <c r="C50" s="156"/>
      <c r="D50" s="156" t="s">
        <v>9</v>
      </c>
      <c r="E50" s="158">
        <v>10</v>
      </c>
      <c r="F50" s="159"/>
      <c r="G50" s="160"/>
      <c r="H50" s="161">
        <f t="shared" si="0"/>
        <v>0</v>
      </c>
      <c r="I50" s="161">
        <f t="shared" si="1"/>
        <v>0</v>
      </c>
      <c r="J50" s="133"/>
      <c r="K50" s="9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18"/>
      <c r="BS50" s="18"/>
      <c r="BT50" s="18"/>
      <c r="BU50" s="18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1"/>
    </row>
    <row r="51" spans="1:195" s="15" customFormat="1" ht="45.75" customHeight="1">
      <c r="A51" s="156">
        <v>48</v>
      </c>
      <c r="B51" s="162" t="s">
        <v>53</v>
      </c>
      <c r="C51" s="157"/>
      <c r="D51" s="166" t="s">
        <v>9</v>
      </c>
      <c r="E51" s="158">
        <v>10</v>
      </c>
      <c r="F51" s="159"/>
      <c r="G51" s="168"/>
      <c r="H51" s="161">
        <f t="shared" si="0"/>
        <v>0</v>
      </c>
      <c r="I51" s="161">
        <f t="shared" si="1"/>
        <v>0</v>
      </c>
      <c r="J51" s="133"/>
      <c r="K51" s="9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35"/>
      <c r="BS51" s="35"/>
      <c r="BT51" s="35"/>
      <c r="BU51" s="35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44"/>
    </row>
    <row r="52" spans="1:195" s="13" customFormat="1" ht="67.5" customHeight="1">
      <c r="A52" s="156">
        <v>49</v>
      </c>
      <c r="B52" s="37" t="s">
        <v>54</v>
      </c>
      <c r="C52" s="157"/>
      <c r="D52" s="156" t="s">
        <v>13</v>
      </c>
      <c r="E52" s="162">
        <v>200</v>
      </c>
      <c r="F52" s="163"/>
      <c r="G52" s="164"/>
      <c r="H52" s="161">
        <f t="shared" si="0"/>
        <v>0</v>
      </c>
      <c r="I52" s="161">
        <f t="shared" si="1"/>
        <v>0</v>
      </c>
      <c r="J52" s="133"/>
      <c r="K52" s="9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18"/>
      <c r="BS52" s="18"/>
      <c r="BT52" s="18"/>
      <c r="BU52" s="18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43"/>
    </row>
    <row r="53" spans="1:195" s="17" customFormat="1" ht="66.75" customHeight="1">
      <c r="A53" s="156">
        <v>50</v>
      </c>
      <c r="B53" s="162" t="s">
        <v>55</v>
      </c>
      <c r="C53" s="157"/>
      <c r="D53" s="166" t="s">
        <v>13</v>
      </c>
      <c r="E53" s="162">
        <v>100</v>
      </c>
      <c r="F53" s="163"/>
      <c r="G53" s="169"/>
      <c r="H53" s="161">
        <f t="shared" si="0"/>
        <v>0</v>
      </c>
      <c r="I53" s="161">
        <f t="shared" si="1"/>
        <v>0</v>
      </c>
      <c r="J53" s="133"/>
      <c r="K53" s="9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35"/>
      <c r="BS53" s="35"/>
      <c r="BT53" s="35"/>
      <c r="BU53" s="35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5"/>
    </row>
    <row r="54" spans="1:195" s="17" customFormat="1" ht="80.25" customHeight="1">
      <c r="A54" s="156">
        <v>51</v>
      </c>
      <c r="B54" s="162" t="s">
        <v>56</v>
      </c>
      <c r="C54" s="157"/>
      <c r="D54" s="166" t="s">
        <v>13</v>
      </c>
      <c r="E54" s="162">
        <v>50</v>
      </c>
      <c r="F54" s="163"/>
      <c r="G54" s="169"/>
      <c r="H54" s="161">
        <f t="shared" si="0"/>
        <v>0</v>
      </c>
      <c r="I54" s="161">
        <f t="shared" si="1"/>
        <v>0</v>
      </c>
      <c r="J54" s="133"/>
      <c r="K54" s="98"/>
      <c r="L54" s="49"/>
      <c r="M54" s="49"/>
      <c r="N54" s="49"/>
      <c r="O54" s="125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35"/>
      <c r="BS54" s="35"/>
      <c r="BT54" s="35"/>
      <c r="BU54" s="35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5"/>
    </row>
    <row r="55" spans="1:195" s="13" customFormat="1" ht="86.25" customHeight="1">
      <c r="A55" s="156">
        <v>52</v>
      </c>
      <c r="B55" s="177" t="s">
        <v>57</v>
      </c>
      <c r="C55" s="156"/>
      <c r="D55" s="156" t="s">
        <v>13</v>
      </c>
      <c r="E55" s="162">
        <v>50</v>
      </c>
      <c r="F55" s="163"/>
      <c r="G55" s="164"/>
      <c r="H55" s="161">
        <f t="shared" si="0"/>
        <v>0</v>
      </c>
      <c r="I55" s="161">
        <f t="shared" si="1"/>
        <v>0</v>
      </c>
      <c r="J55" s="133"/>
      <c r="K55" s="9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8"/>
      <c r="BS55" s="18"/>
      <c r="BT55" s="18"/>
      <c r="BU55" s="18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43"/>
    </row>
    <row r="56" spans="1:195" s="13" customFormat="1" ht="27.75" customHeight="1">
      <c r="A56" s="147" t="s">
        <v>58</v>
      </c>
      <c r="B56" s="147"/>
      <c r="C56" s="147"/>
      <c r="D56" s="147"/>
      <c r="E56" s="147"/>
      <c r="F56" s="147"/>
      <c r="G56" s="147"/>
      <c r="H56" s="135">
        <f>SUM(H4:H55)</f>
        <v>0</v>
      </c>
      <c r="I56" s="135">
        <f>SUM(I4:I55)</f>
        <v>0</v>
      </c>
      <c r="J56" s="38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8"/>
      <c r="BS56" s="18"/>
      <c r="BT56" s="18"/>
      <c r="BU56" s="18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43"/>
    </row>
    <row r="57" spans="1:11" ht="27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36"/>
    </row>
    <row r="58" spans="1:69" ht="30.75" customHeight="1">
      <c r="A58" s="145" t="s">
        <v>94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59" spans="1:69" ht="39.75" customHeight="1">
      <c r="A59" s="148" t="s">
        <v>0</v>
      </c>
      <c r="B59" s="148"/>
      <c r="C59" s="126" t="s">
        <v>1</v>
      </c>
      <c r="D59" s="126" t="s">
        <v>2</v>
      </c>
      <c r="E59" s="127" t="s">
        <v>3</v>
      </c>
      <c r="F59" s="128" t="s">
        <v>4</v>
      </c>
      <c r="G59" s="129" t="s">
        <v>5</v>
      </c>
      <c r="H59" s="128" t="s">
        <v>59</v>
      </c>
      <c r="I59" s="130" t="s">
        <v>6</v>
      </c>
      <c r="J59" s="131" t="s">
        <v>7</v>
      </c>
      <c r="K59" s="132" t="s">
        <v>95</v>
      </c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</row>
    <row r="60" spans="1:69" ht="37.5" customHeight="1">
      <c r="A60" s="144" t="s">
        <v>60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69" ht="119.25" customHeight="1">
      <c r="A61" s="64" t="s">
        <v>61</v>
      </c>
      <c r="B61" s="65" t="s">
        <v>101</v>
      </c>
      <c r="C61" s="100"/>
      <c r="D61" s="64" t="s">
        <v>13</v>
      </c>
      <c r="E61" s="101">
        <v>8</v>
      </c>
      <c r="F61" s="66"/>
      <c r="G61" s="67"/>
      <c r="H61" s="66">
        <f>E61*F61</f>
        <v>0</v>
      </c>
      <c r="I61" s="66">
        <f>H61+(H61*G61/100)</f>
        <v>0</v>
      </c>
      <c r="J61" s="68"/>
      <c r="K61" s="37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</row>
    <row r="62" spans="1:69" ht="123" customHeight="1">
      <c r="A62" s="69" t="s">
        <v>62</v>
      </c>
      <c r="B62" s="70" t="s">
        <v>102</v>
      </c>
      <c r="C62" s="52"/>
      <c r="D62" s="69" t="s">
        <v>13</v>
      </c>
      <c r="E62" s="21">
        <v>8</v>
      </c>
      <c r="F62" s="71"/>
      <c r="G62" s="72"/>
      <c r="H62" s="73">
        <f>E62*F62</f>
        <v>0</v>
      </c>
      <c r="I62" s="73">
        <f>H62+(H62*G62/100)</f>
        <v>0</v>
      </c>
      <c r="J62" s="74"/>
      <c r="K62" s="37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</row>
    <row r="63" spans="1:69" ht="115.5" customHeight="1">
      <c r="A63" s="69" t="s">
        <v>63</v>
      </c>
      <c r="B63" s="70" t="s">
        <v>103</v>
      </c>
      <c r="C63" s="52"/>
      <c r="D63" s="69" t="s">
        <v>13</v>
      </c>
      <c r="E63" s="21">
        <v>4</v>
      </c>
      <c r="F63" s="75"/>
      <c r="G63" s="72"/>
      <c r="H63" s="73">
        <f>E63*F63</f>
        <v>0</v>
      </c>
      <c r="I63" s="73">
        <f>H63+(H63*G63/100)</f>
        <v>0</v>
      </c>
      <c r="J63" s="74"/>
      <c r="K63" s="37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</row>
    <row r="64" spans="1:69" ht="115.5" customHeight="1">
      <c r="A64" s="76" t="s">
        <v>64</v>
      </c>
      <c r="B64" s="77" t="s">
        <v>104</v>
      </c>
      <c r="C64" s="89"/>
      <c r="D64" s="76" t="s">
        <v>9</v>
      </c>
      <c r="E64" s="31">
        <v>5</v>
      </c>
      <c r="F64" s="78"/>
      <c r="G64" s="79"/>
      <c r="H64" s="80">
        <f>E64*F64</f>
        <v>0</v>
      </c>
      <c r="I64" s="80">
        <f>H64+(H64*G64/100)</f>
        <v>0</v>
      </c>
      <c r="J64" s="81"/>
      <c r="K64" s="102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1:69" ht="30.75" customHeight="1">
      <c r="A65" s="144" t="s">
        <v>65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</row>
    <row r="66" spans="1:69" ht="60" customHeight="1">
      <c r="A66" s="64" t="s">
        <v>61</v>
      </c>
      <c r="B66" s="82" t="s">
        <v>105</v>
      </c>
      <c r="C66" s="100"/>
      <c r="D66" s="64" t="s">
        <v>13</v>
      </c>
      <c r="E66" s="83">
        <v>10</v>
      </c>
      <c r="F66" s="84"/>
      <c r="G66" s="67"/>
      <c r="H66" s="66">
        <f>E66*F66</f>
        <v>0</v>
      </c>
      <c r="I66" s="66">
        <f>H66+(H66*G66/100)</f>
        <v>0</v>
      </c>
      <c r="J66" s="68"/>
      <c r="K66" s="37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ht="57" customHeight="1">
      <c r="A67" s="76" t="s">
        <v>62</v>
      </c>
      <c r="B67" s="85" t="s">
        <v>106</v>
      </c>
      <c r="C67" s="89"/>
      <c r="D67" s="76" t="s">
        <v>13</v>
      </c>
      <c r="E67" s="86">
        <v>10</v>
      </c>
      <c r="F67" s="78"/>
      <c r="G67" s="79"/>
      <c r="H67" s="80">
        <f>E67*F67</f>
        <v>0</v>
      </c>
      <c r="I67" s="80">
        <f>H67+(H67*G67/100)</f>
        <v>0</v>
      </c>
      <c r="J67" s="81"/>
      <c r="K67" s="102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69" ht="34.5" customHeight="1">
      <c r="A68" s="144" t="s">
        <v>66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ht="34.5" customHeight="1">
      <c r="A69" s="64" t="s">
        <v>61</v>
      </c>
      <c r="B69" s="87" t="s">
        <v>67</v>
      </c>
      <c r="C69" s="100"/>
      <c r="D69" s="100" t="s">
        <v>13</v>
      </c>
      <c r="E69" s="103">
        <v>4</v>
      </c>
      <c r="F69" s="104"/>
      <c r="G69" s="67"/>
      <c r="H69" s="66">
        <f>E69*F69</f>
        <v>0</v>
      </c>
      <c r="I69" s="66">
        <f>H69+(H69*G69/100)</f>
        <v>0</v>
      </c>
      <c r="J69" s="68"/>
      <c r="K69" s="37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ht="33.75" customHeight="1">
      <c r="A70" s="69" t="s">
        <v>62</v>
      </c>
      <c r="B70" s="88" t="s">
        <v>68</v>
      </c>
      <c r="C70" s="52"/>
      <c r="D70" s="52" t="s">
        <v>13</v>
      </c>
      <c r="E70" s="105">
        <v>4</v>
      </c>
      <c r="F70" s="106"/>
      <c r="G70" s="72"/>
      <c r="H70" s="73">
        <f>E70*F70</f>
        <v>0</v>
      </c>
      <c r="I70" s="73">
        <f>H70+(H70*G70/100)</f>
        <v>0</v>
      </c>
      <c r="J70" s="74"/>
      <c r="K70" s="37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ht="46.5" customHeight="1">
      <c r="A71" s="69" t="s">
        <v>63</v>
      </c>
      <c r="B71" s="88" t="s">
        <v>69</v>
      </c>
      <c r="C71" s="52"/>
      <c r="D71" s="52" t="s">
        <v>13</v>
      </c>
      <c r="E71" s="105">
        <v>1</v>
      </c>
      <c r="F71" s="106"/>
      <c r="G71" s="72"/>
      <c r="H71" s="73">
        <f>E71*F71</f>
        <v>0</v>
      </c>
      <c r="I71" s="73">
        <f>H71+(H71*G71/100)</f>
        <v>0</v>
      </c>
      <c r="J71" s="74"/>
      <c r="K71" s="37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ht="51.75" customHeight="1">
      <c r="A72" s="69" t="s">
        <v>64</v>
      </c>
      <c r="B72" s="88" t="s">
        <v>70</v>
      </c>
      <c r="C72" s="52"/>
      <c r="D72" s="52" t="s">
        <v>13</v>
      </c>
      <c r="E72" s="105">
        <v>2</v>
      </c>
      <c r="F72" s="106"/>
      <c r="G72" s="72"/>
      <c r="H72" s="73">
        <f>E72*F72</f>
        <v>0</v>
      </c>
      <c r="I72" s="73">
        <f>H72+(H72*G72/100)</f>
        <v>0</v>
      </c>
      <c r="J72" s="81"/>
      <c r="K72" s="37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ht="64.5" customHeight="1">
      <c r="A73" s="76" t="s">
        <v>71</v>
      </c>
      <c r="B73" s="77" t="s">
        <v>72</v>
      </c>
      <c r="C73" s="89"/>
      <c r="D73" s="89" t="s">
        <v>13</v>
      </c>
      <c r="E73" s="107">
        <v>2</v>
      </c>
      <c r="F73" s="108"/>
      <c r="G73" s="79"/>
      <c r="H73" s="80">
        <f>E73*F73</f>
        <v>0</v>
      </c>
      <c r="I73" s="136">
        <f>H73+(H73*G73/100)</f>
        <v>0</v>
      </c>
      <c r="J73" s="137"/>
      <c r="K73" s="37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4" spans="1:69" ht="27" customHeight="1">
      <c r="A74" s="147" t="s">
        <v>73</v>
      </c>
      <c r="B74" s="147"/>
      <c r="C74" s="147"/>
      <c r="D74" s="147"/>
      <c r="E74" s="147"/>
      <c r="F74" s="147"/>
      <c r="G74" s="147"/>
      <c r="H74" s="109">
        <f>SUM(H61:H73)</f>
        <v>0</v>
      </c>
      <c r="I74" s="109">
        <f>SUM(I61:I73)</f>
        <v>0</v>
      </c>
      <c r="J74" s="38"/>
      <c r="K74" s="3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</row>
    <row r="75" spans="1:69" ht="27" customHeight="1">
      <c r="A75" s="110"/>
      <c r="B75" s="110"/>
      <c r="C75" s="110"/>
      <c r="D75" s="110"/>
      <c r="E75" s="110"/>
      <c r="F75" s="110"/>
      <c r="G75" s="110"/>
      <c r="H75" s="111"/>
      <c r="I75" s="111"/>
      <c r="J75" s="36"/>
      <c r="K75" s="3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</row>
    <row r="76" spans="1:69" ht="30.75" customHeight="1">
      <c r="A76" s="145" t="s">
        <v>74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</row>
    <row r="77" spans="1:11" ht="39" customHeight="1">
      <c r="A77" s="146" t="s">
        <v>0</v>
      </c>
      <c r="B77" s="146"/>
      <c r="C77" s="120" t="s">
        <v>1</v>
      </c>
      <c r="D77" s="121" t="s">
        <v>2</v>
      </c>
      <c r="E77" s="121" t="s">
        <v>3</v>
      </c>
      <c r="F77" s="122" t="s">
        <v>4</v>
      </c>
      <c r="G77" s="123" t="s">
        <v>5</v>
      </c>
      <c r="H77" s="122" t="s">
        <v>59</v>
      </c>
      <c r="I77" s="122" t="s">
        <v>6</v>
      </c>
      <c r="J77" s="124" t="s">
        <v>7</v>
      </c>
      <c r="K77" s="119" t="s">
        <v>95</v>
      </c>
    </row>
    <row r="78" spans="1:195" s="25" customFormat="1" ht="94.5" customHeight="1">
      <c r="A78" s="19">
        <v>1</v>
      </c>
      <c r="B78" s="20" t="s">
        <v>75</v>
      </c>
      <c r="C78" s="19"/>
      <c r="D78" s="19" t="s">
        <v>9</v>
      </c>
      <c r="E78" s="21">
        <v>200</v>
      </c>
      <c r="F78" s="22"/>
      <c r="G78" s="23"/>
      <c r="H78" s="24">
        <f aca="true" t="shared" si="2" ref="H78:H87">E78*F78</f>
        <v>0</v>
      </c>
      <c r="I78" s="24">
        <f aca="true" t="shared" si="3" ref="I78:I87">H78+(H78*G78/100)</f>
        <v>0</v>
      </c>
      <c r="J78" s="50"/>
      <c r="K78" s="9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2"/>
      <c r="BS78" s="12"/>
      <c r="BT78" s="12"/>
      <c r="BU78" s="12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46"/>
    </row>
    <row r="79" spans="1:195" s="25" customFormat="1" ht="60" customHeight="1">
      <c r="A79" s="19">
        <v>2</v>
      </c>
      <c r="B79" s="20" t="s">
        <v>76</v>
      </c>
      <c r="C79" s="19"/>
      <c r="D79" s="19" t="s">
        <v>9</v>
      </c>
      <c r="E79" s="21">
        <v>100</v>
      </c>
      <c r="F79" s="22"/>
      <c r="G79" s="23"/>
      <c r="H79" s="24">
        <f t="shared" si="2"/>
        <v>0</v>
      </c>
      <c r="I79" s="24">
        <f t="shared" si="3"/>
        <v>0</v>
      </c>
      <c r="J79" s="50"/>
      <c r="K79" s="9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2"/>
      <c r="BS79" s="12"/>
      <c r="BT79" s="12"/>
      <c r="BU79" s="12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46"/>
    </row>
    <row r="80" spans="1:195" s="25" customFormat="1" ht="97.5" customHeight="1">
      <c r="A80" s="19">
        <v>3</v>
      </c>
      <c r="B80" s="20" t="s">
        <v>77</v>
      </c>
      <c r="C80" s="19"/>
      <c r="D80" s="19" t="s">
        <v>9</v>
      </c>
      <c r="E80" s="21">
        <v>120</v>
      </c>
      <c r="F80" s="22"/>
      <c r="G80" s="23"/>
      <c r="H80" s="24">
        <f t="shared" si="2"/>
        <v>0</v>
      </c>
      <c r="I80" s="24">
        <f t="shared" si="3"/>
        <v>0</v>
      </c>
      <c r="J80" s="50"/>
      <c r="K80" s="96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2"/>
      <c r="BS80" s="12"/>
      <c r="BT80" s="12"/>
      <c r="BU80" s="12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46"/>
    </row>
    <row r="81" spans="1:195" s="25" customFormat="1" ht="70.5" customHeight="1">
      <c r="A81" s="19">
        <v>4</v>
      </c>
      <c r="B81" s="20" t="s">
        <v>78</v>
      </c>
      <c r="C81" s="19"/>
      <c r="D81" s="19" t="s">
        <v>9</v>
      </c>
      <c r="E81" s="21">
        <v>400</v>
      </c>
      <c r="F81" s="22"/>
      <c r="G81" s="23"/>
      <c r="H81" s="24">
        <f t="shared" si="2"/>
        <v>0</v>
      </c>
      <c r="I81" s="24">
        <f t="shared" si="3"/>
        <v>0</v>
      </c>
      <c r="J81" s="50"/>
      <c r="K81" s="9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2"/>
      <c r="BS81" s="12"/>
      <c r="BT81" s="12"/>
      <c r="BU81" s="12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46"/>
    </row>
    <row r="82" spans="1:195" s="25" customFormat="1" ht="78" customHeight="1">
      <c r="A82" s="19">
        <v>5</v>
      </c>
      <c r="B82" s="20" t="s">
        <v>79</v>
      </c>
      <c r="C82" s="19"/>
      <c r="D82" s="19" t="s">
        <v>27</v>
      </c>
      <c r="E82" s="21">
        <v>200</v>
      </c>
      <c r="F82" s="22"/>
      <c r="G82" s="23"/>
      <c r="H82" s="24">
        <f t="shared" si="2"/>
        <v>0</v>
      </c>
      <c r="I82" s="24">
        <f t="shared" si="3"/>
        <v>0</v>
      </c>
      <c r="J82" s="50"/>
      <c r="K82" s="9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2"/>
      <c r="BS82" s="12"/>
      <c r="BT82" s="12"/>
      <c r="BU82" s="12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46"/>
    </row>
    <row r="83" spans="1:195" s="25" customFormat="1" ht="87.75" customHeight="1">
      <c r="A83" s="19">
        <v>6</v>
      </c>
      <c r="B83" s="20" t="s">
        <v>80</v>
      </c>
      <c r="C83" s="19"/>
      <c r="D83" s="19" t="s">
        <v>9</v>
      </c>
      <c r="E83" s="21">
        <v>280</v>
      </c>
      <c r="F83" s="22"/>
      <c r="G83" s="23"/>
      <c r="H83" s="24">
        <f t="shared" si="2"/>
        <v>0</v>
      </c>
      <c r="I83" s="24">
        <f t="shared" si="3"/>
        <v>0</v>
      </c>
      <c r="J83" s="50"/>
      <c r="K83" s="9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2"/>
      <c r="BS83" s="12"/>
      <c r="BT83" s="12"/>
      <c r="BU83" s="12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46"/>
    </row>
    <row r="84" spans="1:195" s="25" customFormat="1" ht="87.75" customHeight="1">
      <c r="A84" s="19">
        <v>7</v>
      </c>
      <c r="B84" s="20" t="s">
        <v>81</v>
      </c>
      <c r="C84" s="19"/>
      <c r="D84" s="19" t="s">
        <v>27</v>
      </c>
      <c r="E84" s="21">
        <v>60</v>
      </c>
      <c r="F84" s="22"/>
      <c r="G84" s="23"/>
      <c r="H84" s="24">
        <f t="shared" si="2"/>
        <v>0</v>
      </c>
      <c r="I84" s="24">
        <f t="shared" si="3"/>
        <v>0</v>
      </c>
      <c r="J84" s="50"/>
      <c r="K84" s="9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2"/>
      <c r="BS84" s="12"/>
      <c r="BT84" s="12"/>
      <c r="BU84" s="12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46"/>
    </row>
    <row r="85" spans="1:195" s="25" customFormat="1" ht="87.75" customHeight="1">
      <c r="A85" s="19">
        <v>8</v>
      </c>
      <c r="B85" s="20" t="s">
        <v>82</v>
      </c>
      <c r="C85" s="19"/>
      <c r="D85" s="19" t="s">
        <v>27</v>
      </c>
      <c r="E85" s="21">
        <v>30</v>
      </c>
      <c r="F85" s="22"/>
      <c r="G85" s="23"/>
      <c r="H85" s="24">
        <f t="shared" si="2"/>
        <v>0</v>
      </c>
      <c r="I85" s="24">
        <f t="shared" si="3"/>
        <v>0</v>
      </c>
      <c r="J85" s="50"/>
      <c r="K85" s="9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2"/>
      <c r="BS85" s="12"/>
      <c r="BT85" s="12"/>
      <c r="BU85" s="12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46"/>
    </row>
    <row r="86" spans="1:195" s="15" customFormat="1" ht="65.25" customHeight="1">
      <c r="A86" s="26">
        <v>9</v>
      </c>
      <c r="B86" s="21" t="s">
        <v>83</v>
      </c>
      <c r="C86" s="26"/>
      <c r="D86" s="26" t="s">
        <v>9</v>
      </c>
      <c r="E86" s="21">
        <v>20</v>
      </c>
      <c r="F86" s="22"/>
      <c r="G86" s="27"/>
      <c r="H86" s="24">
        <f t="shared" si="2"/>
        <v>0</v>
      </c>
      <c r="I86" s="24">
        <f t="shared" si="3"/>
        <v>0</v>
      </c>
      <c r="J86" s="95"/>
      <c r="K86" s="9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35"/>
      <c r="BS86" s="35"/>
      <c r="BT86" s="35"/>
      <c r="BU86" s="35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44"/>
    </row>
    <row r="87" spans="1:195" s="25" customFormat="1" ht="67.5" customHeight="1">
      <c r="A87" s="30">
        <v>10</v>
      </c>
      <c r="B87" s="29" t="s">
        <v>84</v>
      </c>
      <c r="C87" s="30"/>
      <c r="D87" s="30" t="s">
        <v>9</v>
      </c>
      <c r="E87" s="31">
        <v>10</v>
      </c>
      <c r="F87" s="32"/>
      <c r="G87" s="33"/>
      <c r="H87" s="34">
        <f t="shared" si="2"/>
        <v>0</v>
      </c>
      <c r="I87" s="138">
        <f t="shared" si="3"/>
        <v>0</v>
      </c>
      <c r="J87" s="139"/>
      <c r="K87" s="9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2"/>
      <c r="BS87" s="12"/>
      <c r="BT87" s="12"/>
      <c r="BU87" s="12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46"/>
    </row>
    <row r="88" spans="1:11" ht="27.75" customHeight="1">
      <c r="A88" s="147" t="s">
        <v>85</v>
      </c>
      <c r="B88" s="147"/>
      <c r="C88" s="147"/>
      <c r="D88" s="147"/>
      <c r="E88" s="147"/>
      <c r="F88" s="147"/>
      <c r="G88" s="147"/>
      <c r="H88" s="112">
        <f>SUM(H78:H87)</f>
        <v>0</v>
      </c>
      <c r="I88" s="112">
        <f>SUM(I78:I87)</f>
        <v>0</v>
      </c>
      <c r="J88" s="38"/>
      <c r="K88" s="38"/>
    </row>
    <row r="89" spans="1:11" ht="27.75" customHeight="1">
      <c r="A89" s="110"/>
      <c r="B89" s="110"/>
      <c r="C89" s="110"/>
      <c r="D89" s="110"/>
      <c r="E89" s="110"/>
      <c r="F89" s="110"/>
      <c r="G89" s="110"/>
      <c r="H89" s="113"/>
      <c r="I89" s="113"/>
      <c r="J89" s="36"/>
      <c r="K89" s="38"/>
    </row>
    <row r="90" spans="1:69" ht="30.75" customHeight="1">
      <c r="A90" s="145" t="s">
        <v>86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</row>
    <row r="91" spans="1:11" ht="39" customHeight="1">
      <c r="A91" s="146" t="s">
        <v>0</v>
      </c>
      <c r="B91" s="146"/>
      <c r="C91" s="120" t="s">
        <v>1</v>
      </c>
      <c r="D91" s="121" t="s">
        <v>2</v>
      </c>
      <c r="E91" s="121" t="s">
        <v>3</v>
      </c>
      <c r="F91" s="122" t="s">
        <v>4</v>
      </c>
      <c r="G91" s="123" t="s">
        <v>5</v>
      </c>
      <c r="H91" s="122" t="s">
        <v>59</v>
      </c>
      <c r="I91" s="122" t="s">
        <v>6</v>
      </c>
      <c r="J91" s="124" t="s">
        <v>7</v>
      </c>
      <c r="K91" s="119" t="s">
        <v>95</v>
      </c>
    </row>
    <row r="92" spans="1:195" s="11" customFormat="1" ht="39" customHeight="1">
      <c r="A92" s="52">
        <v>1</v>
      </c>
      <c r="B92" s="20" t="s">
        <v>87</v>
      </c>
      <c r="C92" s="62"/>
      <c r="D92" s="61" t="s">
        <v>88</v>
      </c>
      <c r="E92" s="63">
        <v>600</v>
      </c>
      <c r="F92" s="55"/>
      <c r="G92" s="56"/>
      <c r="H92" s="57">
        <f>E92*F92</f>
        <v>0</v>
      </c>
      <c r="I92" s="57">
        <f>H92+(H92*G92/100)</f>
        <v>0</v>
      </c>
      <c r="J92" s="60"/>
      <c r="K92" s="96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18"/>
      <c r="BS92" s="18"/>
      <c r="BT92" s="18"/>
      <c r="BU92" s="18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1"/>
    </row>
    <row r="93" spans="1:195" s="15" customFormat="1" ht="59.25" customHeight="1">
      <c r="A93" s="52">
        <v>2</v>
      </c>
      <c r="B93" s="21" t="s">
        <v>89</v>
      </c>
      <c r="C93" s="28"/>
      <c r="D93" s="26" t="s">
        <v>9</v>
      </c>
      <c r="E93" s="54">
        <v>640</v>
      </c>
      <c r="F93" s="55"/>
      <c r="G93" s="59"/>
      <c r="H93" s="57">
        <f>E93*F93</f>
        <v>0</v>
      </c>
      <c r="I93" s="57">
        <f>H93+(H93*G93/100)</f>
        <v>0</v>
      </c>
      <c r="J93" s="51"/>
      <c r="K93" s="99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35"/>
      <c r="BS93" s="35"/>
      <c r="BT93" s="35"/>
      <c r="BU93" s="35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44"/>
    </row>
    <row r="94" spans="1:195" s="11" customFormat="1" ht="42" customHeight="1">
      <c r="A94" s="52">
        <v>3</v>
      </c>
      <c r="B94" s="53" t="s">
        <v>90</v>
      </c>
      <c r="C94" s="28"/>
      <c r="D94" s="61" t="s">
        <v>9</v>
      </c>
      <c r="E94" s="63">
        <v>6</v>
      </c>
      <c r="F94" s="55"/>
      <c r="G94" s="56"/>
      <c r="H94" s="57">
        <f>E94*F94</f>
        <v>0</v>
      </c>
      <c r="I94" s="57">
        <f>H94+(H94*G94/100)</f>
        <v>0</v>
      </c>
      <c r="J94" s="140"/>
      <c r="K94" s="96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18"/>
      <c r="BS94" s="18"/>
      <c r="BT94" s="18"/>
      <c r="BU94" s="18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1"/>
    </row>
    <row r="95" spans="1:195" s="15" customFormat="1" ht="28.5" customHeight="1">
      <c r="A95" s="89">
        <v>4</v>
      </c>
      <c r="B95" s="31" t="s">
        <v>91</v>
      </c>
      <c r="C95" s="89"/>
      <c r="D95" s="90" t="s">
        <v>9</v>
      </c>
      <c r="E95" s="91">
        <v>40</v>
      </c>
      <c r="F95" s="92"/>
      <c r="G95" s="93"/>
      <c r="H95" s="94">
        <f>E95*F95</f>
        <v>0</v>
      </c>
      <c r="I95" s="134">
        <f>H95+(H95*G95/100)</f>
        <v>0</v>
      </c>
      <c r="J95" s="133"/>
      <c r="K95" s="9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35"/>
      <c r="BS95" s="35"/>
      <c r="BT95" s="35"/>
      <c r="BU95" s="35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44"/>
    </row>
    <row r="96" spans="1:11" ht="27.75" customHeight="1">
      <c r="A96" s="147" t="s">
        <v>92</v>
      </c>
      <c r="B96" s="147"/>
      <c r="C96" s="147"/>
      <c r="D96" s="147"/>
      <c r="E96" s="147"/>
      <c r="F96" s="147"/>
      <c r="G96" s="147"/>
      <c r="H96" s="112">
        <f>SUM(H92:H95)</f>
        <v>0</v>
      </c>
      <c r="I96" s="112">
        <f>SUM(I92:I95)</f>
        <v>0</v>
      </c>
      <c r="J96" s="38"/>
      <c r="K96" s="38"/>
    </row>
    <row r="97" spans="1:69" s="18" customFormat="1" ht="27.75" customHeight="1">
      <c r="A97" s="110"/>
      <c r="B97" s="110"/>
      <c r="C97" s="110"/>
      <c r="D97" s="110"/>
      <c r="E97" s="110"/>
      <c r="F97" s="110"/>
      <c r="G97" s="110"/>
      <c r="H97" s="113"/>
      <c r="I97" s="114"/>
      <c r="J97" s="38"/>
      <c r="K97" s="3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18" customFormat="1" ht="27.75" customHeight="1">
      <c r="A98" s="110"/>
      <c r="B98" s="142" t="s">
        <v>108</v>
      </c>
      <c r="C98" s="141"/>
      <c r="D98" s="141"/>
      <c r="E98" s="141"/>
      <c r="F98" s="141"/>
      <c r="G98" s="141"/>
      <c r="H98" s="141"/>
      <c r="I98" s="141"/>
      <c r="J98" s="38"/>
      <c r="K98" s="3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11" ht="47.25" customHeight="1">
      <c r="A99" s="38"/>
      <c r="B99" s="141"/>
      <c r="C99" s="141"/>
      <c r="D99" s="141"/>
      <c r="E99" s="143" t="s">
        <v>109</v>
      </c>
      <c r="F99" s="143"/>
      <c r="G99" s="143"/>
      <c r="H99" s="143"/>
      <c r="I99" s="143"/>
      <c r="J99" s="38"/>
      <c r="K99" s="38"/>
    </row>
    <row r="100" spans="1:11" ht="12.75">
      <c r="A100" s="38"/>
      <c r="B100" s="38"/>
      <c r="C100" s="117"/>
      <c r="D100" s="117"/>
      <c r="E100" s="118"/>
      <c r="F100" s="116"/>
      <c r="G100" s="115"/>
      <c r="H100" s="116"/>
      <c r="I100" s="116"/>
      <c r="J100" s="38"/>
      <c r="K100" s="38"/>
    </row>
    <row r="101" spans="1:11" ht="12.75">
      <c r="A101" s="38"/>
      <c r="B101" s="38"/>
      <c r="C101" s="117"/>
      <c r="D101" s="117"/>
      <c r="E101" s="118"/>
      <c r="F101" s="116"/>
      <c r="G101" s="115"/>
      <c r="H101" s="116"/>
      <c r="I101" s="116"/>
      <c r="J101" s="38"/>
      <c r="K101" s="38"/>
    </row>
    <row r="102" spans="1:11" ht="12.75">
      <c r="A102" s="38"/>
      <c r="B102" s="38"/>
      <c r="C102" s="117"/>
      <c r="D102" s="117"/>
      <c r="E102" s="118"/>
      <c r="F102" s="116"/>
      <c r="G102" s="115"/>
      <c r="H102" s="116"/>
      <c r="I102" s="116"/>
      <c r="J102" s="38"/>
      <c r="K102" s="38"/>
    </row>
    <row r="103" spans="1:11" ht="12.75">
      <c r="A103" s="38"/>
      <c r="B103" s="38"/>
      <c r="C103" s="117"/>
      <c r="D103" s="117"/>
      <c r="E103" s="118"/>
      <c r="F103" s="116"/>
      <c r="G103" s="115"/>
      <c r="H103" s="116"/>
      <c r="I103" s="116"/>
      <c r="J103" s="38"/>
      <c r="K103" s="38"/>
    </row>
    <row r="104" spans="1:11" ht="12.75">
      <c r="A104" s="38"/>
      <c r="B104" s="38"/>
      <c r="C104" s="117"/>
      <c r="D104" s="117"/>
      <c r="E104" s="118"/>
      <c r="F104" s="116"/>
      <c r="G104" s="115"/>
      <c r="H104" s="116"/>
      <c r="I104" s="116"/>
      <c r="J104" s="38"/>
      <c r="K104" s="38"/>
    </row>
    <row r="105" spans="1:11" ht="12.75">
      <c r="A105" s="38"/>
      <c r="B105" s="38"/>
      <c r="C105" s="117"/>
      <c r="D105" s="117"/>
      <c r="E105" s="118"/>
      <c r="F105" s="116"/>
      <c r="G105" s="115"/>
      <c r="H105" s="116"/>
      <c r="I105" s="116"/>
      <c r="J105" s="38"/>
      <c r="K105" s="38"/>
    </row>
    <row r="106" spans="1:11" ht="12.75">
      <c r="A106" s="38"/>
      <c r="B106" s="38"/>
      <c r="C106" s="117"/>
      <c r="D106" s="117"/>
      <c r="E106" s="118"/>
      <c r="F106" s="116"/>
      <c r="G106" s="115"/>
      <c r="H106" s="116"/>
      <c r="I106" s="116"/>
      <c r="J106" s="38"/>
      <c r="K106" s="38"/>
    </row>
    <row r="107" spans="1:11" ht="12.75">
      <c r="A107" s="38"/>
      <c r="B107" s="38"/>
      <c r="C107" s="117"/>
      <c r="D107" s="117"/>
      <c r="E107" s="118"/>
      <c r="F107" s="116"/>
      <c r="G107" s="115"/>
      <c r="H107" s="116"/>
      <c r="I107" s="116"/>
      <c r="J107" s="38"/>
      <c r="K107" s="38"/>
    </row>
    <row r="108" spans="1:11" ht="12.75">
      <c r="A108" s="38"/>
      <c r="B108" s="38"/>
      <c r="C108" s="117"/>
      <c r="D108" s="117"/>
      <c r="E108" s="118"/>
      <c r="F108" s="116"/>
      <c r="G108" s="115"/>
      <c r="H108" s="116"/>
      <c r="I108" s="116"/>
      <c r="J108" s="38"/>
      <c r="K108" s="38"/>
    </row>
    <row r="109" spans="1:11" ht="12.75">
      <c r="A109" s="38"/>
      <c r="B109" s="38"/>
      <c r="C109" s="117"/>
      <c r="D109" s="117"/>
      <c r="E109" s="118"/>
      <c r="F109" s="116"/>
      <c r="G109" s="115"/>
      <c r="H109" s="116"/>
      <c r="I109" s="116"/>
      <c r="J109" s="38"/>
      <c r="K109" s="38"/>
    </row>
    <row r="110" spans="1:11" ht="12.75">
      <c r="A110" s="38"/>
      <c r="B110" s="38"/>
      <c r="C110" s="117"/>
      <c r="D110" s="117"/>
      <c r="E110" s="118"/>
      <c r="F110" s="116"/>
      <c r="G110" s="115"/>
      <c r="H110" s="116"/>
      <c r="I110" s="116"/>
      <c r="J110" s="38"/>
      <c r="K110" s="38"/>
    </row>
    <row r="111" spans="1:11" ht="12.75">
      <c r="A111" s="38"/>
      <c r="B111" s="38"/>
      <c r="C111" s="117"/>
      <c r="D111" s="117"/>
      <c r="E111" s="118"/>
      <c r="F111" s="116"/>
      <c r="G111" s="115"/>
      <c r="H111" s="116"/>
      <c r="I111" s="116"/>
      <c r="J111" s="38"/>
      <c r="K111" s="38"/>
    </row>
    <row r="112" spans="1:11" ht="12.75">
      <c r="A112" s="38"/>
      <c r="B112" s="38"/>
      <c r="C112" s="117"/>
      <c r="D112" s="117"/>
      <c r="E112" s="118"/>
      <c r="F112" s="116"/>
      <c r="G112" s="115"/>
      <c r="H112" s="116"/>
      <c r="I112" s="116"/>
      <c r="J112" s="38"/>
      <c r="K112" s="38"/>
    </row>
    <row r="113" spans="1:11" ht="12.75">
      <c r="A113" s="38"/>
      <c r="B113" s="38"/>
      <c r="C113" s="117"/>
      <c r="D113" s="117"/>
      <c r="E113" s="118"/>
      <c r="F113" s="116"/>
      <c r="G113" s="115"/>
      <c r="H113" s="116"/>
      <c r="I113" s="116"/>
      <c r="J113" s="38"/>
      <c r="K113" s="38"/>
    </row>
    <row r="114" spans="1:11" ht="12.75">
      <c r="A114" s="38"/>
      <c r="B114" s="38"/>
      <c r="C114" s="117"/>
      <c r="D114" s="117"/>
      <c r="E114" s="118"/>
      <c r="F114" s="116"/>
      <c r="G114" s="115"/>
      <c r="H114" s="116"/>
      <c r="I114" s="116"/>
      <c r="J114" s="38"/>
      <c r="K114" s="38"/>
    </row>
    <row r="115" spans="1:11" ht="12.75">
      <c r="A115" s="38"/>
      <c r="B115" s="38"/>
      <c r="C115" s="117"/>
      <c r="D115" s="117"/>
      <c r="E115" s="118"/>
      <c r="F115" s="116"/>
      <c r="G115" s="115"/>
      <c r="H115" s="116"/>
      <c r="I115" s="116"/>
      <c r="J115" s="38"/>
      <c r="K115" s="38"/>
    </row>
    <row r="116" spans="1:11" ht="12.75">
      <c r="A116" s="38"/>
      <c r="B116" s="38"/>
      <c r="C116" s="117"/>
      <c r="D116" s="117"/>
      <c r="E116" s="118"/>
      <c r="F116" s="116"/>
      <c r="G116" s="115"/>
      <c r="H116" s="116"/>
      <c r="I116" s="116"/>
      <c r="J116" s="38"/>
      <c r="K116" s="38"/>
    </row>
    <row r="117" spans="1:11" ht="12.75">
      <c r="A117" s="38"/>
      <c r="B117" s="38"/>
      <c r="C117" s="117"/>
      <c r="D117" s="117"/>
      <c r="E117" s="118"/>
      <c r="F117" s="116"/>
      <c r="G117" s="115"/>
      <c r="H117" s="116"/>
      <c r="I117" s="116"/>
      <c r="J117" s="38"/>
      <c r="K117" s="38"/>
    </row>
  </sheetData>
  <sheetProtection selectLockedCells="1" selectUnlockedCells="1"/>
  <mergeCells count="18">
    <mergeCell ref="A59:B59"/>
    <mergeCell ref="A74:G74"/>
    <mergeCell ref="A3:B3"/>
    <mergeCell ref="A56:G56"/>
    <mergeCell ref="A57:J57"/>
    <mergeCell ref="A1:K1"/>
    <mergeCell ref="A2:K2"/>
    <mergeCell ref="A58:K58"/>
    <mergeCell ref="E99:I99"/>
    <mergeCell ref="A60:K60"/>
    <mergeCell ref="A65:K65"/>
    <mergeCell ref="A68:K68"/>
    <mergeCell ref="A76:K76"/>
    <mergeCell ref="A90:K90"/>
    <mergeCell ref="A77:B77"/>
    <mergeCell ref="A88:G88"/>
    <mergeCell ref="A91:B91"/>
    <mergeCell ref="A96:G96"/>
  </mergeCells>
  <printOptions/>
  <pageMargins left="0.39375" right="0.27569444444444446" top="0.39375" bottom="0.5604166666666667" header="0.5118055555555555" footer="0.39375"/>
  <pageSetup horizontalDpi="600" verticalDpi="6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2023-09-19T09:27:33Z</cp:lastPrinted>
  <dcterms:created xsi:type="dcterms:W3CDTF">2023-09-15T10:28:53Z</dcterms:created>
  <dcterms:modified xsi:type="dcterms:W3CDTF">2023-09-19T09:27:37Z</dcterms:modified>
  <cp:category/>
  <cp:version/>
  <cp:contentType/>
  <cp:contentStatus/>
</cp:coreProperties>
</file>