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0" activeTab="15"/>
  </bookViews>
  <sheets>
    <sheet name="Pakiet  nr 1" sheetId="1" r:id="rId1"/>
    <sheet name="Pakiet  nr 2" sheetId="2" r:id="rId2"/>
    <sheet name="Pakiet nr 3" sheetId="3" r:id="rId3"/>
    <sheet name="Pakiet nr 4" sheetId="4" r:id="rId4"/>
    <sheet name="Pakiet nr 5" sheetId="5" r:id="rId5"/>
    <sheet name="Pakiet  nr 6" sheetId="6" r:id="rId6"/>
    <sheet name="Pakiet nr 7" sheetId="7" r:id="rId7"/>
    <sheet name="Pakiet nr 8 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  <sheet name="Pakiet 14 " sheetId="14" r:id="rId14"/>
    <sheet name="Pakiet 15" sheetId="15" r:id="rId15"/>
    <sheet name="Pakiet 16 " sheetId="16" r:id="rId16"/>
  </sheets>
  <definedNames>
    <definedName name="_xlnm.Print_Area" localSheetId="4">'Pakiet nr 5'!$A$1:$I$30</definedName>
  </definedNames>
  <calcPr fullCalcOnLoad="1"/>
</workbook>
</file>

<file path=xl/sharedStrings.xml><?xml version="1.0" encoding="utf-8"?>
<sst xmlns="http://schemas.openxmlformats.org/spreadsheetml/2006/main" count="500" uniqueCount="207">
  <si>
    <t>Pakiet  nr 1  Fraxiparyna</t>
  </si>
  <si>
    <t>Lp.</t>
  </si>
  <si>
    <t>Nazwa</t>
  </si>
  <si>
    <t>Nazwa handlowa</t>
  </si>
  <si>
    <t>J.M.</t>
  </si>
  <si>
    <t>Ilość B</t>
  </si>
  <si>
    <t>Ilość K</t>
  </si>
  <si>
    <t>Ilość P</t>
  </si>
  <si>
    <t>Suma</t>
  </si>
  <si>
    <t>Cena jednostkowa netto</t>
  </si>
  <si>
    <t>Vat</t>
  </si>
  <si>
    <t>Cena jednostkowa brutto</t>
  </si>
  <si>
    <t>Wartość netto</t>
  </si>
  <si>
    <t>Wartość brutto</t>
  </si>
  <si>
    <t>Fraxiparine   0,3 ml.  x  10ampułkostrzyk.</t>
  </si>
  <si>
    <t>op.</t>
  </si>
  <si>
    <t>Fraxiparine   0,4 ml.  x  10ampułkostrzyk..</t>
  </si>
  <si>
    <t>Fraxiparine   0,6 ml.  x  10ampułkostrzyk.</t>
  </si>
  <si>
    <t>Fraxiparine   0,8 ml.  x  10ampułkostrzyk.</t>
  </si>
  <si>
    <t xml:space="preserve"> RAZEM</t>
  </si>
  <si>
    <t xml:space="preserve"> Dopuszcza się awaryjne stosowanie zamienników pod warunkiem tego sammego składu chemicznego i tego samego zakresu rejestracji</t>
  </si>
  <si>
    <t>Pakiet  nr 2  Gąbka z garamycyną</t>
  </si>
  <si>
    <t xml:space="preserve">Ilość K </t>
  </si>
  <si>
    <t>Gąbka kolagenowa z garamycyną 
10cm x10 cm x 0,5 cm</t>
  </si>
  <si>
    <t>szt.</t>
  </si>
  <si>
    <t>RAZEM</t>
  </si>
  <si>
    <t>Pakiet  nr  3   Antybiotyki A</t>
  </si>
  <si>
    <t>Cefotaxime inj. 1g x 1 fiol</t>
  </si>
  <si>
    <t>fiol</t>
  </si>
  <si>
    <t>Ceftriaxone inj.1g x 1 szt</t>
  </si>
  <si>
    <t>Cefuroxim  inj. 0,75 x 1 fiol</t>
  </si>
  <si>
    <t>Cefuroxim  inj. 1,5 x 1 fiol</t>
  </si>
  <si>
    <t xml:space="preserve">Ciprofloxacyna 400 mg/200 ml </t>
  </si>
  <si>
    <t>op</t>
  </si>
  <si>
    <t xml:space="preserve">Ciprofloxacyna 200 mg/100 ml </t>
  </si>
  <si>
    <t xml:space="preserve">Ciprofloxacyna 100 mg/50 ml </t>
  </si>
  <si>
    <t>fiol.</t>
  </si>
  <si>
    <t xml:space="preserve">
Pakiet  nr 4  Antybiotyki B
</t>
  </si>
  <si>
    <t xml:space="preserve">Nazawa handlowa
</t>
  </si>
  <si>
    <t>Cena jednostkowa
 netto</t>
  </si>
  <si>
    <t>Cena jednostkowa
 brutto</t>
  </si>
  <si>
    <t>Colistin 1mln.j.m x 20 fiol</t>
  </si>
  <si>
    <t>Doxycyclinum 0,1g x10 fiol</t>
  </si>
  <si>
    <t>Doxycyclinum 0,1gx10 kaps</t>
  </si>
  <si>
    <t>Lewofloksacyna  roztwór do infuzji 5 mg/ml  50 ml x 10 butelek</t>
  </si>
  <si>
    <t xml:space="preserve">Lewofloksacyna 500
x 10 tabl powlekanych
</t>
  </si>
  <si>
    <t>Neomycinum 0,25 x 16 tabl</t>
  </si>
  <si>
    <t>Penicillinum crist.3mln j. x1 fiol</t>
  </si>
  <si>
    <t>Streptomycinum fiol. 1g x 1 fiol</t>
  </si>
  <si>
    <t>Pakiet nr 5   Płyny infuzyjne</t>
  </si>
  <si>
    <t>Aqua pro inj. fl 500ml</t>
  </si>
  <si>
    <t>op z 2 port</t>
  </si>
  <si>
    <t>Aqua pro inj. Jałowa do irygacji 500ml</t>
  </si>
  <si>
    <t>but zakręcana</t>
  </si>
  <si>
    <t>Glucosum 10% 500ml</t>
  </si>
  <si>
    <t>Glucosum 20% 500ml</t>
  </si>
  <si>
    <t>Glucosum 40% 500 ml</t>
  </si>
  <si>
    <t>butelka z 2 port</t>
  </si>
  <si>
    <t xml:space="preserve">Glucosum 5 % 250 ml </t>
  </si>
  <si>
    <t>Glucosum 5% 100 ml</t>
  </si>
  <si>
    <t xml:space="preserve">Hydroksyetyloskrobia 6% 500 ml </t>
  </si>
  <si>
    <t>but. lub worek</t>
  </si>
  <si>
    <t>Mannitol 20% 250ml</t>
  </si>
  <si>
    <t>Natrium chloratum 0,9% 1000ml</t>
  </si>
  <si>
    <t>worek lub butelka z podziałką co 100ml</t>
  </si>
  <si>
    <t>Natrium chloratum 0,9% 100ml</t>
  </si>
  <si>
    <t>Natrium Chloratum 0,9% 250ml</t>
  </si>
  <si>
    <t>Natrium chloratum 0,9% 5000ml</t>
  </si>
  <si>
    <t>Natrium chloratum 0,9% 500ml roztw. Jałowy do irygacji</t>
  </si>
  <si>
    <t xml:space="preserve">Płyn 2:1  500 ml 
Glucosum 5% + 0,9%  Natrium Choratum </t>
  </si>
  <si>
    <t xml:space="preserve">butelka lub worek </t>
  </si>
  <si>
    <t>Purisole 3L</t>
  </si>
  <si>
    <t>Purisole 5L</t>
  </si>
  <si>
    <t>but. Lub worek</t>
  </si>
  <si>
    <t>Płyn wieloelektrolitowy PWE 500ml</t>
  </si>
  <si>
    <t xml:space="preserve">Roztwór 4% płynnej modyfikowanej żelatyny w zbilansowanym roztworze elektrolitów, z wapniem ,opakowanie 500 ml z dwoma niezależnymi jałowymi portami.   </t>
  </si>
  <si>
    <t>butelka</t>
  </si>
  <si>
    <t>Sol. Ringeri 500ml</t>
  </si>
  <si>
    <t>Sol. Ringeri lactate 500ml</t>
  </si>
  <si>
    <t>Pakiet nr 6  Preparaty łatwopalne</t>
  </si>
  <si>
    <t>Benzyna apteczna  700g</t>
  </si>
  <si>
    <t>flakon</t>
  </si>
  <si>
    <t>Pakiet nr 7   Botox</t>
  </si>
  <si>
    <t>Botox 100 j.m. x 1 fiolka</t>
  </si>
  <si>
    <t>Pakiet  nr 8  Leki przeciwwymiotne</t>
  </si>
  <si>
    <t>Odpowiednik</t>
  </si>
  <si>
    <t>Ondansetron  4 mg  x 5 amp</t>
  </si>
  <si>
    <t>Ondansetron  4 mg  x 10 tabl</t>
  </si>
  <si>
    <t>Ondansetron 16  mg  x 2 czopki</t>
  </si>
  <si>
    <t>Pakiet nr 9  Preparaty i akcesoria do żywienia dojelitowego</t>
  </si>
  <si>
    <t xml:space="preserve">Kompletna dieta polimeryczna, 1 kcal/1ml, bezsmakowa do podaży przez zgłębnik, bezresztkowa, oparta wyłacznie na 4 rodzajach białka: kazeina,serwatka, soja, groch. </t>
  </si>
  <si>
    <t>Worek 1000 ml</t>
  </si>
  <si>
    <t>Butelka 500 ml</t>
  </si>
  <si>
    <t xml:space="preserve">Kompletna dieta polimeryczna, 1,5 kcal/1ml, bezsmakowa do podaży przez zgłębnik, bezresztkowa, oparta wyłacznie na 4 rodzajach białka: kazeina,serwatka, soja, groch. </t>
  </si>
  <si>
    <t xml:space="preserve">Kompletna dieta polimeryczna, 1 kcal/1ml, bezsmakowa do podaży przez zgłębnik, bezresztkowa, oparta wyłacznie na 4 rodzajach białka: kazeina,serwatka, soja, groch. Dieta bogatoresztkowa zawierająca 6 rodzajów błonnika </t>
  </si>
  <si>
    <t xml:space="preserve">Kompletna dieta normokaloryczna bogatoresztkowa, normalizująca glikemię, 1kcl/ml, bez zawartości laktozy, 6 rodzajów błonnika. Oparta wyłacznie na białku sojowym. </t>
  </si>
  <si>
    <t>Dieta kompletna pod względem odżywczym, dedykowana pacjentom w ciężkim stanie, w stresie metabolicznym , wysokobiałkowa, 7,5g białka/100ml , w oparciu o  kazeinę i soję, hiperkaloryczna ( 1,28 kcal/ml), bogatoresztkowa, klinicznie wolna od laktozy,  o osmolarności 270 mOsmol/l,</t>
  </si>
  <si>
    <t>Worek 500 ml</t>
  </si>
  <si>
    <t xml:space="preserve">Dieta peptydowa, kompletna pod względem odżywczym , normokaloryczna, bezresztkowa, klinicznie wolna od laktozy, której źródło węglowodanów stanowią maltodekstryny, peptydowa 4g białka/100 ml z serwatki, niskotłuszczowa - 1,7 g/100ml, o osmolarności 455 mosmol/l, </t>
  </si>
  <si>
    <t>Dieta kompletna pod względem odżywczym , wysokobiałkowa, 6,3 g białka/100ml , w oparciu o białko kazeinowe,, hiperkaloryczna ( 1,25 kcal/ml), bezresztkowa, klinicznie wolna od laktozy, o osmolarności 275 mOsmol/l,</t>
  </si>
  <si>
    <t>Dieta kompletna pod względem odżywczym o smaku waniliowym, normalizująca glikemię o niskim indeksie glikemicznym, hiperkaloryczna (1,5 kcal/ml), bogatobiałkowa (powyżej 20% energii z białka), oparta na mieszaninie białek sojowego i kazieiny w proporcjach 40:60, zawartość białka 7,7g/100 ml, zawierająca 6 rodzajów błonnika rozpuszczalnego i nierozpuszczalnego w proporcjach 80:20, zawartość błonnika 1,5g/100 ml, obniżony współczynnik oddechowy (powyżej 46% energii z tłuszczu), dieta z zawartością oleju rybiego, klinicznie wolna od laktozy, bez zawartości fruktozy o osmolarności 395 mOsmol/l,</t>
  </si>
  <si>
    <t xml:space="preserve">Worek 1000 ml </t>
  </si>
  <si>
    <t xml:space="preserve">Dieta cząstkowa, wysokobiałkowa o niskiej zawartości tłuszczu, neutralnym smaku, jako dodatek do diety kuchennej lub przemysłowej </t>
  </si>
  <si>
    <t>Puszka 225 g</t>
  </si>
  <si>
    <t xml:space="preserve">Dieta kompletna pod względem odżywczym, normokaloryczna (1,04 kcal/ml) ,wspomagająca leczenie ran i odleżyn , bogatoresztkowa, oparta na białku kazeinowym i sojowym, klinicznie wolna do laktozy, z zawartością argininy 0,85 g/ 100 ml ,o osmolarności 315 mosmol/l, </t>
  </si>
  <si>
    <t>Dieta kompletna, hiperkaloryczna (2,4 kcal/ml) o zawartości białka min. 9,4 g/100ml, dieta bezresztkowa, bezglutenowa w opakowaniu 4x125 ml, . Smaki: truskawka, owoce leśne, czekolada, wanilia, neutralny.</t>
  </si>
  <si>
    <t>opakowanie 4 x 125 butelka</t>
  </si>
  <si>
    <t>Dieta kompletna w płynie dla pacjentów z chorobą nowotworową , polimeryczna, hiperkaloryczna (2,4 kcal/ml), zawartość białka 14,4 g/ 100 ml, 24% energi z białka,  źródłem białka są kazeina i serwatka, do podaży doustnej, bezresztkowa, bezglutenowa, w opakowaniu 4 x 125 ml, w pięciu smakach (owoce leśne, mokka, truskawka,wanilia, brzoskiwnia-mango)</t>
  </si>
  <si>
    <t>Opakowanie 4 x 125 butelka</t>
  </si>
  <si>
    <t>Dieta wspomagająca leczenie odleżyn i ran, kompletna,bezresztkowa, hiperkaloryczna ( 1,24 kcal/ml) ,bezglutenowa, zawierająca argininę przyspieszającą gojenie ran,  zwiększona zawartość przeciwutleniaczy ( wit C i E, karotenoidów, cynku) , zawartość białka 8,8 g /100ml,w trzech smakach: truskawkowy, czekoladowy, waniliowy</t>
  </si>
  <si>
    <t xml:space="preserve">Opakowanie 4 x 200 butelka </t>
  </si>
  <si>
    <t xml:space="preserve">Dieta normalizująca glikemię,kompletna, normokaloryczna ( 1,04 kcal/ml) skąd sprzyjający utrzymaniu niskiej glikemii, nie zawiera sacharozy, zwiększona zawartość przeciwutleniaczy ( wit C i E, karotenoidów, selenu), bezglutenowa,zawartośc białka 4,9g/100ml,węglowodany 11,7 g/100ml, 19 % energii z białka, o osmolarności 365 mOsmol/l, </t>
  </si>
  <si>
    <t>Produkt do szybkiego zagęszczania płynów(napojów i pokarmów). Zawiera gumę ksantanową i gumę guar,oraz maltodekstryny, nie zawiera skrobi. Wykazuje oporność na działanie amylazy, co pozwala chronić przed aktywnością tego enzymu w jamie ustnej. Produkt dedykowany dla pacjentów z dysfagią (trudności z przełykaniem). Energetyczność: 2,9kcal/1g, zawiera węglowodany 0,58g/1g, oraz błonnik 0,28g/1g. Produkt bezglutenowy, nie zawiera laktozy.</t>
  </si>
  <si>
    <t xml:space="preserve">Proszek 175 g. </t>
  </si>
  <si>
    <t>Strzykawka 3częściowa, enteralna ENFit, 20 ml  ENFIT. Przeznaczna do podawania żywienia dojelitowego.</t>
  </si>
  <si>
    <t>Szt</t>
  </si>
  <si>
    <t>Strzykawka 3częściowa, enteralna ENFit, 60 ml  ENFIT. Przeznaczna do podawania żywienia dojelitowego.</t>
  </si>
  <si>
    <t xml:space="preserve">Szt </t>
  </si>
  <si>
    <t>Konektor do połączenia strzykawki EnFit  ze zgłębnikiem, gastrostomią EnLock.Opakowanie po 30 szt</t>
  </si>
  <si>
    <t>Op</t>
  </si>
  <si>
    <t>Konektor do połączenia do zestawu EnFit, strzykawki EnLock.Opakowanie po 30 szt</t>
  </si>
  <si>
    <t xml:space="preserve">Zgłębnik gastrostomijny zakładany techniką "pull" pod kontrolą endoskopii, nie wymagający interwencji na otwartej jamie brzusznej. Rozmiary zgłębnika Ch 10, 14, 18  dł. 40 cm. Zgłębnik wykonany z miękkiego, przezroczystego poliuretanu (Carbotane®), nietwardniejącego przy dłuższym stosowaniu. Zestaw zawiera: przezroczysty, poliuretanowy zgłębnik o długości 40 cm z wewnętrznym dyskiem mocującym składającym się z silikonu (3 płatki koniczynki cieniodajne w promieniach RTG)zakończony złączem ENFIT służącym do łączenia z zestawami do podaży diet Flocare®. </t>
  </si>
  <si>
    <r>
      <rPr>
        <sz val="12"/>
        <rFont val="Arial"/>
        <family val="2"/>
      </rPr>
      <t>Zgłębnik przeznaczony do żywienia dożołądkowego lub dojelitowego.  Bliższy koniec zgłębnika zakończony złączem ENFIT służącym do łączenia z zestawami do podaży diet Flocare®. Zgłębnik wykonany z miękkiego, przezroczystego poliuretanu, Zgłębnik jednorazowego użytku, nie zawiera DEHP, nie zawiera lateksu, . W rozmiarach,          8/ 110cm, 10/110cm, 12/110 cm,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15/100 cm</t>
    </r>
  </si>
  <si>
    <t>Zgłębnik do żywienia, stosowany jako wtórny dostęp długoterminowy - uzywany jako wymiennik istniejącego zgłębnika (PEG, G-tube lub Button), silikonowy, jałowy,z portem typu ENFit, rozmiary CH 12-24, długość 27cm</t>
  </si>
  <si>
    <t>Zgłębnik nosowo-jelitowy przeznaczony do żywienia dojelitowego bezpośrednio do jelita lub dwunastnicy. Rozmiar zgłębnika Ch 10/145 cm. Bliższy koniec zgłębnika zakończony złączem ENFIT służącym do łączenia z zestawami do podaży diet Flocare®. Zgłębnik posiada specjalną opatentowaną spiralę Bengmark®, która po usunięciu prowadnicy przyjmując spiralny kształt ułatwia przemieszczanie się przez oddźwiernik do jelita i dopasowuje swój kształt do przewodu pokarmowego, tworząc w jelicie pętlę mocującą.</t>
  </si>
  <si>
    <t xml:space="preserve">Zgłębnik nosowo-żołądkowy z prowadnicą, wykonany z poliuretanu (PUR) przeznaczony do żywienia wyposażony w dwa porty: port żywieniowy ze złączem ENFit oraz dodatkowy port do odbarczania przeznaczony do ewakuacji treści żołądka. Cieniodajny w promieniach RTG. Rozmiar zgłębnika Ch 14/110 cm. Nie zawiera lateksu. </t>
  </si>
  <si>
    <t xml:space="preserve"> Zestaw do przetoczeń płynów infuzyjnych, preparatów osoczozastepczych, żywienia pozajelitowego z precyzyjnym regulatorem niezależnym od drenu i zastawką antyrefluksową.</t>
  </si>
  <si>
    <t xml:space="preserve">Zestaw do żywienia dojelitowego do połączenia opakowania diety (butelek 500 ml ) ze zgłębnikiem, umożliwiający żywienie pacjenta metodą ciągłego wlewu kroplowego (metoda grawitacyjna). Zestaw ze złączem i portem medycznym ENFit™. </t>
  </si>
  <si>
    <t xml:space="preserve">Zestaw do żywienia dojelitowego służący do połączenia worka z dietą (opakowanie miękkie typu Pack) ze zgłębnikiem, umożliwiający żywienie pacjenta metodą ciągłego wlewu kroplowego (metoda grawitacyjna). Zestaw ze złączem i portem medycznym ENFit™. </t>
  </si>
  <si>
    <t xml:space="preserve">Flocare zestaw do pompy Flocare Infinity do butelek. Zestaw zgodny z zestawem wyminionym w instrukcji pompy Flocare Infinity. </t>
  </si>
  <si>
    <t xml:space="preserve">Zestaw do pompy Flocare Infinity do worków. Zestaw zgodny z zestawem wyminionym w instrukcji pompy Flocare Infinity. </t>
  </si>
  <si>
    <t xml:space="preserve">Zestaw do pompy Flocare 800 do butelek. Zestaw zgodny z zestawem wyminionym w instrukcji pompy Flocare Infinity. </t>
  </si>
  <si>
    <t xml:space="preserve">Zestaw do pompy Flocare 800 do worków. Zestaw zgodny z zestawem wyminionym w instrukcji pompy Flocare Infinity. </t>
  </si>
  <si>
    <t xml:space="preserve">
Pakiet nr 10   Preparaty do żywienia pozajelitowego
</t>
  </si>
  <si>
    <t>Lp</t>
  </si>
  <si>
    <t>Cena jednostowa netto</t>
  </si>
  <si>
    <t>Cena jednostowa brutto</t>
  </si>
  <si>
    <t xml:space="preserve">Wartość netto </t>
  </si>
  <si>
    <r>
      <rPr>
        <sz val="11"/>
        <rFont val="Arial"/>
        <family val="2"/>
      </rPr>
      <t xml:space="preserve">Worek trzykomorowy
 do podawania do żył centralnych, zawierający roztwór aminokwasów, olej rybi, LCT, MCT, olej z oliwek, węglowodany i elektrolity. Objętość </t>
    </r>
    <r>
      <rPr>
        <b/>
        <sz val="11"/>
        <rFont val="Arial"/>
        <family val="2"/>
      </rPr>
      <t>1477 ml,</t>
    </r>
    <r>
      <rPr>
        <sz val="11"/>
        <rFont val="Arial"/>
        <family val="2"/>
      </rPr>
      <t xml:space="preserve"> zawartość azotu 12 g, energia niebiałkowa 1300 kcal.  </t>
    </r>
  </si>
  <si>
    <t>szt</t>
  </si>
  <si>
    <r>
      <rPr>
        <sz val="11"/>
        <rFont val="Arial"/>
        <family val="2"/>
      </rPr>
      <t>Worek trzykomorowy do podawania do żył centralnych, zawierający roztwór aminokwasów, olej rybi, LCT, MCT, olej z oliwek, węglowodany i elektrolity. Objętość</t>
    </r>
    <r>
      <rPr>
        <b/>
        <sz val="11"/>
        <rFont val="Arial"/>
        <family val="2"/>
      </rPr>
      <t xml:space="preserve"> 986 ml, </t>
    </r>
    <r>
      <rPr>
        <sz val="11"/>
        <rFont val="Arial"/>
        <family val="2"/>
      </rPr>
      <t xml:space="preserve">zawartość azotu 8 g, energia niebiałkowa 
900 kcal.  </t>
    </r>
  </si>
  <si>
    <r>
      <rPr>
        <sz val="11"/>
        <rFont val="Arial"/>
        <family val="2"/>
      </rPr>
      <t>Worek trzykomorowy do podawania do żył obwodowych,  zawierający roztwór aminokwasów, 20% emulsję tłuszczową LCT, węglowodany i elektrolity. Objętość</t>
    </r>
    <r>
      <rPr>
        <b/>
        <sz val="11"/>
        <rFont val="Arial"/>
        <family val="2"/>
      </rPr>
      <t xml:space="preserve"> 1440 ml,</t>
    </r>
    <r>
      <rPr>
        <sz val="11"/>
        <rFont val="Arial"/>
        <family val="2"/>
      </rPr>
      <t xml:space="preserve"> zawartość azotu 5,4 g, energia niebiałkowa 900 kcal.  </t>
    </r>
  </si>
  <si>
    <r>
      <rPr>
        <sz val="11"/>
        <rFont val="Arial"/>
        <family val="2"/>
      </rPr>
      <t xml:space="preserve">Worek trzykomorowy do podawania do żył obwodowych,  zawierający roztwór aminokwasów, 20% emulsję tłuszczową LCT, węglowodany i elektrolity. Objętość </t>
    </r>
    <r>
      <rPr>
        <b/>
        <sz val="11"/>
        <rFont val="Arial"/>
        <family val="2"/>
      </rPr>
      <t>1920 ml,</t>
    </r>
    <r>
      <rPr>
        <sz val="11"/>
        <rFont val="Arial"/>
        <family val="2"/>
      </rPr>
      <t xml:space="preserve"> zawartość azotu 7,2 g, energia niebiałkowa1200 kcal.  </t>
    </r>
  </si>
  <si>
    <t>Worek dwukomorowy do żywienia pozajelitowego drogą żyły obwodowej zawierający roztwór aminokwasów i glukozę o
zawartości azotu 5,7g.</t>
  </si>
  <si>
    <t>worek
1000 ml</t>
  </si>
  <si>
    <t>Worek trójkomorowy do żywienia pozajelitowego, przeznaczony do żyły centralnej, zawierający aminokwasy 48 g., glukozę 150g  oraz emulsję tłuszczową MCT/LCT w stosunku 1:1.</t>
  </si>
  <si>
    <t>worek
1250 ml</t>
  </si>
  <si>
    <t>Trójkomorowy worek do żywienia pozajelitowego, przeznaczony do żyły centralnej, zawierający aminokwasy 40 g, glukozę 80 g  oraz emulsję tłuszczową MCT/LCT w stosunku 1:1.</t>
  </si>
  <si>
    <t xml:space="preserve">
Emulsja tłuszczowa przeznaczona do żywienia pozajelitowego (drogą
dożylną).1000 ml emulsji zawiera 200 g oleju sojowego oczyszczonego (Soiae oleum raffinatum) Osmolalność: 350 mOsm/kg wody pH: około 8, 
Wartość energetyczna: 8,4 MJ (2000 kcal)/1000 ml.
Zawartość fosforanów organicznych: 
15 mmol/1000 ml.
</t>
  </si>
  <si>
    <t>worek
500 ml</t>
  </si>
  <si>
    <t>Cernevit x 10 amp</t>
  </si>
  <si>
    <t>Soluvit N  x 10 fiol</t>
  </si>
  <si>
    <t>Vitalipid x 10 ml x 10 amp</t>
  </si>
  <si>
    <t>Pakiet  nr 11   Paski do glukometru</t>
  </si>
  <si>
    <t>Płyn wieloelektrolitowy z glukozą, możliwość stosowania w pediatrii</t>
  </si>
  <si>
    <t>Ceftazidym 2,0 x 1 fiol</t>
  </si>
  <si>
    <t>Ceftazidym 1,0 x 1 fiol</t>
  </si>
  <si>
    <t xml:space="preserve">Theospirex roztwór do wstrzykiwań i infuzji dożylnych; 20 mg/ml; 5 amp. 10 ml </t>
  </si>
  <si>
    <t>Pakiet  nr 12 Theospirex roztwór</t>
  </si>
  <si>
    <t>Mannitol 15% 250ml</t>
  </si>
  <si>
    <t xml:space="preserve">worek </t>
  </si>
  <si>
    <t xml:space="preserve">but. </t>
  </si>
  <si>
    <t>Glucosum 5% 500 ml</t>
  </si>
  <si>
    <t>Glucosum/NaCl 1:1 500 ml</t>
  </si>
  <si>
    <t>Mannitol 20% 100 ml</t>
  </si>
  <si>
    <t>worek</t>
  </si>
  <si>
    <t xml:space="preserve">Natrium chloratum 0,9% 3000ml </t>
  </si>
  <si>
    <t xml:space="preserve">Natrium chloratum 0,9% 500ml </t>
  </si>
  <si>
    <t xml:space="preserve">Dieta kompletna pod względem odżywczym, normokaloryczna i normobiałkowa płynna dieta peptydowa, źródłem białka jest serwatka, bogata w kwasy tłuszczowe MCT- 70%. 16% energii pochodzi z białka, 33% energii pochodzi z tłuszczy a 51% energii pochodzi z węglowodanów. Do podawania doustnie lub przez zgłębnik. Osmolarność 220 mOsm/I. Opakowanie butelka SmartFlex
500 ml.
</t>
  </si>
  <si>
    <t>Opakowanie 500 ml</t>
  </si>
  <si>
    <t>Dieta kompletna, hiperkaloryczna (2,4 kcal/ml) o zawartości białka min. 9,4 g/100ml, dieta bogatoresztkowa, bezglutenowa w opakowaniu 4 x125 ml, .Smaki: truskawka, wanilia.</t>
  </si>
  <si>
    <t xml:space="preserve">
Uwaga ! Zamawiający w momencie wygrania wymaga dostarczenie nieodpłatnie 80 glukometrów kompatybilnych z paskami oraz  instrukcji w języku polskim dotyczacych obsługi: pasków, glukometrów i płynów kontrolnych, na potwierdzenie spełnienia parametrów  zawartych w SIWZ.</t>
  </si>
  <si>
    <t xml:space="preserve">Paski do glukometrów
- oferowane glukometrysą fabrycznie nowe
- nie wymagają kodowania, 
-z kapilarą do automatycznego zasysania próbki krwi  na szczycie paska,
- automatyczny wyrzut paska
- czas pomiaru nie dłuższy niż 8s
- wynik oznaczenia przedstawiony jako wartość stężenia glukozy w osoczu krwi w mg/dl.
- objętość próbki nie większa niż 0,5 - 0,8 µl
- minimalny zakres pomiaru: 20 – 500 mg/dl 
- zastosowany enzym na paskach GOD (oksydaza glukozowa) lub GDH-FAD (dehydrogenaza glukozy)
- zakres temperatury roboczej 5-45°C 
- zakres wilgotnośći przechowywania 0-100%
-termin ważności po otwarciu pasków i płynów kontrolnych-min  6 miesięcy
- zakres hematokrytu 15 - 65%
-wyniki zgodne z normą ISO 15197 i zaleceniami PTD
</t>
  </si>
  <si>
    <t xml:space="preserve"> Dopuszcza się awaryjne stosowanie zamienników pod warunkiem tego samego zakresu rejestracji</t>
  </si>
  <si>
    <t>Nazwa miedzynarodowa</t>
  </si>
  <si>
    <t>Actrapid 100j. m/ml x 3 ml x 5 penfil</t>
  </si>
  <si>
    <t>Mixtard 30 100j. m/ml x 3 ml  x 5 penfil</t>
  </si>
  <si>
    <t>Mixtard 40 100j. m/ml x 3 ml  x 5 penfil</t>
  </si>
  <si>
    <t>Mixtard 50 100j. m/ml x 3 ml  x 5 penfil</t>
  </si>
  <si>
    <t>NovoRapid 100j. m/ml x 3 ml  x 10 wkładów</t>
  </si>
  <si>
    <t>Insulatard 100j. m/ml x 3 ml  x 10 wkładów</t>
  </si>
  <si>
    <t>NovoMix 30 100j. m/ml x 3 ml  x 10 wkładów</t>
  </si>
  <si>
    <t>NovoMix 50 100j. m/ml x 3 ml  x 10 wkładów</t>
  </si>
  <si>
    <t>Levemir 30 100j. m/ml x 3 ml  x 10 wkładów</t>
  </si>
  <si>
    <t>Pakiet nr 13   Insuliny</t>
  </si>
  <si>
    <t>Enoxaparinum natricum 20mg x 10amp-strzyk.</t>
  </si>
  <si>
    <t>Enoxaparinum natricum 40mg x 10amp-strzyk.</t>
  </si>
  <si>
    <t>Enoxaparinum natricum 60mg x 10amp-strzyk.</t>
  </si>
  <si>
    <t>Enoxaparinum natricum 80mg x 10amp-strzyk.</t>
  </si>
  <si>
    <t>Enoxaparinum natricum 100mg x 10amp-strzyk.</t>
  </si>
  <si>
    <t>Enoxaparinum natricum 150mg  x 10amp-strzyk.</t>
  </si>
  <si>
    <t>Enoxaparinum natricum 300mg x 1 fiol</t>
  </si>
  <si>
    <t>Adenocor 3mg/ml x 2 ml x 6 amp</t>
  </si>
  <si>
    <t>Depakine amp 400mg/4ml x 4 amp</t>
  </si>
  <si>
    <t>Exacyl 0,5/5ml x 5amp</t>
  </si>
  <si>
    <t>No-spa 0,04 x 5amp</t>
  </si>
  <si>
    <t>Synvisc 16g/2ml x 3 amp-strzyk.</t>
  </si>
  <si>
    <t>Synvisc one 48 mg/6 ml x 1 amp-strzyk.</t>
  </si>
  <si>
    <t>Targocid 0,2g x 1fiol</t>
  </si>
  <si>
    <t>Targocid 0,4g x 1fiol</t>
  </si>
  <si>
    <t>Insulin Lispro 100 j./ml x 10 wstrzykiwaczy Solostar</t>
  </si>
  <si>
    <t>Toujeo 300 j./ml x 10 wstrzykiwaczy Solostar</t>
  </si>
  <si>
    <t>PAKIET NR 15   OPONY SZTUCZNE</t>
  </si>
  <si>
    <t xml:space="preserve">Vat </t>
  </si>
  <si>
    <t>Opona sztuczna  TissuDura 5 x 5cm x 2szt</t>
  </si>
  <si>
    <t xml:space="preserve">Pakiet nr 14 ENOXAPARINUM- MODYFIKACJA </t>
  </si>
  <si>
    <t xml:space="preserve">Pakiet nr 16 A ENOXAPARINUM- MODYFIKACJA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</si>
</sst>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_ ;\-#,##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5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2"/>
      <color indexed="8"/>
      <name val="Arial CE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8"/>
      <name val="Arial CE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 CE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60"/>
      <name val="Czcionka tekstu podstawowego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3" fillId="29" borderId="0" applyNumberFormat="0" applyBorder="0" applyAlignment="0" applyProtection="0"/>
    <xf numFmtId="0" fontId="56" fillId="30" borderId="1" applyNumberFormat="0" applyAlignment="0" applyProtection="0"/>
    <xf numFmtId="0" fontId="57" fillId="31" borderId="2" applyNumberFormat="0" applyAlignment="0" applyProtection="0"/>
    <xf numFmtId="0" fontId="58" fillId="32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35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10" fillId="36" borderId="0" applyNumberFormat="0" applyBorder="0" applyAlignment="0" applyProtection="0"/>
    <xf numFmtId="0" fontId="64" fillId="37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54" fillId="0" borderId="0">
      <alignment/>
      <protection/>
    </xf>
    <xf numFmtId="0" fontId="13" fillId="36" borderId="8" applyNumberFormat="0" applyAlignment="0" applyProtection="0"/>
    <xf numFmtId="0" fontId="65" fillId="31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70" fillId="39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1" xfId="0" applyNumberFormat="1" applyFont="1" applyBorder="1" applyAlignment="1" applyProtection="1">
      <alignment horizontal="center" vertical="center"/>
      <protection/>
    </xf>
    <xf numFmtId="0" fontId="17" fillId="0" borderId="11" xfId="0" applyNumberFormat="1" applyFont="1" applyBorder="1" applyAlignment="1" applyProtection="1">
      <alignment horizontal="center" vertical="center" wrapText="1"/>
      <protection/>
    </xf>
    <xf numFmtId="0" fontId="18" fillId="0" borderId="11" xfId="0" applyNumberFormat="1" applyFont="1" applyBorder="1" applyAlignment="1" applyProtection="1">
      <alignment horizontal="center" vertical="center"/>
      <protection/>
    </xf>
    <xf numFmtId="0" fontId="18" fillId="0" borderId="11" xfId="0" applyNumberFormat="1" applyFont="1" applyBorder="1" applyAlignment="1" applyProtection="1">
      <alignment horizontal="left" vertical="center"/>
      <protection/>
    </xf>
    <xf numFmtId="0" fontId="19" fillId="0" borderId="11" xfId="0" applyNumberFormat="1" applyFont="1" applyBorder="1" applyAlignment="1" applyProtection="1">
      <alignment horizontal="left" vertical="center"/>
      <protection/>
    </xf>
    <xf numFmtId="0" fontId="20" fillId="0" borderId="11" xfId="0" applyFont="1" applyBorder="1" applyAlignment="1">
      <alignment horizontal="center" vertical="center"/>
    </xf>
    <xf numFmtId="0" fontId="19" fillId="0" borderId="11" xfId="0" applyNumberFormat="1" applyFont="1" applyBorder="1" applyAlignment="1" applyProtection="1">
      <alignment horizontal="center" vertical="center"/>
      <protection/>
    </xf>
    <xf numFmtId="2" fontId="18" fillId="0" borderId="11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4" fillId="0" borderId="11" xfId="0" applyNumberFormat="1" applyFont="1" applyBorder="1" applyAlignment="1" applyProtection="1">
      <alignment horizontal="center" vertical="center" wrapText="1"/>
      <protection/>
    </xf>
    <xf numFmtId="0" fontId="18" fillId="0" borderId="11" xfId="0" applyNumberFormat="1" applyFont="1" applyBorder="1" applyAlignment="1" applyProtection="1">
      <alignment horizontal="left" vertical="center" wrapText="1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12" xfId="0" applyNumberFormat="1" applyFont="1" applyBorder="1" applyAlignment="1" applyProtection="1">
      <alignment horizontal="center" vertical="center"/>
      <protection/>
    </xf>
    <xf numFmtId="0" fontId="17" fillId="0" borderId="12" xfId="0" applyNumberFormat="1" applyFont="1" applyBorder="1" applyAlignment="1" applyProtection="1">
      <alignment horizontal="center" vertical="center" wrapText="1"/>
      <protection/>
    </xf>
    <xf numFmtId="0" fontId="18" fillId="0" borderId="11" xfId="0" applyNumberFormat="1" applyFont="1" applyBorder="1" applyAlignment="1" applyProtection="1">
      <alignment horizontal="left" wrapText="1"/>
      <protection/>
    </xf>
    <xf numFmtId="0" fontId="18" fillId="0" borderId="11" xfId="0" applyNumberFormat="1" applyFont="1" applyBorder="1" applyAlignment="1" applyProtection="1">
      <alignment horizontal="center" vertical="center" wrapText="1"/>
      <protection/>
    </xf>
    <xf numFmtId="49" fontId="18" fillId="0" borderId="11" xfId="0" applyNumberFormat="1" applyFont="1" applyBorder="1" applyAlignment="1" applyProtection="1">
      <alignment horizontal="center" vertical="center" wrapText="1"/>
      <protection/>
    </xf>
    <xf numFmtId="49" fontId="18" fillId="0" borderId="11" xfId="0" applyNumberFormat="1" applyFont="1" applyBorder="1" applyAlignment="1" applyProtection="1">
      <alignment horizontal="center" vertical="center"/>
      <protection/>
    </xf>
    <xf numFmtId="0" fontId="18" fillId="0" borderId="11" xfId="0" applyNumberFormat="1" applyFont="1" applyBorder="1" applyAlignment="1" applyProtection="1">
      <alignment horizontal="left"/>
      <protection/>
    </xf>
    <xf numFmtId="2" fontId="18" fillId="0" borderId="11" xfId="0" applyNumberFormat="1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horizontal="left" wrapText="1"/>
    </xf>
    <xf numFmtId="0" fontId="20" fillId="0" borderId="11" xfId="0" applyFont="1" applyBorder="1" applyAlignment="1">
      <alignment wrapText="1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64" fontId="20" fillId="0" borderId="11" xfId="47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 applyProtection="1">
      <alignment vertical="center"/>
      <protection/>
    </xf>
    <xf numFmtId="0" fontId="19" fillId="0" borderId="11" xfId="0" applyNumberFormat="1" applyFont="1" applyBorder="1" applyAlignment="1" applyProtection="1">
      <alignment vertical="center"/>
      <protection/>
    </xf>
    <xf numFmtId="49" fontId="19" fillId="0" borderId="11" xfId="0" applyNumberFormat="1" applyFont="1" applyBorder="1" applyAlignment="1" applyProtection="1">
      <alignment horizontal="center" vertical="center" wrapText="1"/>
      <protection/>
    </xf>
    <xf numFmtId="4" fontId="19" fillId="0" borderId="11" xfId="0" applyNumberFormat="1" applyFont="1" applyBorder="1" applyAlignment="1" applyProtection="1">
      <alignment vertical="center"/>
      <protection/>
    </xf>
    <xf numFmtId="0" fontId="26" fillId="0" borderId="0" xfId="0" applyNumberFormat="1" applyFont="1" applyBorder="1" applyAlignment="1" applyProtection="1">
      <alignment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8" fillId="0" borderId="11" xfId="0" applyNumberFormat="1" applyFont="1" applyBorder="1" applyAlignment="1" applyProtection="1">
      <alignment vertical="center"/>
      <protection/>
    </xf>
    <xf numFmtId="0" fontId="28" fillId="0" borderId="11" xfId="0" applyNumberFormat="1" applyFont="1" applyBorder="1" applyAlignment="1" applyProtection="1">
      <alignment/>
      <protection/>
    </xf>
    <xf numFmtId="0" fontId="28" fillId="0" borderId="11" xfId="0" applyNumberFormat="1" applyFont="1" applyBorder="1" applyAlignment="1" applyProtection="1">
      <alignment horizontal="center" vertical="center"/>
      <protection/>
    </xf>
    <xf numFmtId="0" fontId="29" fillId="0" borderId="11" xfId="0" applyFont="1" applyBorder="1" applyAlignment="1">
      <alignment horizontal="center" vertical="center" wrapText="1"/>
    </xf>
    <xf numFmtId="2" fontId="28" fillId="0" borderId="11" xfId="0" applyNumberFormat="1" applyFont="1" applyBorder="1" applyAlignment="1" applyProtection="1">
      <alignment horizontal="center" vertical="center"/>
      <protection/>
    </xf>
    <xf numFmtId="164" fontId="27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wrapText="1"/>
    </xf>
    <xf numFmtId="164" fontId="27" fillId="0" borderId="11" xfId="47" applyFont="1" applyFill="1" applyBorder="1" applyAlignment="1" applyProtection="1">
      <alignment horizontal="center" vertical="center" wrapText="1"/>
      <protection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27" fillId="0" borderId="0" xfId="0" applyFont="1" applyAlignment="1">
      <alignment wrapText="1"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vertical="center"/>
      <protection/>
    </xf>
    <xf numFmtId="0" fontId="8" fillId="0" borderId="11" xfId="0" applyNumberFormat="1" applyFont="1" applyBorder="1" applyAlignment="1" applyProtection="1">
      <alignment/>
      <protection/>
    </xf>
    <xf numFmtId="0" fontId="24" fillId="0" borderId="11" xfId="0" applyNumberFormat="1" applyFont="1" applyBorder="1" applyAlignment="1" applyProtection="1">
      <alignment horizontal="center" vertical="center"/>
      <protection/>
    </xf>
    <xf numFmtId="2" fontId="8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vertical="center" wrapText="1"/>
      <protection/>
    </xf>
    <xf numFmtId="0" fontId="8" fillId="0" borderId="11" xfId="0" applyNumberFormat="1" applyFont="1" applyBorder="1" applyAlignment="1" applyProtection="1">
      <alignment horizontal="center" vertical="center" wrapText="1"/>
      <protection/>
    </xf>
    <xf numFmtId="0" fontId="23" fillId="0" borderId="11" xfId="63" applyFont="1" applyBorder="1" applyAlignment="1">
      <alignment vertical="center" wrapText="1"/>
      <protection/>
    </xf>
    <xf numFmtId="0" fontId="23" fillId="0" borderId="11" xfId="63" applyFont="1" applyBorder="1" applyAlignment="1">
      <alignment wrapText="1"/>
      <protection/>
    </xf>
    <xf numFmtId="0" fontId="23" fillId="0" borderId="11" xfId="63" applyFont="1" applyBorder="1" applyAlignment="1">
      <alignment horizontal="center" vertical="center" wrapText="1"/>
      <protection/>
    </xf>
    <xf numFmtId="0" fontId="8" fillId="0" borderId="12" xfId="0" applyNumberFormat="1" applyFont="1" applyBorder="1" applyAlignment="1" applyProtection="1">
      <alignment vertical="center" wrapText="1"/>
      <protection/>
    </xf>
    <xf numFmtId="0" fontId="8" fillId="0" borderId="12" xfId="0" applyNumberFormat="1" applyFont="1" applyBorder="1" applyAlignment="1" applyProtection="1">
      <alignment/>
      <protection/>
    </xf>
    <xf numFmtId="0" fontId="8" fillId="0" borderId="12" xfId="0" applyNumberFormat="1" applyFont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 applyProtection="1">
      <alignment horizontal="center" vertical="center"/>
      <protection/>
    </xf>
    <xf numFmtId="0" fontId="8" fillId="0" borderId="12" xfId="0" applyNumberFormat="1" applyFont="1" applyBorder="1" applyAlignment="1" applyProtection="1">
      <alignment vertical="center"/>
      <protection/>
    </xf>
    <xf numFmtId="0" fontId="24" fillId="0" borderId="12" xfId="0" applyNumberFormat="1" applyFont="1" applyBorder="1" applyAlignment="1" applyProtection="1">
      <alignment horizontal="center" vertical="center"/>
      <protection/>
    </xf>
    <xf numFmtId="2" fontId="19" fillId="0" borderId="11" xfId="0" applyNumberFormat="1" applyFont="1" applyBorder="1" applyAlignment="1" applyProtection="1">
      <alignment/>
      <protection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164" fontId="20" fillId="0" borderId="11" xfId="47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justify" vertical="center"/>
    </xf>
    <xf numFmtId="0" fontId="18" fillId="0" borderId="11" xfId="0" applyNumberFormat="1" applyFont="1" applyBorder="1" applyAlignment="1" applyProtection="1">
      <alignment/>
      <protection/>
    </xf>
    <xf numFmtId="2" fontId="23" fillId="0" borderId="0" xfId="0" applyNumberFormat="1" applyFont="1" applyAlignment="1">
      <alignment/>
    </xf>
    <xf numFmtId="0" fontId="20" fillId="0" borderId="0" xfId="0" applyFont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164" fontId="0" fillId="0" borderId="11" xfId="47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164" fontId="14" fillId="0" borderId="11" xfId="47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25" fillId="0" borderId="1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1" fillId="0" borderId="0" xfId="0" applyFont="1" applyAlignment="1">
      <alignment vertical="center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27" fillId="0" borderId="11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center" vertical="center" wrapText="1"/>
    </xf>
    <xf numFmtId="164" fontId="27" fillId="0" borderId="11" xfId="0" applyNumberFormat="1" applyFont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center" vertical="center"/>
    </xf>
    <xf numFmtId="0" fontId="31" fillId="0" borderId="0" xfId="0" applyFont="1" applyAlignment="1">
      <alignment wrapText="1"/>
    </xf>
    <xf numFmtId="0" fontId="28" fillId="0" borderId="11" xfId="0" applyNumberFormat="1" applyFont="1" applyBorder="1" applyAlignment="1" applyProtection="1">
      <alignment horizontal="left" vertical="center"/>
      <protection/>
    </xf>
    <xf numFmtId="0" fontId="27" fillId="0" borderId="11" xfId="0" applyFont="1" applyBorder="1" applyAlignment="1">
      <alignment horizontal="center" vertical="center"/>
    </xf>
    <xf numFmtId="165" fontId="27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164" fontId="14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11" xfId="0" applyFont="1" applyBorder="1" applyAlignment="1">
      <alignment/>
    </xf>
    <xf numFmtId="0" fontId="29" fillId="0" borderId="11" xfId="0" applyFont="1" applyBorder="1" applyAlignment="1">
      <alignment horizontal="center" vertical="center"/>
    </xf>
    <xf numFmtId="164" fontId="29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2" fontId="19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7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164" fontId="0" fillId="0" borderId="17" xfId="47" applyFont="1" applyFill="1" applyBorder="1" applyAlignment="1" applyProtection="1">
      <alignment horizontal="center" vertical="center" wrapText="1"/>
      <protection/>
    </xf>
    <xf numFmtId="164" fontId="0" fillId="0" borderId="17" xfId="0" applyNumberForma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71" fillId="0" borderId="0" xfId="66" applyFont="1" applyAlignment="1">
      <alignment wrapText="1"/>
      <protection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164" fontId="0" fillId="0" borderId="12" xfId="47" applyFont="1" applyFill="1" applyBorder="1" applyAlignment="1" applyProtection="1">
      <alignment horizontal="center" vertical="center" wrapText="1"/>
      <protection/>
    </xf>
    <xf numFmtId="164" fontId="0" fillId="0" borderId="12" xfId="0" applyNumberForma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 wrapText="1"/>
    </xf>
    <xf numFmtId="2" fontId="14" fillId="0" borderId="17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8" fillId="0" borderId="15" xfId="65" applyFont="1" applyBorder="1" applyAlignment="1">
      <alignment vertical="center" wrapText="1"/>
      <protection/>
    </xf>
    <xf numFmtId="0" fontId="25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23" fillId="0" borderId="17" xfId="0" applyFont="1" applyBorder="1" applyAlignment="1">
      <alignment horizontal="center" vertical="center" wrapText="1"/>
    </xf>
    <xf numFmtId="0" fontId="23" fillId="40" borderId="17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/>
    </xf>
    <xf numFmtId="2" fontId="24" fillId="0" borderId="11" xfId="0" applyNumberFormat="1" applyFont="1" applyBorder="1" applyAlignment="1" applyProtection="1">
      <alignment vertical="center"/>
      <protection/>
    </xf>
    <xf numFmtId="0" fontId="17" fillId="0" borderId="0" xfId="0" applyNumberFormat="1" applyFont="1" applyBorder="1" applyAlignment="1" applyProtection="1">
      <alignment/>
      <protection/>
    </xf>
    <xf numFmtId="0" fontId="23" fillId="0" borderId="0" xfId="0" applyFont="1" applyAlignment="1">
      <alignment vertical="center"/>
    </xf>
    <xf numFmtId="0" fontId="23" fillId="0" borderId="11" xfId="0" applyFont="1" applyBorder="1" applyAlignment="1">
      <alignment vertical="top" wrapText="1"/>
    </xf>
    <xf numFmtId="0" fontId="8" fillId="0" borderId="11" xfId="0" applyNumberFormat="1" applyFont="1" applyBorder="1" applyAlignment="1" applyProtection="1">
      <alignment vertical="top" wrapText="1"/>
      <protection/>
    </xf>
    <xf numFmtId="0" fontId="32" fillId="0" borderId="11" xfId="0" applyNumberFormat="1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vertical="center"/>
    </xf>
    <xf numFmtId="0" fontId="19" fillId="0" borderId="15" xfId="66" applyNumberFormat="1" applyFont="1" applyBorder="1" applyAlignment="1" applyProtection="1">
      <alignment horizontal="center" vertical="center" wrapText="1"/>
      <protection/>
    </xf>
    <xf numFmtId="0" fontId="19" fillId="0" borderId="11" xfId="66" applyNumberFormat="1" applyFont="1" applyBorder="1" applyAlignment="1" applyProtection="1">
      <alignment horizontal="center" vertical="center" wrapText="1"/>
      <protection/>
    </xf>
    <xf numFmtId="0" fontId="18" fillId="0" borderId="15" xfId="66" applyNumberFormat="1" applyFont="1" applyBorder="1" applyAlignment="1" applyProtection="1">
      <alignment horizontal="center"/>
      <protection/>
    </xf>
    <xf numFmtId="0" fontId="18" fillId="0" borderId="11" xfId="66" applyNumberFormat="1" applyFont="1" applyBorder="1" applyAlignment="1" applyProtection="1">
      <alignment horizontal="left" vertical="center"/>
      <protection/>
    </xf>
    <xf numFmtId="0" fontId="19" fillId="0" borderId="11" xfId="66" applyNumberFormat="1" applyFont="1" applyBorder="1" applyAlignment="1" applyProtection="1">
      <alignment horizontal="center" vertical="top"/>
      <protection/>
    </xf>
    <xf numFmtId="0" fontId="20" fillId="0" borderId="11" xfId="66" applyFont="1" applyBorder="1" applyAlignment="1">
      <alignment horizontal="justify" vertical="center"/>
      <protection/>
    </xf>
    <xf numFmtId="0" fontId="18" fillId="0" borderId="11" xfId="66" applyNumberFormat="1" applyFont="1" applyBorder="1" applyAlignment="1" applyProtection="1">
      <alignment/>
      <protection/>
    </xf>
    <xf numFmtId="0" fontId="19" fillId="0" borderId="11" xfId="66" applyNumberFormat="1" applyFont="1" applyBorder="1" applyAlignment="1" applyProtection="1">
      <alignment/>
      <protection/>
    </xf>
    <xf numFmtId="2" fontId="18" fillId="0" borderId="11" xfId="66" applyNumberFormat="1" applyFont="1" applyBorder="1" applyAlignment="1" applyProtection="1">
      <alignment/>
      <protection/>
    </xf>
    <xf numFmtId="2" fontId="18" fillId="0" borderId="11" xfId="66" applyNumberFormat="1" applyFont="1" applyBorder="1" applyAlignment="1" applyProtection="1">
      <alignment horizontal="left"/>
      <protection/>
    </xf>
    <xf numFmtId="2" fontId="21" fillId="0" borderId="17" xfId="66" applyNumberFormat="1" applyFont="1" applyBorder="1" applyAlignment="1">
      <alignment horizontal="left"/>
      <protection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vertical="center" wrapText="1"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72" fillId="0" borderId="0" xfId="0" applyFont="1" applyAlignment="1">
      <alignment/>
    </xf>
    <xf numFmtId="0" fontId="15" fillId="0" borderId="18" xfId="0" applyNumberFormat="1" applyFont="1" applyBorder="1" applyAlignment="1" applyProtection="1">
      <alignment/>
      <protection/>
    </xf>
    <xf numFmtId="0" fontId="19" fillId="0" borderId="11" xfId="0" applyNumberFormat="1" applyFont="1" applyBorder="1" applyAlignment="1" applyProtection="1">
      <alignment horizontal="left" vertical="center"/>
      <protection/>
    </xf>
    <xf numFmtId="0" fontId="20" fillId="0" borderId="0" xfId="0" applyFont="1" applyAlignment="1">
      <alignment vertical="center" wrapText="1"/>
    </xf>
    <xf numFmtId="0" fontId="15" fillId="0" borderId="19" xfId="0" applyNumberFormat="1" applyFont="1" applyBorder="1" applyAlignment="1" applyProtection="1">
      <alignment vertical="center"/>
      <protection/>
    </xf>
    <xf numFmtId="0" fontId="25" fillId="0" borderId="11" xfId="0" applyFont="1" applyBorder="1" applyAlignment="1">
      <alignment horizontal="left" vertical="center"/>
    </xf>
    <xf numFmtId="0" fontId="19" fillId="0" borderId="11" xfId="0" applyNumberFormat="1" applyFont="1" applyBorder="1" applyAlignment="1" applyProtection="1">
      <alignment/>
      <protection/>
    </xf>
    <xf numFmtId="0" fontId="20" fillId="0" borderId="20" xfId="0" applyFont="1" applyBorder="1" applyAlignment="1">
      <alignment vertical="center" wrapText="1"/>
    </xf>
    <xf numFmtId="0" fontId="21" fillId="0" borderId="12" xfId="0" applyFont="1" applyBorder="1" applyAlignment="1">
      <alignment horizontal="left" vertical="center" wrapText="1"/>
    </xf>
    <xf numFmtId="0" fontId="14" fillId="0" borderId="11" xfId="0" applyFont="1" applyBorder="1" applyAlignment="1">
      <alignment vertical="center"/>
    </xf>
    <xf numFmtId="0" fontId="23" fillId="0" borderId="20" xfId="0" applyFont="1" applyBorder="1" applyAlignment="1">
      <alignment vertical="center" wrapText="1"/>
    </xf>
    <xf numFmtId="0" fontId="15" fillId="0" borderId="18" xfId="0" applyFont="1" applyBorder="1" applyAlignment="1">
      <alignment vertical="center"/>
    </xf>
    <xf numFmtId="0" fontId="30" fillId="0" borderId="21" xfId="0" applyFont="1" applyBorder="1" applyAlignment="1">
      <alignment wrapText="1"/>
    </xf>
    <xf numFmtId="0" fontId="31" fillId="0" borderId="19" xfId="0" applyFont="1" applyBorder="1" applyAlignment="1">
      <alignment horizontal="left" vertical="center"/>
    </xf>
    <xf numFmtId="0" fontId="21" fillId="0" borderId="11" xfId="0" applyFont="1" applyBorder="1" applyAlignment="1">
      <alignment vertical="center"/>
    </xf>
    <xf numFmtId="0" fontId="15" fillId="0" borderId="19" xfId="0" applyNumberFormat="1" applyFont="1" applyBorder="1" applyAlignment="1" applyProtection="1">
      <alignment/>
      <protection/>
    </xf>
    <xf numFmtId="0" fontId="20" fillId="0" borderId="19" xfId="0" applyFont="1" applyBorder="1" applyAlignment="1">
      <alignment vertical="center"/>
    </xf>
    <xf numFmtId="0" fontId="14" fillId="0" borderId="11" xfId="0" applyFont="1" applyBorder="1" applyAlignment="1">
      <alignment wrapText="1"/>
    </xf>
    <xf numFmtId="0" fontId="21" fillId="0" borderId="0" xfId="0" applyFont="1" applyBorder="1" applyAlignment="1">
      <alignment/>
    </xf>
    <xf numFmtId="0" fontId="25" fillId="0" borderId="11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1" fillId="0" borderId="19" xfId="0" applyFont="1" applyBorder="1" applyAlignment="1">
      <alignment horizontal="left" vertical="center" wrapText="1"/>
    </xf>
    <xf numFmtId="0" fontId="14" fillId="0" borderId="11" xfId="0" applyFont="1" applyBorder="1" applyAlignment="1">
      <alignment vertical="center" wrapText="1"/>
    </xf>
    <xf numFmtId="0" fontId="0" fillId="0" borderId="17" xfId="0" applyBorder="1" applyAlignment="1">
      <alignment vertical="top" wrapText="1"/>
    </xf>
    <xf numFmtId="0" fontId="21" fillId="0" borderId="19" xfId="0" applyFont="1" applyBorder="1" applyAlignment="1">
      <alignment vertical="center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24" fillId="0" borderId="19" xfId="0" applyNumberFormat="1" applyFont="1" applyBorder="1" applyAlignment="1" applyProtection="1">
      <alignment vertical="center"/>
      <protection/>
    </xf>
    <xf numFmtId="0" fontId="24" fillId="0" borderId="11" xfId="0" applyNumberFormat="1" applyFont="1" applyBorder="1" applyAlignment="1" applyProtection="1">
      <alignment vertical="center"/>
      <protection/>
    </xf>
    <xf numFmtId="0" fontId="73" fillId="0" borderId="19" xfId="66" applyFont="1" applyBorder="1" applyAlignment="1">
      <alignment vertical="center"/>
      <protection/>
    </xf>
    <xf numFmtId="0" fontId="21" fillId="0" borderId="17" xfId="66" applyFont="1" applyBorder="1" applyAlignment="1">
      <alignment horizontal="justify" vertical="center"/>
      <protection/>
    </xf>
    <xf numFmtId="0" fontId="21" fillId="0" borderId="1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16" xfId="0" applyFont="1" applyBorder="1" applyAlignment="1">
      <alignment/>
    </xf>
    <xf numFmtId="0" fontId="23" fillId="0" borderId="15" xfId="66" applyNumberFormat="1" applyFont="1" applyBorder="1" applyAlignment="1" applyProtection="1">
      <alignment horizontal="center"/>
      <protection/>
    </xf>
    <xf numFmtId="0" fontId="23" fillId="0" borderId="11" xfId="66" applyNumberFormat="1" applyFont="1" applyBorder="1" applyAlignment="1" applyProtection="1">
      <alignment horizontal="left" vertical="center"/>
      <protection/>
    </xf>
    <xf numFmtId="0" fontId="23" fillId="0" borderId="11" xfId="66" applyNumberFormat="1" applyFont="1" applyBorder="1" applyAlignment="1" applyProtection="1">
      <alignment/>
      <protection/>
    </xf>
    <xf numFmtId="0" fontId="51" fillId="0" borderId="11" xfId="66" applyFont="1" applyBorder="1" applyAlignment="1">
      <alignment horizontal="center"/>
      <protection/>
    </xf>
    <xf numFmtId="0" fontId="51" fillId="0" borderId="11" xfId="66" applyNumberFormat="1" applyFont="1" applyBorder="1" applyAlignment="1" applyProtection="1">
      <alignment horizontal="center"/>
      <protection/>
    </xf>
    <xf numFmtId="0" fontId="52" fillId="0" borderId="11" xfId="66" applyNumberFormat="1" applyFont="1" applyBorder="1" applyAlignment="1" applyProtection="1">
      <alignment horizontal="center"/>
      <protection/>
    </xf>
    <xf numFmtId="2" fontId="53" fillId="0" borderId="11" xfId="66" applyNumberFormat="1" applyFont="1" applyBorder="1" applyAlignment="1" applyProtection="1">
      <alignment horizontal="center"/>
      <protection/>
    </xf>
    <xf numFmtId="0" fontId="23" fillId="0" borderId="12" xfId="66" applyNumberFormat="1" applyFont="1" applyBorder="1" applyAlignment="1" applyProtection="1">
      <alignment horizontal="left" vertical="center"/>
      <protection/>
    </xf>
    <xf numFmtId="0" fontId="23" fillId="0" borderId="12" xfId="66" applyNumberFormat="1" applyFont="1" applyBorder="1" applyAlignment="1" applyProtection="1">
      <alignment/>
      <protection/>
    </xf>
    <xf numFmtId="0" fontId="51" fillId="0" borderId="12" xfId="66" applyFont="1" applyBorder="1" applyAlignment="1">
      <alignment horizontal="center"/>
      <protection/>
    </xf>
    <xf numFmtId="0" fontId="51" fillId="0" borderId="12" xfId="66" applyNumberFormat="1" applyFont="1" applyBorder="1" applyAlignment="1" applyProtection="1">
      <alignment horizontal="center"/>
      <protection/>
    </xf>
    <xf numFmtId="2" fontId="53" fillId="0" borderId="12" xfId="66" applyNumberFormat="1" applyFont="1" applyBorder="1" applyAlignment="1" applyProtection="1">
      <alignment horizontal="center"/>
      <protection/>
    </xf>
    <xf numFmtId="0" fontId="23" fillId="0" borderId="17" xfId="66" applyNumberFormat="1" applyFont="1" applyBorder="1" applyAlignment="1" applyProtection="1">
      <alignment horizontal="left" vertical="center"/>
      <protection/>
    </xf>
    <xf numFmtId="0" fontId="23" fillId="0" borderId="17" xfId="66" applyNumberFormat="1" applyFont="1" applyBorder="1" applyAlignment="1" applyProtection="1">
      <alignment/>
      <protection/>
    </xf>
    <xf numFmtId="0" fontId="51" fillId="0" borderId="17" xfId="66" applyFont="1" applyBorder="1" applyAlignment="1">
      <alignment horizontal="center"/>
      <protection/>
    </xf>
    <xf numFmtId="0" fontId="51" fillId="0" borderId="17" xfId="66" applyNumberFormat="1" applyFont="1" applyBorder="1" applyAlignment="1" applyProtection="1">
      <alignment horizontal="center"/>
      <protection/>
    </xf>
    <xf numFmtId="2" fontId="53" fillId="0" borderId="17" xfId="66" applyNumberFormat="1" applyFont="1" applyBorder="1" applyAlignment="1" applyProtection="1">
      <alignment horizontal="center"/>
      <protection/>
    </xf>
    <xf numFmtId="0" fontId="23" fillId="0" borderId="17" xfId="66" applyFont="1" applyBorder="1" applyAlignment="1">
      <alignment horizontal="left" vertical="center"/>
      <protection/>
    </xf>
    <xf numFmtId="0" fontId="23" fillId="0" borderId="17" xfId="66" applyFont="1" applyBorder="1">
      <alignment/>
      <protection/>
    </xf>
    <xf numFmtId="0" fontId="23" fillId="0" borderId="17" xfId="66" applyFont="1" applyBorder="1" applyAlignment="1">
      <alignment horizontal="left" vertical="center" wrapText="1"/>
      <protection/>
    </xf>
    <xf numFmtId="0" fontId="23" fillId="0" borderId="27" xfId="66" applyFont="1" applyBorder="1" applyAlignment="1">
      <alignment horizontal="left" vertical="center"/>
      <protection/>
    </xf>
    <xf numFmtId="0" fontId="23" fillId="0" borderId="27" xfId="66" applyFont="1" applyBorder="1">
      <alignment/>
      <protection/>
    </xf>
    <xf numFmtId="0" fontId="51" fillId="0" borderId="27" xfId="66" applyFont="1" applyBorder="1" applyAlignment="1">
      <alignment horizontal="center"/>
      <protection/>
    </xf>
    <xf numFmtId="0" fontId="51" fillId="0" borderId="27" xfId="66" applyNumberFormat="1" applyFont="1" applyBorder="1" applyAlignment="1" applyProtection="1">
      <alignment horizontal="center"/>
      <protection/>
    </xf>
    <xf numFmtId="0" fontId="52" fillId="0" borderId="12" xfId="66" applyNumberFormat="1" applyFont="1" applyBorder="1" applyAlignment="1" applyProtection="1">
      <alignment horizontal="center"/>
      <protection/>
    </xf>
    <xf numFmtId="0" fontId="74" fillId="0" borderId="23" xfId="0" applyFont="1" applyBorder="1" applyAlignment="1">
      <alignment/>
    </xf>
    <xf numFmtId="0" fontId="74" fillId="0" borderId="24" xfId="0" applyFont="1" applyBorder="1" applyAlignment="1">
      <alignment/>
    </xf>
    <xf numFmtId="0" fontId="74" fillId="0" borderId="25" xfId="0" applyFont="1" applyBorder="1" applyAlignment="1">
      <alignment/>
    </xf>
    <xf numFmtId="2" fontId="74" fillId="0" borderId="17" xfId="0" applyNumberFormat="1" applyFont="1" applyBorder="1" applyAlignment="1">
      <alignment horizontal="center" vertical="center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y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 1" xfId="61"/>
    <cellStyle name="Neutralny" xfId="62"/>
    <cellStyle name="Normalny 2" xfId="63"/>
    <cellStyle name="Normalny 2 2" xfId="64"/>
    <cellStyle name="Normalny 3" xfId="65"/>
    <cellStyle name="Normalny 4" xfId="66"/>
    <cellStyle name="Note 1" xfId="67"/>
    <cellStyle name="Obliczenia" xfId="68"/>
    <cellStyle name="Percent" xfId="69"/>
    <cellStyle name="Status 1" xfId="70"/>
    <cellStyle name="Suma" xfId="71"/>
    <cellStyle name="Tekst objaśnienia" xfId="72"/>
    <cellStyle name="Tekst ostrzeżenia" xfId="73"/>
    <cellStyle name="Text 1" xfId="74"/>
    <cellStyle name="Tytuł" xfId="75"/>
    <cellStyle name="Uwaga" xfId="76"/>
    <cellStyle name="Currency" xfId="77"/>
    <cellStyle name="Currency [0]" xfId="78"/>
    <cellStyle name="Warning 1" xfId="79"/>
    <cellStyle name="Zły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ED1C24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="75" zoomScaleNormal="75" zoomScalePageLayoutView="0" workbookViewId="0" topLeftCell="A1">
      <selection activeCell="I3" sqref="I3:M6"/>
    </sheetView>
  </sheetViews>
  <sheetFormatPr defaultColWidth="11.421875" defaultRowHeight="12.75"/>
  <cols>
    <col min="1" max="1" width="6.57421875" style="1" customWidth="1"/>
    <col min="2" max="2" width="51.421875" style="0" customWidth="1"/>
    <col min="3" max="3" width="14.421875" style="0" customWidth="1"/>
    <col min="4" max="4" width="5.421875" style="0" customWidth="1"/>
    <col min="5" max="7" width="10.00390625" style="0" customWidth="1"/>
    <col min="8" max="8" width="10.00390625" style="2" customWidth="1"/>
    <col min="9" max="10" width="12.28125" style="0" customWidth="1"/>
    <col min="11" max="11" width="12.57421875" style="0" customWidth="1"/>
    <col min="12" max="12" width="19.00390625" style="0" customWidth="1"/>
    <col min="13" max="13" width="18.8515625" style="0" customWidth="1"/>
  </cols>
  <sheetData>
    <row r="1" spans="1:13" s="3" customFormat="1" ht="34.5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ht="47.2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ht="33.75" customHeight="1">
      <c r="A3" s="6">
        <v>1</v>
      </c>
      <c r="B3" s="7" t="s">
        <v>14</v>
      </c>
      <c r="C3" s="8"/>
      <c r="D3" s="9" t="s">
        <v>15</v>
      </c>
      <c r="E3" s="6">
        <v>0</v>
      </c>
      <c r="F3" s="6">
        <v>5</v>
      </c>
      <c r="G3" s="6">
        <v>10</v>
      </c>
      <c r="H3" s="10">
        <v>10</v>
      </c>
      <c r="I3" s="11"/>
      <c r="J3" s="11"/>
      <c r="K3" s="11"/>
      <c r="L3" s="11"/>
      <c r="M3" s="11"/>
    </row>
    <row r="4" spans="1:13" ht="33.75" customHeight="1">
      <c r="A4" s="6">
        <v>2</v>
      </c>
      <c r="B4" s="7" t="s">
        <v>16</v>
      </c>
      <c r="C4" s="7"/>
      <c r="D4" s="9" t="s">
        <v>15</v>
      </c>
      <c r="E4" s="6">
        <v>50</v>
      </c>
      <c r="F4" s="6">
        <v>10</v>
      </c>
      <c r="G4" s="6">
        <v>20</v>
      </c>
      <c r="H4" s="10">
        <f>E4+F4+G4</f>
        <v>80</v>
      </c>
      <c r="I4" s="11"/>
      <c r="J4" s="11"/>
      <c r="K4" s="11"/>
      <c r="L4" s="11"/>
      <c r="M4" s="11"/>
    </row>
    <row r="5" spans="1:13" ht="33" customHeight="1">
      <c r="A5" s="6">
        <v>3</v>
      </c>
      <c r="B5" s="7" t="s">
        <v>17</v>
      </c>
      <c r="C5" s="7"/>
      <c r="D5" s="9" t="s">
        <v>15</v>
      </c>
      <c r="E5" s="6">
        <v>100</v>
      </c>
      <c r="F5" s="6">
        <v>10</v>
      </c>
      <c r="G5" s="6">
        <v>20</v>
      </c>
      <c r="H5" s="10">
        <f>E5+F5+G5</f>
        <v>130</v>
      </c>
      <c r="I5" s="11"/>
      <c r="J5" s="11"/>
      <c r="K5" s="11"/>
      <c r="L5" s="11"/>
      <c r="M5" s="11"/>
    </row>
    <row r="6" spans="1:13" ht="34.5" customHeight="1">
      <c r="A6" s="6">
        <v>4</v>
      </c>
      <c r="B6" s="7" t="s">
        <v>18</v>
      </c>
      <c r="C6" s="7"/>
      <c r="D6" s="9" t="s">
        <v>15</v>
      </c>
      <c r="E6" s="6">
        <v>20</v>
      </c>
      <c r="F6" s="6">
        <v>2</v>
      </c>
      <c r="G6" s="6">
        <v>0</v>
      </c>
      <c r="H6" s="10">
        <f>E6+F6+G6</f>
        <v>22</v>
      </c>
      <c r="I6" s="11"/>
      <c r="J6" s="11"/>
      <c r="K6" s="11"/>
      <c r="L6" s="11"/>
      <c r="M6" s="11"/>
    </row>
    <row r="7" spans="1:13" s="117" customFormat="1" ht="68.25" customHeight="1">
      <c r="A7" s="173" t="s">
        <v>19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18">
        <f>SUM(L3:L6)</f>
        <v>0</v>
      </c>
      <c r="M7" s="118">
        <f>SUM(M3:M6)</f>
        <v>0</v>
      </c>
    </row>
    <row r="8" spans="1:13" ht="72" customHeight="1">
      <c r="A8" s="14"/>
      <c r="B8" s="174" t="s">
        <v>20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</row>
  </sheetData>
  <sheetProtection selectLockedCells="1" selectUnlockedCells="1"/>
  <mergeCells count="3">
    <mergeCell ref="A1:M1"/>
    <mergeCell ref="A7:K7"/>
    <mergeCell ref="B8:M8"/>
  </mergeCells>
  <printOptions/>
  <pageMargins left="0.7875" right="0.7875" top="1.025" bottom="1.025" header="0.7875" footer="0.7875"/>
  <pageSetup fitToHeight="0" fitToWidth="1"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0">
      <selection activeCell="M13" sqref="I3:M13"/>
    </sheetView>
  </sheetViews>
  <sheetFormatPr defaultColWidth="9.00390625" defaultRowHeight="12.75"/>
  <cols>
    <col min="1" max="1" width="4.57421875" style="0" customWidth="1"/>
    <col min="2" max="2" width="28.7109375" style="0" customWidth="1"/>
    <col min="3" max="3" width="19.57421875" style="0" customWidth="1"/>
    <col min="4" max="8" width="9.00390625" style="0" customWidth="1"/>
    <col min="9" max="10" width="12.140625" style="0" customWidth="1"/>
    <col min="11" max="11" width="15.140625" style="0" customWidth="1"/>
    <col min="12" max="12" width="15.00390625" style="0" customWidth="1"/>
    <col min="13" max="13" width="16.140625" style="0" customWidth="1"/>
    <col min="14" max="14" width="13.140625" style="0" customWidth="1"/>
  </cols>
  <sheetData>
    <row r="1" spans="1:13" s="98" customFormat="1" ht="41.25" customHeight="1">
      <c r="A1" s="192" t="s">
        <v>133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s="101" customFormat="1" ht="38.25">
      <c r="A2" s="99" t="s">
        <v>134</v>
      </c>
      <c r="B2" s="99" t="s">
        <v>2</v>
      </c>
      <c r="C2" s="99" t="s">
        <v>3</v>
      </c>
      <c r="D2" s="99" t="s">
        <v>4</v>
      </c>
      <c r="E2" s="99" t="s">
        <v>5</v>
      </c>
      <c r="F2" s="99" t="s">
        <v>6</v>
      </c>
      <c r="G2" s="99" t="s">
        <v>7</v>
      </c>
      <c r="H2" s="99" t="s">
        <v>8</v>
      </c>
      <c r="I2" s="99" t="s">
        <v>135</v>
      </c>
      <c r="J2" s="99" t="s">
        <v>10</v>
      </c>
      <c r="K2" s="99" t="s">
        <v>136</v>
      </c>
      <c r="L2" s="99" t="s">
        <v>137</v>
      </c>
      <c r="M2" s="100" t="s">
        <v>13</v>
      </c>
    </row>
    <row r="3" spans="1:13" ht="142.5" customHeight="1">
      <c r="A3" s="43">
        <v>1</v>
      </c>
      <c r="B3" s="102" t="s">
        <v>138</v>
      </c>
      <c r="C3" s="43"/>
      <c r="D3" s="43" t="s">
        <v>139</v>
      </c>
      <c r="E3" s="43">
        <v>5</v>
      </c>
      <c r="F3" s="43">
        <v>0</v>
      </c>
      <c r="G3" s="43">
        <v>0</v>
      </c>
      <c r="H3" s="47">
        <f aca="true" t="shared" si="0" ref="H3:H13">E3+F3+G3</f>
        <v>5</v>
      </c>
      <c r="I3" s="43"/>
      <c r="J3" s="43"/>
      <c r="K3" s="52"/>
      <c r="L3" s="103"/>
      <c r="M3" s="104"/>
    </row>
    <row r="4" spans="1:13" ht="132" customHeight="1">
      <c r="A4" s="43">
        <v>2</v>
      </c>
      <c r="B4" s="102" t="s">
        <v>140</v>
      </c>
      <c r="C4" s="43"/>
      <c r="D4" s="43" t="s">
        <v>139</v>
      </c>
      <c r="E4" s="43">
        <v>5</v>
      </c>
      <c r="F4" s="43">
        <v>0</v>
      </c>
      <c r="G4" s="43">
        <v>0</v>
      </c>
      <c r="H4" s="47">
        <f t="shared" si="0"/>
        <v>5</v>
      </c>
      <c r="I4" s="43"/>
      <c r="J4" s="43"/>
      <c r="K4" s="52"/>
      <c r="L4" s="103"/>
      <c r="M4" s="104"/>
    </row>
    <row r="5" spans="1:13" ht="117" customHeight="1">
      <c r="A5" s="43">
        <v>3</v>
      </c>
      <c r="B5" s="102" t="s">
        <v>141</v>
      </c>
      <c r="C5" s="43"/>
      <c r="D5" s="43" t="s">
        <v>139</v>
      </c>
      <c r="E5" s="43">
        <v>160</v>
      </c>
      <c r="F5" s="43">
        <v>50</v>
      </c>
      <c r="G5" s="43">
        <v>200</v>
      </c>
      <c r="H5" s="47">
        <f t="shared" si="0"/>
        <v>410</v>
      </c>
      <c r="I5" s="43"/>
      <c r="J5" s="43"/>
      <c r="K5" s="52"/>
      <c r="L5" s="103"/>
      <c r="M5" s="104"/>
    </row>
    <row r="6" spans="1:13" ht="117.75" customHeight="1">
      <c r="A6" s="43">
        <v>4</v>
      </c>
      <c r="B6" s="102" t="s">
        <v>142</v>
      </c>
      <c r="C6" s="43"/>
      <c r="D6" s="43" t="s">
        <v>139</v>
      </c>
      <c r="E6" s="43">
        <v>300</v>
      </c>
      <c r="F6" s="43">
        <v>50</v>
      </c>
      <c r="G6" s="43">
        <v>0</v>
      </c>
      <c r="H6" s="47">
        <f t="shared" si="0"/>
        <v>350</v>
      </c>
      <c r="I6" s="43"/>
      <c r="J6" s="43"/>
      <c r="K6" s="52"/>
      <c r="L6" s="103"/>
      <c r="M6" s="104"/>
    </row>
    <row r="7" spans="1:13" ht="101.25" customHeight="1">
      <c r="A7" s="43">
        <v>5</v>
      </c>
      <c r="B7" s="102" t="s">
        <v>143</v>
      </c>
      <c r="C7" s="43"/>
      <c r="D7" s="43" t="s">
        <v>144</v>
      </c>
      <c r="E7" s="43">
        <v>5</v>
      </c>
      <c r="F7" s="43">
        <v>0</v>
      </c>
      <c r="G7" s="43">
        <v>0</v>
      </c>
      <c r="H7" s="47">
        <f t="shared" si="0"/>
        <v>5</v>
      </c>
      <c r="I7" s="43"/>
      <c r="J7" s="43"/>
      <c r="K7" s="52"/>
      <c r="L7" s="103"/>
      <c r="M7" s="104"/>
    </row>
    <row r="8" spans="1:13" ht="114.75" customHeight="1">
      <c r="A8" s="43">
        <v>6</v>
      </c>
      <c r="B8" s="102" t="s">
        <v>145</v>
      </c>
      <c r="C8" s="43"/>
      <c r="D8" s="43" t="s">
        <v>146</v>
      </c>
      <c r="E8" s="43">
        <v>5</v>
      </c>
      <c r="F8" s="43">
        <v>0</v>
      </c>
      <c r="G8" s="43">
        <v>0</v>
      </c>
      <c r="H8" s="47">
        <f t="shared" si="0"/>
        <v>5</v>
      </c>
      <c r="I8" s="43"/>
      <c r="J8" s="43"/>
      <c r="K8" s="52"/>
      <c r="L8" s="103"/>
      <c r="M8" s="104"/>
    </row>
    <row r="9" spans="1:14" ht="101.25" customHeight="1">
      <c r="A9" s="43">
        <v>7</v>
      </c>
      <c r="B9" s="102" t="s">
        <v>147</v>
      </c>
      <c r="C9" s="43"/>
      <c r="D9" s="43" t="s">
        <v>146</v>
      </c>
      <c r="E9" s="43">
        <v>0</v>
      </c>
      <c r="F9" s="43">
        <v>0</v>
      </c>
      <c r="G9" s="43">
        <v>400</v>
      </c>
      <c r="H9" s="47">
        <f t="shared" si="0"/>
        <v>400</v>
      </c>
      <c r="I9" s="43"/>
      <c r="J9" s="43"/>
      <c r="K9" s="52"/>
      <c r="L9" s="105"/>
      <c r="M9" s="106"/>
      <c r="N9" s="107"/>
    </row>
    <row r="10" spans="1:13" ht="194.25" customHeight="1">
      <c r="A10" s="43">
        <v>8</v>
      </c>
      <c r="B10" s="102" t="s">
        <v>148</v>
      </c>
      <c r="C10" s="43"/>
      <c r="D10" s="43" t="s">
        <v>149</v>
      </c>
      <c r="E10" s="43">
        <v>10</v>
      </c>
      <c r="F10" s="43">
        <v>0</v>
      </c>
      <c r="G10" s="43">
        <v>0</v>
      </c>
      <c r="H10" s="47">
        <f t="shared" si="0"/>
        <v>10</v>
      </c>
      <c r="I10" s="43"/>
      <c r="J10" s="43"/>
      <c r="K10" s="52"/>
      <c r="L10" s="103"/>
      <c r="M10" s="104"/>
    </row>
    <row r="11" spans="1:13" ht="43.5" customHeight="1">
      <c r="A11" s="43">
        <v>9</v>
      </c>
      <c r="B11" s="108" t="s">
        <v>150</v>
      </c>
      <c r="C11" s="45"/>
      <c r="D11" s="46" t="s">
        <v>33</v>
      </c>
      <c r="E11" s="46">
        <v>80</v>
      </c>
      <c r="F11" s="46">
        <v>20</v>
      </c>
      <c r="G11" s="46">
        <v>20</v>
      </c>
      <c r="H11" s="47">
        <f t="shared" si="0"/>
        <v>120</v>
      </c>
      <c r="I11" s="109"/>
      <c r="J11" s="43"/>
      <c r="K11" s="52"/>
      <c r="L11" s="103"/>
      <c r="M11" s="104"/>
    </row>
    <row r="12" spans="1:13" ht="43.5" customHeight="1">
      <c r="A12" s="43">
        <v>10</v>
      </c>
      <c r="B12" s="102" t="s">
        <v>151</v>
      </c>
      <c r="C12" s="45"/>
      <c r="D12" s="46" t="s">
        <v>33</v>
      </c>
      <c r="E12" s="43">
        <v>0</v>
      </c>
      <c r="F12" s="43">
        <v>2</v>
      </c>
      <c r="G12" s="46">
        <v>5</v>
      </c>
      <c r="H12" s="47">
        <f t="shared" si="0"/>
        <v>7</v>
      </c>
      <c r="I12" s="43"/>
      <c r="J12" s="43"/>
      <c r="K12" s="52"/>
      <c r="L12" s="105"/>
      <c r="M12" s="110"/>
    </row>
    <row r="13" spans="1:13" ht="48.75" customHeight="1">
      <c r="A13" s="43">
        <v>11</v>
      </c>
      <c r="B13" s="102" t="s">
        <v>152</v>
      </c>
      <c r="C13" s="45"/>
      <c r="D13" s="46" t="s">
        <v>33</v>
      </c>
      <c r="E13" s="43">
        <v>0</v>
      </c>
      <c r="F13" s="43">
        <v>2</v>
      </c>
      <c r="G13" s="46">
        <v>5</v>
      </c>
      <c r="H13" s="47">
        <f t="shared" si="0"/>
        <v>7</v>
      </c>
      <c r="I13" s="43"/>
      <c r="J13" s="43"/>
      <c r="K13" s="52"/>
      <c r="L13" s="105"/>
      <c r="M13" s="110"/>
    </row>
    <row r="14" spans="1:13" s="113" customFormat="1" ht="26.25" customHeight="1">
      <c r="A14" s="193" t="s">
        <v>25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11">
        <f>SUM(L3:L13)</f>
        <v>0</v>
      </c>
      <c r="M14" s="112">
        <f>SUM(M3:M13)</f>
        <v>0</v>
      </c>
    </row>
  </sheetData>
  <sheetProtection selectLockedCells="1" selectUnlockedCells="1"/>
  <mergeCells count="2">
    <mergeCell ref="A1:M1"/>
    <mergeCell ref="A14:K14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"/>
  <sheetViews>
    <sheetView zoomScalePageLayoutView="0" workbookViewId="0" topLeftCell="A1">
      <selection activeCell="I3" sqref="I3:M3"/>
    </sheetView>
  </sheetViews>
  <sheetFormatPr defaultColWidth="9.00390625" defaultRowHeight="12.75"/>
  <cols>
    <col min="1" max="1" width="3.8515625" style="0" customWidth="1"/>
    <col min="2" max="2" width="72.00390625" style="0" customWidth="1"/>
    <col min="3" max="3" width="12.140625" style="0" customWidth="1"/>
    <col min="4" max="12" width="9.00390625" style="0" customWidth="1"/>
    <col min="13" max="13" width="15.28125" style="0" customWidth="1"/>
  </cols>
  <sheetData>
    <row r="1" spans="1:13" ht="18">
      <c r="A1" s="195" t="s">
        <v>153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51">
      <c r="A2" s="41" t="s">
        <v>1</v>
      </c>
      <c r="B2" s="41" t="s">
        <v>2</v>
      </c>
      <c r="C2" s="41" t="s">
        <v>3</v>
      </c>
      <c r="D2" s="41" t="s">
        <v>4</v>
      </c>
      <c r="E2" s="41" t="s">
        <v>5</v>
      </c>
      <c r="F2" s="41" t="s">
        <v>6</v>
      </c>
      <c r="G2" s="41" t="s">
        <v>7</v>
      </c>
      <c r="H2" s="41" t="s">
        <v>8</v>
      </c>
      <c r="I2" s="41" t="s">
        <v>135</v>
      </c>
      <c r="J2" s="41" t="s">
        <v>10</v>
      </c>
      <c r="K2" s="41" t="s">
        <v>136</v>
      </c>
      <c r="L2" s="41" t="s">
        <v>137</v>
      </c>
      <c r="M2" s="41" t="s">
        <v>13</v>
      </c>
    </row>
    <row r="3" spans="1:18" ht="231.75" customHeight="1">
      <c r="A3" s="129">
        <v>1</v>
      </c>
      <c r="B3" s="130" t="s">
        <v>172</v>
      </c>
      <c r="C3" s="129"/>
      <c r="D3" s="131" t="s">
        <v>33</v>
      </c>
      <c r="E3" s="131">
        <v>900</v>
      </c>
      <c r="F3" s="131">
        <v>350</v>
      </c>
      <c r="G3" s="131">
        <v>1000</v>
      </c>
      <c r="H3" s="120">
        <f>E3+F3+G3</f>
        <v>2250</v>
      </c>
      <c r="I3" s="131"/>
      <c r="J3" s="131"/>
      <c r="K3" s="132"/>
      <c r="L3" s="131"/>
      <c r="M3" s="133"/>
      <c r="N3" s="2"/>
      <c r="O3" s="2"/>
      <c r="P3" s="2"/>
      <c r="Q3" s="2"/>
      <c r="R3" s="2"/>
    </row>
    <row r="4" spans="1:13" s="2" customFormat="1" ht="39" customHeight="1">
      <c r="A4" s="196" t="s">
        <v>25</v>
      </c>
      <c r="B4" s="197"/>
      <c r="C4" s="197"/>
      <c r="D4" s="197"/>
      <c r="E4" s="197"/>
      <c r="F4" s="197"/>
      <c r="G4" s="197"/>
      <c r="H4" s="197"/>
      <c r="I4" s="197"/>
      <c r="J4" s="197"/>
      <c r="K4" s="198"/>
      <c r="L4" s="134">
        <f>SUM(L3)</f>
        <v>0</v>
      </c>
      <c r="M4" s="135">
        <f>SUM(M3)</f>
        <v>0</v>
      </c>
    </row>
    <row r="5" spans="2:13" ht="54.75" customHeight="1">
      <c r="B5" s="194" t="s">
        <v>171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</sheetData>
  <sheetProtection selectLockedCells="1" selectUnlockedCells="1"/>
  <mergeCells count="3">
    <mergeCell ref="B5:M5"/>
    <mergeCell ref="A1:M1"/>
    <mergeCell ref="A4:K4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I3" sqref="I3:M3"/>
    </sheetView>
  </sheetViews>
  <sheetFormatPr defaultColWidth="9.140625" defaultRowHeight="12.75"/>
  <cols>
    <col min="1" max="1" width="5.7109375" style="0" customWidth="1"/>
    <col min="2" max="2" width="24.421875" style="0" customWidth="1"/>
    <col min="3" max="3" width="5.7109375" style="0" customWidth="1"/>
    <col min="5" max="5" width="6.8515625" style="0" customWidth="1"/>
    <col min="7" max="7" width="6.421875" style="0" customWidth="1"/>
    <col min="13" max="13" width="14.8515625" style="0" customWidth="1"/>
  </cols>
  <sheetData>
    <row r="1" spans="1:13" ht="18">
      <c r="A1" s="195" t="s">
        <v>158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51">
      <c r="A2" s="120" t="s">
        <v>1</v>
      </c>
      <c r="B2" s="120" t="s">
        <v>2</v>
      </c>
      <c r="C2" s="120" t="s">
        <v>3</v>
      </c>
      <c r="D2" s="120" t="s">
        <v>4</v>
      </c>
      <c r="E2" s="120" t="s">
        <v>5</v>
      </c>
      <c r="F2" s="120" t="s">
        <v>6</v>
      </c>
      <c r="G2" s="120" t="s">
        <v>7</v>
      </c>
      <c r="H2" s="120" t="s">
        <v>8</v>
      </c>
      <c r="I2" s="120" t="s">
        <v>135</v>
      </c>
      <c r="J2" s="120" t="s">
        <v>10</v>
      </c>
      <c r="K2" s="120" t="s">
        <v>136</v>
      </c>
      <c r="L2" s="120" t="s">
        <v>137</v>
      </c>
      <c r="M2" s="120" t="s">
        <v>13</v>
      </c>
    </row>
    <row r="3" spans="1:13" ht="57.75" customHeight="1">
      <c r="A3" s="121">
        <v>1</v>
      </c>
      <c r="B3" s="122" t="s">
        <v>157</v>
      </c>
      <c r="C3" s="123"/>
      <c r="D3" s="121" t="s">
        <v>33</v>
      </c>
      <c r="E3" s="121">
        <v>120</v>
      </c>
      <c r="F3" s="121">
        <v>150</v>
      </c>
      <c r="G3" s="121">
        <v>0</v>
      </c>
      <c r="H3" s="124">
        <f>E3+F3+G3</f>
        <v>270</v>
      </c>
      <c r="I3" s="121"/>
      <c r="J3" s="121"/>
      <c r="K3" s="125"/>
      <c r="L3" s="136"/>
      <c r="M3" s="126"/>
    </row>
    <row r="4" spans="1:13" s="127" customFormat="1" ht="32.25" customHeight="1">
      <c r="A4" s="199" t="s">
        <v>25</v>
      </c>
      <c r="B4" s="200"/>
      <c r="C4" s="200"/>
      <c r="D4" s="200"/>
      <c r="E4" s="200"/>
      <c r="F4" s="200"/>
      <c r="G4" s="200"/>
      <c r="H4" s="200"/>
      <c r="I4" s="200"/>
      <c r="J4" s="200"/>
      <c r="K4" s="201"/>
      <c r="L4" s="137">
        <f>SUM(L3)</f>
        <v>0</v>
      </c>
      <c r="M4" s="135">
        <f>SUM(M3)</f>
        <v>0</v>
      </c>
    </row>
  </sheetData>
  <sheetProtection/>
  <mergeCells count="2">
    <mergeCell ref="A1:M1"/>
    <mergeCell ref="A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H3" sqref="H3:L11"/>
    </sheetView>
  </sheetViews>
  <sheetFormatPr defaultColWidth="9.140625" defaultRowHeight="12.75"/>
  <cols>
    <col min="1" max="1" width="6.421875" style="0" customWidth="1"/>
    <col min="2" max="2" width="25.421875" style="0" customWidth="1"/>
    <col min="3" max="3" width="16.28125" style="0" customWidth="1"/>
    <col min="11" max="11" width="12.8515625" style="0" customWidth="1"/>
    <col min="12" max="12" width="13.8515625" style="0" customWidth="1"/>
  </cols>
  <sheetData>
    <row r="1" spans="1:12" ht="39" customHeight="1">
      <c r="A1" s="202" t="s">
        <v>184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150"/>
    </row>
    <row r="2" spans="1:12" s="154" customFormat="1" ht="60">
      <c r="A2" s="153" t="s">
        <v>1</v>
      </c>
      <c r="B2" s="153" t="s">
        <v>174</v>
      </c>
      <c r="C2" s="47" t="s">
        <v>3</v>
      </c>
      <c r="D2" s="153" t="s">
        <v>5</v>
      </c>
      <c r="E2" s="153" t="s">
        <v>6</v>
      </c>
      <c r="F2" s="153" t="s">
        <v>7</v>
      </c>
      <c r="G2" s="153" t="s">
        <v>8</v>
      </c>
      <c r="H2" s="153" t="s">
        <v>9</v>
      </c>
      <c r="I2" s="153" t="s">
        <v>10</v>
      </c>
      <c r="J2" s="153" t="s">
        <v>11</v>
      </c>
      <c r="K2" s="153" t="s">
        <v>12</v>
      </c>
      <c r="L2" s="153" t="s">
        <v>13</v>
      </c>
    </row>
    <row r="3" spans="1:12" ht="41.25" customHeight="1">
      <c r="A3" s="62">
        <v>1</v>
      </c>
      <c r="B3" s="151" t="s">
        <v>175</v>
      </c>
      <c r="C3" s="147"/>
      <c r="D3" s="93">
        <v>0</v>
      </c>
      <c r="E3" s="93">
        <v>0</v>
      </c>
      <c r="F3" s="93">
        <v>60</v>
      </c>
      <c r="G3" s="95">
        <f>D3+E3+F3</f>
        <v>60</v>
      </c>
      <c r="H3" s="60"/>
      <c r="I3" s="60"/>
      <c r="J3" s="60"/>
      <c r="K3" s="60"/>
      <c r="L3" s="60"/>
    </row>
    <row r="4" spans="1:12" ht="30">
      <c r="A4" s="62">
        <v>2</v>
      </c>
      <c r="B4" s="152" t="s">
        <v>176</v>
      </c>
      <c r="C4" s="58"/>
      <c r="D4" s="56">
        <v>0</v>
      </c>
      <c r="E4" s="93">
        <v>0</v>
      </c>
      <c r="F4" s="93">
        <v>30</v>
      </c>
      <c r="G4" s="95">
        <f>D4+E4+F4</f>
        <v>30</v>
      </c>
      <c r="H4" s="60"/>
      <c r="I4" s="60"/>
      <c r="J4" s="60"/>
      <c r="K4" s="60"/>
      <c r="L4" s="60"/>
    </row>
    <row r="5" spans="1:12" ht="30">
      <c r="A5" s="62">
        <v>3</v>
      </c>
      <c r="B5" s="152" t="s">
        <v>177</v>
      </c>
      <c r="C5" s="58"/>
      <c r="D5" s="56">
        <v>0</v>
      </c>
      <c r="E5" s="93">
        <v>0</v>
      </c>
      <c r="F5" s="93">
        <v>10</v>
      </c>
      <c r="G5" s="95">
        <f>D5+E5+F5</f>
        <v>10</v>
      </c>
      <c r="H5" s="60"/>
      <c r="I5" s="60"/>
      <c r="J5" s="60"/>
      <c r="K5" s="60"/>
      <c r="L5" s="60"/>
    </row>
    <row r="6" spans="1:12" ht="30">
      <c r="A6" s="62">
        <v>4</v>
      </c>
      <c r="B6" s="152" t="s">
        <v>178</v>
      </c>
      <c r="C6" s="147"/>
      <c r="D6" s="93">
        <v>0</v>
      </c>
      <c r="E6" s="93">
        <v>0</v>
      </c>
      <c r="F6" s="93">
        <v>4</v>
      </c>
      <c r="G6" s="95">
        <f>F6+E6+D6</f>
        <v>4</v>
      </c>
      <c r="H6" s="60"/>
      <c r="I6" s="60"/>
      <c r="J6" s="60"/>
      <c r="K6" s="60"/>
      <c r="L6" s="60"/>
    </row>
    <row r="7" spans="1:12" ht="30">
      <c r="A7" s="62">
        <v>5</v>
      </c>
      <c r="B7" s="152" t="s">
        <v>179</v>
      </c>
      <c r="C7" s="58"/>
      <c r="D7" s="56">
        <v>40</v>
      </c>
      <c r="E7" s="93">
        <v>2</v>
      </c>
      <c r="F7" s="93">
        <v>40</v>
      </c>
      <c r="G7" s="95">
        <f>D7+E7+F7</f>
        <v>82</v>
      </c>
      <c r="H7" s="60"/>
      <c r="I7" s="60"/>
      <c r="J7" s="60"/>
      <c r="K7" s="60"/>
      <c r="L7" s="60"/>
    </row>
    <row r="8" spans="1:12" ht="30">
      <c r="A8" s="62">
        <v>6</v>
      </c>
      <c r="B8" s="152" t="s">
        <v>180</v>
      </c>
      <c r="C8" s="58"/>
      <c r="D8" s="56">
        <v>15</v>
      </c>
      <c r="E8" s="93">
        <v>0</v>
      </c>
      <c r="F8" s="93">
        <v>40</v>
      </c>
      <c r="G8" s="95">
        <f>D8+E8+F8</f>
        <v>55</v>
      </c>
      <c r="H8" s="60"/>
      <c r="I8" s="60"/>
      <c r="J8" s="60"/>
      <c r="K8" s="60"/>
      <c r="L8" s="60"/>
    </row>
    <row r="9" spans="1:12" ht="30">
      <c r="A9" s="62">
        <v>7</v>
      </c>
      <c r="B9" s="152" t="s">
        <v>181</v>
      </c>
      <c r="C9" s="58"/>
      <c r="D9" s="56">
        <v>10</v>
      </c>
      <c r="E9" s="93">
        <v>1</v>
      </c>
      <c r="F9" s="93">
        <v>20</v>
      </c>
      <c r="G9" s="95">
        <f>D9+E9+F9</f>
        <v>31</v>
      </c>
      <c r="H9" s="60"/>
      <c r="I9" s="60"/>
      <c r="J9" s="60"/>
      <c r="K9" s="60"/>
      <c r="L9" s="60"/>
    </row>
    <row r="10" spans="1:12" ht="30">
      <c r="A10" s="62">
        <v>8</v>
      </c>
      <c r="B10" s="152" t="s">
        <v>182</v>
      </c>
      <c r="C10" s="58"/>
      <c r="D10" s="56">
        <v>5</v>
      </c>
      <c r="E10" s="93">
        <v>0</v>
      </c>
      <c r="F10" s="93">
        <v>4</v>
      </c>
      <c r="G10" s="95">
        <f>D10+E10+F10</f>
        <v>9</v>
      </c>
      <c r="H10" s="60"/>
      <c r="I10" s="60"/>
      <c r="J10" s="60"/>
      <c r="K10" s="60"/>
      <c r="L10" s="60"/>
    </row>
    <row r="11" spans="1:12" ht="30">
      <c r="A11" s="62">
        <v>9</v>
      </c>
      <c r="B11" s="152" t="s">
        <v>183</v>
      </c>
      <c r="C11" s="58"/>
      <c r="D11" s="56">
        <v>2</v>
      </c>
      <c r="E11" s="93">
        <v>0</v>
      </c>
      <c r="F11" s="93">
        <v>10</v>
      </c>
      <c r="G11" s="95">
        <f>D11+E11+F11</f>
        <v>12</v>
      </c>
      <c r="H11" s="60"/>
      <c r="I11" s="60"/>
      <c r="J11" s="60"/>
      <c r="K11" s="60"/>
      <c r="L11" s="60"/>
    </row>
    <row r="12" spans="1:12" ht="32.25" customHeight="1">
      <c r="A12" s="203" t="s">
        <v>25</v>
      </c>
      <c r="B12" s="203"/>
      <c r="C12" s="203"/>
      <c r="D12" s="203"/>
      <c r="E12" s="203"/>
      <c r="F12" s="203"/>
      <c r="G12" s="203"/>
      <c r="H12" s="203"/>
      <c r="I12" s="203"/>
      <c r="J12" s="203"/>
      <c r="K12" s="148">
        <f>SUM(K3:K11)</f>
        <v>0</v>
      </c>
      <c r="L12" s="148">
        <f>SUM(L3:L11)</f>
        <v>0</v>
      </c>
    </row>
    <row r="13" spans="1:12" ht="1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5.75">
      <c r="A14" s="149" t="s">
        <v>173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9"/>
    </row>
    <row r="15" spans="1:12" ht="1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</sheetData>
  <sheetProtection/>
  <mergeCells count="2">
    <mergeCell ref="A1:K1"/>
    <mergeCell ref="A12:J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PageLayoutView="0" workbookViewId="0" topLeftCell="A1">
      <selection activeCell="G14" sqref="G14"/>
    </sheetView>
  </sheetViews>
  <sheetFormatPr defaultColWidth="9.140625" defaultRowHeight="12.75"/>
  <cols>
    <col min="2" max="2" width="59.421875" style="0" customWidth="1"/>
    <col min="3" max="3" width="15.421875" style="0" customWidth="1"/>
    <col min="4" max="4" width="6.140625" style="0" customWidth="1"/>
    <col min="9" max="9" width="13.140625" style="0" customWidth="1"/>
    <col min="11" max="11" width="16.00390625" style="0" customWidth="1"/>
    <col min="12" max="12" width="16.140625" style="0" customWidth="1"/>
    <col min="13" max="13" width="20.140625" style="0" customWidth="1"/>
  </cols>
  <sheetData>
    <row r="1" spans="1:13" ht="20.25">
      <c r="A1" s="204" t="s">
        <v>205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54">
      <c r="A2" s="155" t="s">
        <v>1</v>
      </c>
      <c r="B2" s="156" t="s">
        <v>2</v>
      </c>
      <c r="C2" s="156" t="s">
        <v>3</v>
      </c>
      <c r="D2" s="156" t="s">
        <v>4</v>
      </c>
      <c r="E2" s="156" t="s">
        <v>5</v>
      </c>
      <c r="F2" s="156" t="s">
        <v>6</v>
      </c>
      <c r="G2" s="156" t="s">
        <v>7</v>
      </c>
      <c r="H2" s="156" t="s">
        <v>8</v>
      </c>
      <c r="I2" s="156" t="s">
        <v>9</v>
      </c>
      <c r="J2" s="156" t="s">
        <v>10</v>
      </c>
      <c r="K2" s="156" t="s">
        <v>11</v>
      </c>
      <c r="L2" s="156" t="s">
        <v>12</v>
      </c>
      <c r="M2" s="156" t="s">
        <v>13</v>
      </c>
    </row>
    <row r="3" spans="1:13" ht="31.5" customHeight="1">
      <c r="A3" s="157">
        <v>1</v>
      </c>
      <c r="B3" s="158" t="s">
        <v>185</v>
      </c>
      <c r="C3" s="159"/>
      <c r="D3" s="160" t="s">
        <v>15</v>
      </c>
      <c r="E3" s="161">
        <v>10</v>
      </c>
      <c r="F3" s="161">
        <v>15</v>
      </c>
      <c r="G3" s="161">
        <v>100</v>
      </c>
      <c r="H3" s="162">
        <f>E3+F3+G3</f>
        <v>125</v>
      </c>
      <c r="I3" s="163"/>
      <c r="J3" s="163"/>
      <c r="K3" s="163"/>
      <c r="L3" s="164"/>
      <c r="M3" s="164"/>
    </row>
    <row r="4" spans="1:13" ht="28.5" customHeight="1">
      <c r="A4" s="157">
        <v>2</v>
      </c>
      <c r="B4" s="158" t="s">
        <v>186</v>
      </c>
      <c r="C4" s="161"/>
      <c r="D4" s="160" t="s">
        <v>15</v>
      </c>
      <c r="E4" s="161">
        <v>1500</v>
      </c>
      <c r="F4" s="161">
        <v>2200</v>
      </c>
      <c r="G4" s="161">
        <v>1200</v>
      </c>
      <c r="H4" s="162">
        <f aca="true" t="shared" si="0" ref="H4:H9">E4+F4+G4</f>
        <v>4900</v>
      </c>
      <c r="I4" s="163"/>
      <c r="J4" s="163"/>
      <c r="K4" s="163"/>
      <c r="L4" s="164"/>
      <c r="M4" s="164"/>
    </row>
    <row r="5" spans="1:13" ht="30" customHeight="1">
      <c r="A5" s="157">
        <v>3</v>
      </c>
      <c r="B5" s="158" t="s">
        <v>187</v>
      </c>
      <c r="C5" s="161"/>
      <c r="D5" s="160" t="s">
        <v>15</v>
      </c>
      <c r="E5" s="161">
        <v>350</v>
      </c>
      <c r="F5" s="161">
        <v>250</v>
      </c>
      <c r="G5" s="161">
        <v>300</v>
      </c>
      <c r="H5" s="162">
        <f t="shared" si="0"/>
        <v>900</v>
      </c>
      <c r="I5" s="163"/>
      <c r="J5" s="163"/>
      <c r="K5" s="163"/>
      <c r="L5" s="164"/>
      <c r="M5" s="164"/>
    </row>
    <row r="6" spans="1:13" ht="27.75" customHeight="1">
      <c r="A6" s="157">
        <v>4</v>
      </c>
      <c r="B6" s="158" t="s">
        <v>188</v>
      </c>
      <c r="C6" s="161"/>
      <c r="D6" s="160" t="s">
        <v>15</v>
      </c>
      <c r="E6" s="161">
        <v>110</v>
      </c>
      <c r="F6" s="161">
        <v>120</v>
      </c>
      <c r="G6" s="161">
        <v>100</v>
      </c>
      <c r="H6" s="162">
        <f t="shared" si="0"/>
        <v>330</v>
      </c>
      <c r="I6" s="163"/>
      <c r="J6" s="163"/>
      <c r="K6" s="163"/>
      <c r="L6" s="164"/>
      <c r="M6" s="164"/>
    </row>
    <row r="7" spans="1:13" ht="28.5" customHeight="1">
      <c r="A7" s="157">
        <v>5</v>
      </c>
      <c r="B7" s="158" t="s">
        <v>189</v>
      </c>
      <c r="C7" s="161"/>
      <c r="D7" s="160" t="s">
        <v>15</v>
      </c>
      <c r="E7" s="161">
        <v>20</v>
      </c>
      <c r="F7" s="161">
        <v>30</v>
      </c>
      <c r="G7" s="161">
        <v>10</v>
      </c>
      <c r="H7" s="162">
        <f t="shared" si="0"/>
        <v>60</v>
      </c>
      <c r="I7" s="163"/>
      <c r="J7" s="163"/>
      <c r="K7" s="163"/>
      <c r="L7" s="164"/>
      <c r="M7" s="164"/>
    </row>
    <row r="8" spans="1:13" ht="27.75" customHeight="1">
      <c r="A8" s="157">
        <v>6</v>
      </c>
      <c r="B8" s="158" t="s">
        <v>190</v>
      </c>
      <c r="C8" s="161"/>
      <c r="D8" s="160" t="s">
        <v>15</v>
      </c>
      <c r="E8" s="161">
        <v>0</v>
      </c>
      <c r="F8" s="161">
        <v>1</v>
      </c>
      <c r="G8" s="161">
        <v>2</v>
      </c>
      <c r="H8" s="162">
        <f t="shared" si="0"/>
        <v>3</v>
      </c>
      <c r="I8" s="163"/>
      <c r="J8" s="163"/>
      <c r="K8" s="163"/>
      <c r="L8" s="164"/>
      <c r="M8" s="164"/>
    </row>
    <row r="9" spans="1:13" ht="28.5" customHeight="1">
      <c r="A9" s="157">
        <v>7</v>
      </c>
      <c r="B9" s="158" t="s">
        <v>191</v>
      </c>
      <c r="C9" s="161"/>
      <c r="D9" s="160" t="s">
        <v>15</v>
      </c>
      <c r="E9" s="161">
        <v>0</v>
      </c>
      <c r="F9" s="161">
        <v>1</v>
      </c>
      <c r="G9" s="161">
        <v>2</v>
      </c>
      <c r="H9" s="162">
        <f t="shared" si="0"/>
        <v>3</v>
      </c>
      <c r="I9" s="163"/>
      <c r="J9" s="163"/>
      <c r="K9" s="163"/>
      <c r="L9" s="164"/>
      <c r="M9" s="164"/>
    </row>
    <row r="10" spans="1:13" ht="24" customHeight="1">
      <c r="A10" s="205" t="s">
        <v>25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165">
        <f>SUM(L3:L9)</f>
        <v>0</v>
      </c>
      <c r="M10" s="165">
        <f>SUM(M3:M9)</f>
        <v>0</v>
      </c>
    </row>
  </sheetData>
  <sheetProtection/>
  <mergeCells count="2">
    <mergeCell ref="A1:M1"/>
    <mergeCell ref="A10:K10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H13" sqref="H13"/>
    </sheetView>
  </sheetViews>
  <sheetFormatPr defaultColWidth="9.140625" defaultRowHeight="12.75"/>
  <cols>
    <col min="2" max="2" width="18.421875" style="0" customWidth="1"/>
    <col min="3" max="3" width="15.140625" style="0" customWidth="1"/>
    <col min="6" max="6" width="16.140625" style="0" customWidth="1"/>
    <col min="8" max="8" width="16.140625" style="0" customWidth="1"/>
    <col min="9" max="9" width="17.28125" style="0" customWidth="1"/>
    <col min="10" max="10" width="18.00390625" style="0" customWidth="1"/>
  </cols>
  <sheetData>
    <row r="1" spans="1:10" ht="18">
      <c r="A1" s="195" t="s">
        <v>202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ht="55.5" customHeight="1">
      <c r="A2" s="166" t="s">
        <v>1</v>
      </c>
      <c r="B2" s="166" t="s">
        <v>2</v>
      </c>
      <c r="C2" s="166" t="s">
        <v>3</v>
      </c>
      <c r="D2" s="166" t="s">
        <v>4</v>
      </c>
      <c r="E2" s="166" t="s">
        <v>6</v>
      </c>
      <c r="F2" s="166" t="s">
        <v>9</v>
      </c>
      <c r="G2" s="167" t="s">
        <v>203</v>
      </c>
      <c r="H2" s="166" t="s">
        <v>11</v>
      </c>
      <c r="I2" s="166" t="s">
        <v>12</v>
      </c>
      <c r="J2" s="166" t="s">
        <v>13</v>
      </c>
    </row>
    <row r="3" spans="1:10" ht="118.5" customHeight="1">
      <c r="A3" s="9">
        <v>1</v>
      </c>
      <c r="B3" s="168" t="s">
        <v>204</v>
      </c>
      <c r="C3" s="169"/>
      <c r="D3" s="9" t="s">
        <v>33</v>
      </c>
      <c r="E3" s="170">
        <v>6</v>
      </c>
      <c r="F3" s="9"/>
      <c r="G3" s="9"/>
      <c r="H3" s="9"/>
      <c r="I3" s="9"/>
      <c r="J3" s="9"/>
    </row>
    <row r="4" spans="1:10" ht="18">
      <c r="A4" s="206" t="s">
        <v>25</v>
      </c>
      <c r="B4" s="207"/>
      <c r="C4" s="207"/>
      <c r="D4" s="207"/>
      <c r="E4" s="207"/>
      <c r="F4" s="207"/>
      <c r="G4" s="207"/>
      <c r="H4" s="208"/>
      <c r="I4" s="114">
        <f>SUM(I3:I3)</f>
        <v>0</v>
      </c>
      <c r="J4" s="114">
        <f>SUM(J3:J3)</f>
        <v>0</v>
      </c>
    </row>
    <row r="5" spans="1:10" ht="12.75">
      <c r="A5" s="171"/>
      <c r="B5" s="171"/>
      <c r="C5" s="171"/>
      <c r="D5" s="171"/>
      <c r="E5" s="171"/>
      <c r="F5" s="171"/>
      <c r="G5" s="171"/>
      <c r="H5" s="171"/>
      <c r="I5" s="171"/>
      <c r="J5" s="171"/>
    </row>
    <row r="6" spans="1:10" ht="12.75">
      <c r="A6" s="171"/>
      <c r="B6" s="171"/>
      <c r="C6" s="171"/>
      <c r="D6" s="171"/>
      <c r="E6" s="171"/>
      <c r="F6" s="171"/>
      <c r="G6" s="171"/>
      <c r="H6" s="171"/>
      <c r="I6" s="171"/>
      <c r="J6" s="171"/>
    </row>
    <row r="7" spans="1:10" ht="12.75">
      <c r="A7" s="171"/>
      <c r="B7" s="171"/>
      <c r="C7" s="171"/>
      <c r="D7" s="171"/>
      <c r="E7" s="171"/>
      <c r="F7" s="171"/>
      <c r="G7" s="171"/>
      <c r="H7" s="171"/>
      <c r="I7" s="171"/>
      <c r="J7" s="171"/>
    </row>
  </sheetData>
  <sheetProtection/>
  <mergeCells count="2">
    <mergeCell ref="A1:J1"/>
    <mergeCell ref="A4:H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3">
      <selection activeCell="I12" sqref="I12"/>
    </sheetView>
  </sheetViews>
  <sheetFormatPr defaultColWidth="9.140625" defaultRowHeight="12.75"/>
  <cols>
    <col min="2" max="2" width="45.140625" style="0" customWidth="1"/>
    <col min="3" max="3" width="15.421875" style="0" customWidth="1"/>
    <col min="9" max="9" width="13.00390625" style="0" customWidth="1"/>
    <col min="11" max="11" width="12.57421875" style="0" customWidth="1"/>
    <col min="12" max="12" width="13.421875" style="0" customWidth="1"/>
    <col min="13" max="13" width="15.140625" style="0" customWidth="1"/>
  </cols>
  <sheetData>
    <row r="1" spans="1:13" ht="20.25">
      <c r="A1" s="204" t="s">
        <v>206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08">
      <c r="A2" s="155" t="s">
        <v>1</v>
      </c>
      <c r="B2" s="156" t="s">
        <v>2</v>
      </c>
      <c r="C2" s="156" t="s">
        <v>3</v>
      </c>
      <c r="D2" s="156" t="s">
        <v>4</v>
      </c>
      <c r="E2" s="156" t="s">
        <v>5</v>
      </c>
      <c r="F2" s="156" t="s">
        <v>6</v>
      </c>
      <c r="G2" s="156" t="s">
        <v>7</v>
      </c>
      <c r="H2" s="156" t="s">
        <v>8</v>
      </c>
      <c r="I2" s="156" t="s">
        <v>9</v>
      </c>
      <c r="J2" s="156" t="s">
        <v>10</v>
      </c>
      <c r="K2" s="156" t="s">
        <v>11</v>
      </c>
      <c r="L2" s="156" t="s">
        <v>12</v>
      </c>
      <c r="M2" s="156" t="s">
        <v>13</v>
      </c>
    </row>
    <row r="3" spans="1:13" ht="32.25" customHeight="1">
      <c r="A3" s="209">
        <v>1</v>
      </c>
      <c r="B3" s="210" t="s">
        <v>192</v>
      </c>
      <c r="C3" s="211"/>
      <c r="D3" s="212" t="s">
        <v>15</v>
      </c>
      <c r="E3" s="213">
        <v>10</v>
      </c>
      <c r="F3" s="213">
        <v>5</v>
      </c>
      <c r="G3" s="213">
        <v>10</v>
      </c>
      <c r="H3" s="214">
        <f>E3+F3+G3</f>
        <v>25</v>
      </c>
      <c r="I3" s="215"/>
      <c r="J3" s="215"/>
      <c r="K3" s="215"/>
      <c r="L3" s="215"/>
      <c r="M3" s="215"/>
    </row>
    <row r="4" spans="1:13" ht="30.75" customHeight="1">
      <c r="A4" s="209">
        <v>2</v>
      </c>
      <c r="B4" s="210" t="s">
        <v>193</v>
      </c>
      <c r="C4" s="211"/>
      <c r="D4" s="212" t="s">
        <v>15</v>
      </c>
      <c r="E4" s="213">
        <v>0</v>
      </c>
      <c r="F4" s="213">
        <v>5</v>
      </c>
      <c r="G4" s="213">
        <v>80</v>
      </c>
      <c r="H4" s="214">
        <f aca="true" t="shared" si="0" ref="H4:H12">E4+F4+G4</f>
        <v>85</v>
      </c>
      <c r="I4" s="215"/>
      <c r="J4" s="215"/>
      <c r="K4" s="215"/>
      <c r="L4" s="215"/>
      <c r="M4" s="215"/>
    </row>
    <row r="5" spans="1:13" ht="31.5" customHeight="1">
      <c r="A5" s="209">
        <v>3</v>
      </c>
      <c r="B5" s="210" t="s">
        <v>194</v>
      </c>
      <c r="C5" s="211"/>
      <c r="D5" s="212" t="s">
        <v>15</v>
      </c>
      <c r="E5" s="213">
        <v>150</v>
      </c>
      <c r="F5" s="213">
        <v>120</v>
      </c>
      <c r="G5" s="213">
        <v>150</v>
      </c>
      <c r="H5" s="214">
        <f t="shared" si="0"/>
        <v>420</v>
      </c>
      <c r="I5" s="215"/>
      <c r="J5" s="215"/>
      <c r="K5" s="215"/>
      <c r="L5" s="215"/>
      <c r="M5" s="215"/>
    </row>
    <row r="6" spans="1:13" ht="31.5" customHeight="1">
      <c r="A6" s="209">
        <v>4</v>
      </c>
      <c r="B6" s="210" t="s">
        <v>195</v>
      </c>
      <c r="C6" s="211"/>
      <c r="D6" s="212" t="s">
        <v>15</v>
      </c>
      <c r="E6" s="213">
        <v>600</v>
      </c>
      <c r="F6" s="213">
        <v>50</v>
      </c>
      <c r="G6" s="213">
        <v>200</v>
      </c>
      <c r="H6" s="214">
        <f t="shared" si="0"/>
        <v>850</v>
      </c>
      <c r="I6" s="215"/>
      <c r="J6" s="215"/>
      <c r="K6" s="215"/>
      <c r="L6" s="215"/>
      <c r="M6" s="215"/>
    </row>
    <row r="7" spans="1:13" ht="32.25" customHeight="1">
      <c r="A7" s="209">
        <v>5</v>
      </c>
      <c r="B7" s="216" t="s">
        <v>196</v>
      </c>
      <c r="C7" s="217"/>
      <c r="D7" s="218" t="s">
        <v>15</v>
      </c>
      <c r="E7" s="219">
        <v>5</v>
      </c>
      <c r="F7" s="219">
        <v>8</v>
      </c>
      <c r="G7" s="219">
        <v>0</v>
      </c>
      <c r="H7" s="214">
        <f t="shared" si="0"/>
        <v>13</v>
      </c>
      <c r="I7" s="220"/>
      <c r="J7" s="215"/>
      <c r="K7" s="215"/>
      <c r="L7" s="215"/>
      <c r="M7" s="215"/>
    </row>
    <row r="8" spans="1:13" ht="31.5" customHeight="1">
      <c r="A8" s="209">
        <v>6</v>
      </c>
      <c r="B8" s="221" t="s">
        <v>197</v>
      </c>
      <c r="C8" s="222"/>
      <c r="D8" s="223" t="s">
        <v>15</v>
      </c>
      <c r="E8" s="224">
        <v>2</v>
      </c>
      <c r="F8" s="224">
        <v>10</v>
      </c>
      <c r="G8" s="224">
        <v>0</v>
      </c>
      <c r="H8" s="214">
        <f t="shared" si="0"/>
        <v>12</v>
      </c>
      <c r="I8" s="225"/>
      <c r="J8" s="215"/>
      <c r="K8" s="215"/>
      <c r="L8" s="215"/>
      <c r="M8" s="215"/>
    </row>
    <row r="9" spans="1:13" ht="34.5" customHeight="1">
      <c r="A9" s="209">
        <v>7</v>
      </c>
      <c r="B9" s="226" t="s">
        <v>198</v>
      </c>
      <c r="C9" s="227"/>
      <c r="D9" s="223" t="s">
        <v>15</v>
      </c>
      <c r="E9" s="224">
        <v>20</v>
      </c>
      <c r="F9" s="224">
        <v>30</v>
      </c>
      <c r="G9" s="224">
        <v>20</v>
      </c>
      <c r="H9" s="214">
        <f t="shared" si="0"/>
        <v>70</v>
      </c>
      <c r="I9" s="223"/>
      <c r="J9" s="215"/>
      <c r="K9" s="215"/>
      <c r="L9" s="215"/>
      <c r="M9" s="215"/>
    </row>
    <row r="10" spans="1:13" ht="38.25" customHeight="1">
      <c r="A10" s="209">
        <v>8</v>
      </c>
      <c r="B10" s="226" t="s">
        <v>199</v>
      </c>
      <c r="C10" s="227"/>
      <c r="D10" s="223" t="s">
        <v>15</v>
      </c>
      <c r="E10" s="224">
        <v>20</v>
      </c>
      <c r="F10" s="224">
        <v>30</v>
      </c>
      <c r="G10" s="224">
        <v>20</v>
      </c>
      <c r="H10" s="214">
        <f t="shared" si="0"/>
        <v>70</v>
      </c>
      <c r="I10" s="223"/>
      <c r="J10" s="215"/>
      <c r="K10" s="215"/>
      <c r="L10" s="215"/>
      <c r="M10" s="215"/>
    </row>
    <row r="11" spans="1:13" ht="37.5" customHeight="1">
      <c r="A11" s="209">
        <v>9</v>
      </c>
      <c r="B11" s="228" t="s">
        <v>200</v>
      </c>
      <c r="C11" s="227"/>
      <c r="D11" s="223" t="s">
        <v>15</v>
      </c>
      <c r="E11" s="224">
        <v>0</v>
      </c>
      <c r="F11" s="224">
        <v>3</v>
      </c>
      <c r="G11" s="224">
        <v>5</v>
      </c>
      <c r="H11" s="214">
        <f t="shared" si="0"/>
        <v>8</v>
      </c>
      <c r="I11" s="223"/>
      <c r="J11" s="215"/>
      <c r="K11" s="215"/>
      <c r="L11" s="215"/>
      <c r="M11" s="215"/>
    </row>
    <row r="12" spans="1:13" ht="33.75" customHeight="1">
      <c r="A12" s="209">
        <v>10</v>
      </c>
      <c r="B12" s="229" t="s">
        <v>201</v>
      </c>
      <c r="C12" s="230"/>
      <c r="D12" s="231" t="s">
        <v>15</v>
      </c>
      <c r="E12" s="232">
        <v>0</v>
      </c>
      <c r="F12" s="232">
        <v>0</v>
      </c>
      <c r="G12" s="232">
        <v>10</v>
      </c>
      <c r="H12" s="233">
        <f t="shared" si="0"/>
        <v>10</v>
      </c>
      <c r="I12" s="231"/>
      <c r="J12" s="220"/>
      <c r="K12" s="220"/>
      <c r="L12" s="220"/>
      <c r="M12" s="220"/>
    </row>
    <row r="13" spans="1:13" ht="24.75" customHeight="1">
      <c r="A13" s="234" t="s">
        <v>25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6"/>
      <c r="L13" s="237">
        <f>SUM(L3:L12)</f>
        <v>0</v>
      </c>
      <c r="M13" s="237">
        <f>SUM(M3:M12)</f>
        <v>0</v>
      </c>
    </row>
  </sheetData>
  <sheetProtection/>
  <mergeCells count="2">
    <mergeCell ref="A1:M1"/>
    <mergeCell ref="A13:K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zoomScale="75" zoomScaleNormal="75" zoomScalePageLayoutView="0" workbookViewId="0" topLeftCell="A1">
      <selection activeCell="I3" sqref="I3:M3"/>
    </sheetView>
  </sheetViews>
  <sheetFormatPr defaultColWidth="11.421875" defaultRowHeight="12.75"/>
  <cols>
    <col min="1" max="1" width="4.8515625" style="0" customWidth="1"/>
    <col min="2" max="2" width="44.7109375" style="0" customWidth="1"/>
    <col min="3" max="3" width="18.140625" style="0" customWidth="1"/>
    <col min="4" max="4" width="7.57421875" style="0" customWidth="1"/>
    <col min="5" max="5" width="6.57421875" style="0" customWidth="1"/>
    <col min="6" max="6" width="10.7109375" style="0" customWidth="1"/>
    <col min="7" max="7" width="11.57421875" style="0" customWidth="1"/>
    <col min="8" max="8" width="16.00390625" style="0" customWidth="1"/>
    <col min="9" max="10" width="16.7109375" style="0" customWidth="1"/>
    <col min="11" max="11" width="15.140625" style="0" customWidth="1"/>
    <col min="12" max="12" width="16.421875" style="0" customWidth="1"/>
    <col min="13" max="13" width="22.00390625" style="0" customWidth="1"/>
  </cols>
  <sheetData>
    <row r="1" spans="1:13" s="3" customFormat="1" ht="44.25" customHeight="1">
      <c r="A1" s="175" t="s">
        <v>21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s="15" customFormat="1" ht="51.75" customHeight="1">
      <c r="A2" s="17" t="s">
        <v>1</v>
      </c>
      <c r="B2" s="17" t="s">
        <v>2</v>
      </c>
      <c r="C2" s="5" t="s">
        <v>3</v>
      </c>
      <c r="D2" s="17" t="s">
        <v>4</v>
      </c>
      <c r="E2" s="17" t="s">
        <v>5</v>
      </c>
      <c r="F2" s="17" t="s">
        <v>22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</row>
    <row r="3" spans="1:13" s="19" customFormat="1" ht="51" customHeight="1">
      <c r="A3" s="6">
        <v>1</v>
      </c>
      <c r="B3" s="18" t="s">
        <v>23</v>
      </c>
      <c r="C3" s="10"/>
      <c r="D3" s="9" t="s">
        <v>24</v>
      </c>
      <c r="E3" s="6">
        <v>5</v>
      </c>
      <c r="F3" s="6">
        <v>25</v>
      </c>
      <c r="G3" s="6">
        <v>0</v>
      </c>
      <c r="H3" s="10">
        <f>E3+F3+G3</f>
        <v>30</v>
      </c>
      <c r="I3" s="11"/>
      <c r="J3" s="11"/>
      <c r="K3" s="11"/>
      <c r="L3" s="11"/>
      <c r="M3" s="11"/>
    </row>
    <row r="4" spans="1:13" s="20" customFormat="1" ht="39" customHeight="1">
      <c r="A4" s="176" t="s">
        <v>25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77">
        <f>SUM(L3)</f>
        <v>0</v>
      </c>
      <c r="M4" s="77">
        <f>SUM(M3)</f>
        <v>0</v>
      </c>
    </row>
    <row r="5" spans="1:13" ht="60" customHeight="1">
      <c r="A5" s="19"/>
      <c r="B5" s="174" t="s">
        <v>20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</sheetData>
  <sheetProtection selectLockedCells="1" selectUnlockedCells="1"/>
  <mergeCells count="3">
    <mergeCell ref="A1:M1"/>
    <mergeCell ref="A4:K4"/>
    <mergeCell ref="B5:M5"/>
  </mergeCells>
  <printOptions/>
  <pageMargins left="0.7875" right="0.7875" top="1.025" bottom="1.025" header="0.7875" footer="0.7875"/>
  <pageSetup fitToHeight="0" fitToWidth="1" horizontalDpi="300" verticalDpi="300" orientation="landscape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="75" zoomScaleNormal="75" zoomScalePageLayoutView="0" workbookViewId="0" topLeftCell="A1">
      <selection activeCell="I3" sqref="I3:M11"/>
    </sheetView>
  </sheetViews>
  <sheetFormatPr defaultColWidth="11.421875" defaultRowHeight="12.75"/>
  <cols>
    <col min="1" max="1" width="7.57421875" style="0" customWidth="1"/>
    <col min="2" max="2" width="40.140625" style="0" customWidth="1"/>
    <col min="3" max="3" width="22.421875" style="0" customWidth="1"/>
    <col min="4" max="4" width="8.421875" style="0" customWidth="1"/>
    <col min="5" max="5" width="11.7109375" style="0" customWidth="1"/>
    <col min="6" max="7" width="12.57421875" style="0" customWidth="1"/>
    <col min="8" max="8" width="13.7109375" style="2" customWidth="1"/>
    <col min="9" max="10" width="10.00390625" style="0" customWidth="1"/>
    <col min="11" max="11" width="11.421875" style="0" customWidth="1"/>
    <col min="12" max="12" width="17.00390625" style="0" customWidth="1"/>
    <col min="13" max="13" width="18.00390625" style="0" customWidth="1"/>
  </cols>
  <sheetData>
    <row r="1" spans="1:13" s="21" customFormat="1" ht="34.5" customHeight="1">
      <c r="A1" s="175" t="s">
        <v>26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63">
      <c r="A2" s="22" t="s">
        <v>1</v>
      </c>
      <c r="B2" s="22" t="s">
        <v>2</v>
      </c>
      <c r="C2" s="5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</row>
    <row r="3" spans="1:14" ht="39.75" customHeight="1">
      <c r="A3" s="6">
        <v>1</v>
      </c>
      <c r="B3" s="24" t="s">
        <v>27</v>
      </c>
      <c r="C3" s="18"/>
      <c r="D3" s="25" t="s">
        <v>28</v>
      </c>
      <c r="E3" s="25">
        <v>0</v>
      </c>
      <c r="F3" s="25">
        <v>50</v>
      </c>
      <c r="G3" s="6">
        <v>200</v>
      </c>
      <c r="H3" s="10">
        <f aca="true" t="shared" si="0" ref="H3:H11">E3+F3+G3</f>
        <v>250</v>
      </c>
      <c r="I3" s="11"/>
      <c r="J3" s="11"/>
      <c r="K3" s="11"/>
      <c r="L3" s="26"/>
      <c r="M3" s="27"/>
      <c r="N3" s="12"/>
    </row>
    <row r="4" spans="1:14" ht="36" customHeight="1">
      <c r="A4" s="6">
        <v>2</v>
      </c>
      <c r="B4" s="28" t="s">
        <v>29</v>
      </c>
      <c r="C4" s="7"/>
      <c r="D4" s="25" t="s">
        <v>28</v>
      </c>
      <c r="E4" s="6">
        <v>2900</v>
      </c>
      <c r="F4" s="25">
        <v>180</v>
      </c>
      <c r="G4" s="6">
        <v>1800</v>
      </c>
      <c r="H4" s="10">
        <f t="shared" si="0"/>
        <v>4880</v>
      </c>
      <c r="I4" s="11"/>
      <c r="J4" s="11"/>
      <c r="K4" s="11"/>
      <c r="L4" s="26"/>
      <c r="M4" s="27"/>
      <c r="N4" s="12"/>
    </row>
    <row r="5" spans="1:14" ht="36" customHeight="1">
      <c r="A5" s="6">
        <v>3</v>
      </c>
      <c r="B5" s="28" t="s">
        <v>30</v>
      </c>
      <c r="C5" s="7"/>
      <c r="D5" s="9" t="s">
        <v>28</v>
      </c>
      <c r="E5" s="6">
        <v>1600</v>
      </c>
      <c r="F5" s="25">
        <v>200</v>
      </c>
      <c r="G5" s="6">
        <v>1400</v>
      </c>
      <c r="H5" s="10">
        <f t="shared" si="0"/>
        <v>3200</v>
      </c>
      <c r="I5" s="29"/>
      <c r="J5" s="29"/>
      <c r="K5" s="11"/>
      <c r="L5" s="26"/>
      <c r="M5" s="27"/>
      <c r="N5" s="12"/>
    </row>
    <row r="6" spans="1:14" ht="36" customHeight="1">
      <c r="A6" s="6">
        <v>4</v>
      </c>
      <c r="B6" s="28" t="s">
        <v>31</v>
      </c>
      <c r="C6" s="7"/>
      <c r="D6" s="9" t="s">
        <v>28</v>
      </c>
      <c r="E6" s="6">
        <v>50</v>
      </c>
      <c r="F6" s="25">
        <v>500</v>
      </c>
      <c r="G6" s="6">
        <v>1600</v>
      </c>
      <c r="H6" s="10">
        <f t="shared" si="0"/>
        <v>2150</v>
      </c>
      <c r="I6" s="29"/>
      <c r="J6" s="29"/>
      <c r="K6" s="11"/>
      <c r="L6" s="26"/>
      <c r="M6" s="27"/>
      <c r="N6" s="12"/>
    </row>
    <row r="7" spans="1:13" ht="31.5" customHeight="1">
      <c r="A7" s="6">
        <v>5</v>
      </c>
      <c r="B7" s="30" t="s">
        <v>32</v>
      </c>
      <c r="C7" s="31"/>
      <c r="D7" s="32" t="s">
        <v>33</v>
      </c>
      <c r="E7" s="32">
        <v>1000</v>
      </c>
      <c r="F7" s="25">
        <v>700</v>
      </c>
      <c r="G7" s="6">
        <v>1800</v>
      </c>
      <c r="H7" s="33">
        <f t="shared" si="0"/>
        <v>3500</v>
      </c>
      <c r="I7" s="32"/>
      <c r="J7" s="32"/>
      <c r="K7" s="34"/>
      <c r="L7" s="32"/>
      <c r="M7" s="35"/>
    </row>
    <row r="8" spans="1:13" ht="36" customHeight="1">
      <c r="A8" s="6">
        <v>6</v>
      </c>
      <c r="B8" s="30" t="s">
        <v>34</v>
      </c>
      <c r="C8" s="31"/>
      <c r="D8" s="32" t="s">
        <v>33</v>
      </c>
      <c r="E8" s="32">
        <v>6500</v>
      </c>
      <c r="F8" s="25">
        <v>250</v>
      </c>
      <c r="G8" s="6">
        <v>3000</v>
      </c>
      <c r="H8" s="33">
        <f t="shared" si="0"/>
        <v>9750</v>
      </c>
      <c r="I8" s="32"/>
      <c r="J8" s="32"/>
      <c r="K8" s="34"/>
      <c r="L8" s="32"/>
      <c r="M8" s="35"/>
    </row>
    <row r="9" spans="1:13" ht="38.25" customHeight="1">
      <c r="A9" s="6">
        <v>7</v>
      </c>
      <c r="B9" s="30" t="s">
        <v>35</v>
      </c>
      <c r="C9" s="31"/>
      <c r="D9" s="32" t="s">
        <v>33</v>
      </c>
      <c r="E9" s="32">
        <v>100</v>
      </c>
      <c r="F9" s="25">
        <v>20</v>
      </c>
      <c r="G9" s="6">
        <v>200</v>
      </c>
      <c r="H9" s="33">
        <f t="shared" si="0"/>
        <v>320</v>
      </c>
      <c r="I9" s="32"/>
      <c r="J9" s="32"/>
      <c r="K9" s="34"/>
      <c r="L9" s="32"/>
      <c r="M9" s="35"/>
    </row>
    <row r="10" spans="1:13" ht="38.25" customHeight="1">
      <c r="A10" s="6">
        <v>8</v>
      </c>
      <c r="B10" s="28" t="s">
        <v>155</v>
      </c>
      <c r="C10" s="36"/>
      <c r="D10" s="9" t="s">
        <v>36</v>
      </c>
      <c r="E10" s="6">
        <v>50</v>
      </c>
      <c r="F10" s="25">
        <v>80</v>
      </c>
      <c r="G10" s="6">
        <v>500</v>
      </c>
      <c r="H10" s="10">
        <f t="shared" si="0"/>
        <v>630</v>
      </c>
      <c r="I10" s="11"/>
      <c r="J10" s="11"/>
      <c r="K10" s="11"/>
      <c r="L10" s="26"/>
      <c r="M10" s="27"/>
    </row>
    <row r="11" spans="1:13" ht="50.25" customHeight="1">
      <c r="A11" s="6">
        <v>9</v>
      </c>
      <c r="B11" s="28" t="s">
        <v>156</v>
      </c>
      <c r="C11" s="37"/>
      <c r="D11" s="9" t="s">
        <v>36</v>
      </c>
      <c r="E11" s="6">
        <v>2500</v>
      </c>
      <c r="F11" s="25">
        <v>250</v>
      </c>
      <c r="G11" s="6">
        <v>1000</v>
      </c>
      <c r="H11" s="10">
        <f t="shared" si="0"/>
        <v>3750</v>
      </c>
      <c r="I11" s="11"/>
      <c r="J11" s="11"/>
      <c r="K11" s="11"/>
      <c r="L11" s="26"/>
      <c r="M11" s="27"/>
    </row>
    <row r="12" spans="1:14" s="2" customFormat="1" ht="36" customHeight="1">
      <c r="A12" s="177" t="s">
        <v>25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38">
        <f>SUM(L3:L11)</f>
        <v>0</v>
      </c>
      <c r="M12" s="39">
        <f>SUM(M3:M11)</f>
        <v>0</v>
      </c>
      <c r="N12" s="13"/>
    </row>
    <row r="13" spans="1:13" ht="90" customHeight="1">
      <c r="A13" s="40"/>
      <c r="B13" s="178" t="s">
        <v>20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</row>
  </sheetData>
  <sheetProtection selectLockedCells="1" selectUnlockedCells="1"/>
  <mergeCells count="3">
    <mergeCell ref="A1:M1"/>
    <mergeCell ref="A12:K12"/>
    <mergeCell ref="B13:M13"/>
  </mergeCells>
  <printOptions/>
  <pageMargins left="0.7875" right="0.7875" top="1.025" bottom="1.025" header="0.7875" footer="0.7875"/>
  <pageSetup fitToHeight="0" fitToWidth="1" horizontalDpi="300" verticalDpi="300" orientation="landscape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PageLayoutView="0" workbookViewId="0" topLeftCell="A4">
      <selection activeCell="I3" sqref="I3:M10"/>
    </sheetView>
  </sheetViews>
  <sheetFormatPr defaultColWidth="9.00390625" defaultRowHeight="12.75"/>
  <cols>
    <col min="1" max="1" width="4.28125" style="0" customWidth="1"/>
    <col min="2" max="2" width="29.00390625" style="0" customWidth="1"/>
    <col min="3" max="3" width="10.28125" style="0" customWidth="1"/>
    <col min="4" max="10" width="9.00390625" style="0" customWidth="1"/>
    <col min="11" max="11" width="12.57421875" style="0" customWidth="1"/>
    <col min="12" max="12" width="14.7109375" style="0" customWidth="1"/>
    <col min="13" max="13" width="15.8515625" style="0" customWidth="1"/>
  </cols>
  <sheetData>
    <row r="1" spans="1:13" s="13" customFormat="1" ht="43.5" customHeight="1">
      <c r="A1" s="179" t="s">
        <v>37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s="42" customFormat="1" ht="51">
      <c r="A2" s="41" t="s">
        <v>1</v>
      </c>
      <c r="B2" s="41" t="s">
        <v>2</v>
      </c>
      <c r="C2" s="41" t="s">
        <v>38</v>
      </c>
      <c r="D2" s="41" t="s">
        <v>4</v>
      </c>
      <c r="E2" s="41" t="s">
        <v>5</v>
      </c>
      <c r="F2" s="41" t="s">
        <v>6</v>
      </c>
      <c r="G2" s="41" t="s">
        <v>7</v>
      </c>
      <c r="H2" s="41" t="s">
        <v>8</v>
      </c>
      <c r="I2" s="41" t="s">
        <v>39</v>
      </c>
      <c r="J2" s="41" t="s">
        <v>10</v>
      </c>
      <c r="K2" s="41" t="s">
        <v>40</v>
      </c>
      <c r="L2" s="41" t="s">
        <v>12</v>
      </c>
      <c r="M2" s="41" t="s">
        <v>13</v>
      </c>
    </row>
    <row r="3" spans="1:13" ht="45.75" customHeight="1">
      <c r="A3" s="43">
        <v>1</v>
      </c>
      <c r="B3" s="44" t="s">
        <v>41</v>
      </c>
      <c r="C3" s="45"/>
      <c r="D3" s="46" t="s">
        <v>33</v>
      </c>
      <c r="E3" s="46">
        <v>50</v>
      </c>
      <c r="F3" s="43">
        <v>20</v>
      </c>
      <c r="G3" s="43">
        <v>150</v>
      </c>
      <c r="H3" s="47">
        <f aca="true" t="shared" si="0" ref="H3:H10">E3+F3+G3</f>
        <v>220</v>
      </c>
      <c r="I3" s="48"/>
      <c r="J3" s="43"/>
      <c r="K3" s="48"/>
      <c r="L3" s="43"/>
      <c r="M3" s="49"/>
    </row>
    <row r="4" spans="1:13" ht="44.25" customHeight="1">
      <c r="A4" s="43">
        <v>2</v>
      </c>
      <c r="B4" s="44" t="s">
        <v>42</v>
      </c>
      <c r="C4" s="45"/>
      <c r="D4" s="46" t="s">
        <v>28</v>
      </c>
      <c r="E4" s="46">
        <v>20</v>
      </c>
      <c r="F4" s="43">
        <v>25</v>
      </c>
      <c r="G4" s="43">
        <v>50</v>
      </c>
      <c r="H4" s="47">
        <f t="shared" si="0"/>
        <v>95</v>
      </c>
      <c r="I4" s="48"/>
      <c r="J4" s="43"/>
      <c r="K4" s="48"/>
      <c r="L4" s="43"/>
      <c r="M4" s="49"/>
    </row>
    <row r="5" spans="1:13" ht="30" customHeight="1">
      <c r="A5" s="43">
        <v>3</v>
      </c>
      <c r="B5" s="44" t="s">
        <v>43</v>
      </c>
      <c r="C5" s="45"/>
      <c r="D5" s="46" t="s">
        <v>33</v>
      </c>
      <c r="E5" s="46">
        <v>50</v>
      </c>
      <c r="F5" s="43">
        <v>25</v>
      </c>
      <c r="G5" s="43">
        <v>30</v>
      </c>
      <c r="H5" s="47">
        <f t="shared" si="0"/>
        <v>105</v>
      </c>
      <c r="I5" s="48"/>
      <c r="J5" s="43"/>
      <c r="K5" s="48"/>
      <c r="L5" s="43"/>
      <c r="M5" s="49"/>
    </row>
    <row r="6" spans="1:13" ht="53.25" customHeight="1">
      <c r="A6" s="43">
        <v>4</v>
      </c>
      <c r="B6" s="50" t="s">
        <v>44</v>
      </c>
      <c r="C6" s="51"/>
      <c r="D6" s="43" t="s">
        <v>33</v>
      </c>
      <c r="E6" s="43">
        <v>10</v>
      </c>
      <c r="F6" s="43">
        <v>10</v>
      </c>
      <c r="G6" s="43">
        <v>200</v>
      </c>
      <c r="H6" s="47">
        <f t="shared" si="0"/>
        <v>220</v>
      </c>
      <c r="I6" s="43"/>
      <c r="J6" s="43"/>
      <c r="K6" s="52"/>
      <c r="L6" s="43"/>
      <c r="M6" s="49"/>
    </row>
    <row r="7" spans="1:13" ht="37.5" customHeight="1">
      <c r="A7" s="43">
        <v>5</v>
      </c>
      <c r="B7" s="50" t="s">
        <v>45</v>
      </c>
      <c r="C7" s="51"/>
      <c r="D7" s="43" t="s">
        <v>33</v>
      </c>
      <c r="E7" s="43">
        <v>50</v>
      </c>
      <c r="F7" s="43">
        <v>20</v>
      </c>
      <c r="G7" s="43">
        <v>20</v>
      </c>
      <c r="H7" s="47">
        <f t="shared" si="0"/>
        <v>90</v>
      </c>
      <c r="I7" s="43"/>
      <c r="J7" s="43"/>
      <c r="K7" s="52"/>
      <c r="L7" s="43"/>
      <c r="M7" s="49"/>
    </row>
    <row r="8" spans="1:13" ht="25.5" customHeight="1">
      <c r="A8" s="43">
        <v>6</v>
      </c>
      <c r="B8" s="50" t="s">
        <v>46</v>
      </c>
      <c r="C8" s="51"/>
      <c r="D8" s="43" t="s">
        <v>33</v>
      </c>
      <c r="E8" s="43">
        <v>5</v>
      </c>
      <c r="F8" s="43">
        <v>10</v>
      </c>
      <c r="G8" s="43">
        <v>20</v>
      </c>
      <c r="H8" s="47">
        <f t="shared" si="0"/>
        <v>35</v>
      </c>
      <c r="I8" s="43"/>
      <c r="J8" s="43"/>
      <c r="K8" s="48"/>
      <c r="L8" s="43"/>
      <c r="M8" s="49"/>
    </row>
    <row r="9" spans="1:13" ht="25.5" customHeight="1">
      <c r="A9" s="43">
        <v>7</v>
      </c>
      <c r="B9" s="44" t="s">
        <v>47</v>
      </c>
      <c r="C9" s="45"/>
      <c r="D9" s="46" t="s">
        <v>28</v>
      </c>
      <c r="E9" s="46">
        <v>30</v>
      </c>
      <c r="F9" s="43">
        <v>50</v>
      </c>
      <c r="G9" s="43">
        <v>50</v>
      </c>
      <c r="H9" s="47">
        <f t="shared" si="0"/>
        <v>130</v>
      </c>
      <c r="I9" s="48"/>
      <c r="J9" s="43"/>
      <c r="K9" s="48"/>
      <c r="L9" s="43"/>
      <c r="M9" s="49"/>
    </row>
    <row r="10" spans="1:13" ht="44.25" customHeight="1">
      <c r="A10" s="43">
        <v>8</v>
      </c>
      <c r="B10" s="44" t="s">
        <v>48</v>
      </c>
      <c r="C10" s="45"/>
      <c r="D10" s="46" t="s">
        <v>28</v>
      </c>
      <c r="E10" s="46">
        <v>10</v>
      </c>
      <c r="F10" s="43">
        <v>30</v>
      </c>
      <c r="G10" s="43">
        <v>20</v>
      </c>
      <c r="H10" s="47">
        <f t="shared" si="0"/>
        <v>60</v>
      </c>
      <c r="I10" s="48"/>
      <c r="J10" s="43"/>
      <c r="K10" s="48"/>
      <c r="L10" s="43"/>
      <c r="M10" s="49"/>
    </row>
    <row r="11" spans="1:13" s="2" customFormat="1" ht="24.75" customHeight="1">
      <c r="A11" s="180" t="s">
        <v>25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15">
        <f>SUM(L3:L10)</f>
        <v>0</v>
      </c>
      <c r="M11" s="116">
        <f>SUM(M3:M10)</f>
        <v>0</v>
      </c>
    </row>
    <row r="12" spans="1:13" s="19" customFormat="1" ht="45.75" customHeight="1">
      <c r="A12" s="181" t="s">
        <v>20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</row>
  </sheetData>
  <sheetProtection selectLockedCells="1" selectUnlockedCells="1"/>
  <mergeCells count="3">
    <mergeCell ref="A1:M1"/>
    <mergeCell ref="A11:K11"/>
    <mergeCell ref="A12:M12"/>
  </mergeCells>
  <printOptions/>
  <pageMargins left="0.7" right="0.7" top="0.75" bottom="0.75" header="0.5118055555555555" footer="0.5118055555555555"/>
  <pageSetup fitToHeight="0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zoomScale="75" zoomScaleNormal="75" zoomScalePageLayoutView="0" workbookViewId="0" topLeftCell="A4">
      <selection activeCell="I3" sqref="I3:M30"/>
    </sheetView>
  </sheetViews>
  <sheetFormatPr defaultColWidth="11.421875" defaultRowHeight="12.75"/>
  <cols>
    <col min="1" max="1" width="4.57421875" style="0" customWidth="1"/>
    <col min="2" max="2" width="36.421875" style="0" customWidth="1"/>
    <col min="3" max="3" width="15.57421875" style="0" customWidth="1"/>
    <col min="4" max="5" width="11.8515625" style="0" customWidth="1"/>
    <col min="6" max="6" width="16.8515625" style="0" customWidth="1"/>
    <col min="7" max="7" width="16.8515625" style="2" customWidth="1"/>
    <col min="8" max="8" width="17.421875" style="0" customWidth="1"/>
    <col min="9" max="9" width="15.8515625" style="0" customWidth="1"/>
    <col min="10" max="10" width="11.421875" style="0" customWidth="1"/>
    <col min="11" max="11" width="15.7109375" style="0" customWidth="1"/>
    <col min="12" max="12" width="18.8515625" style="0" customWidth="1"/>
    <col min="13" max="13" width="16.140625" style="0" customWidth="1"/>
  </cols>
  <sheetData>
    <row r="1" spans="1:256" s="53" customFormat="1" ht="32.25" customHeight="1">
      <c r="A1" s="182" t="s">
        <v>49</v>
      </c>
      <c r="B1" s="182"/>
      <c r="C1" s="182"/>
      <c r="D1" s="182"/>
      <c r="E1" s="182"/>
      <c r="F1" s="182"/>
      <c r="G1" s="182"/>
      <c r="H1" s="182"/>
      <c r="I1" s="182"/>
      <c r="O1" s="21"/>
      <c r="P1" s="21"/>
      <c r="Q1" s="21"/>
      <c r="R1" s="21"/>
      <c r="IV1" s="54"/>
    </row>
    <row r="2" spans="1:13" s="55" customFormat="1" ht="46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ht="53.25" customHeight="1">
      <c r="A3" s="56">
        <v>1</v>
      </c>
      <c r="B3" s="57" t="s">
        <v>50</v>
      </c>
      <c r="C3" s="58"/>
      <c r="D3" s="56" t="s">
        <v>51</v>
      </c>
      <c r="E3" s="56">
        <v>350</v>
      </c>
      <c r="F3" s="56">
        <v>80</v>
      </c>
      <c r="G3" s="56">
        <v>600</v>
      </c>
      <c r="H3" s="59">
        <f aca="true" t="shared" si="0" ref="H3:H19">E3+F3+G3</f>
        <v>1030</v>
      </c>
      <c r="I3" s="60"/>
      <c r="J3" s="60"/>
      <c r="K3" s="60"/>
      <c r="L3" s="60"/>
      <c r="M3" s="60"/>
    </row>
    <row r="4" spans="1:13" ht="45" customHeight="1">
      <c r="A4" s="56">
        <v>2</v>
      </c>
      <c r="B4" s="61" t="s">
        <v>52</v>
      </c>
      <c r="C4" s="58"/>
      <c r="D4" s="62" t="s">
        <v>53</v>
      </c>
      <c r="E4" s="56">
        <v>0</v>
      </c>
      <c r="F4" s="56">
        <v>480</v>
      </c>
      <c r="G4" s="56">
        <v>0</v>
      </c>
      <c r="H4" s="59">
        <f t="shared" si="0"/>
        <v>480</v>
      </c>
      <c r="I4" s="60"/>
      <c r="J4" s="60"/>
      <c r="K4" s="60"/>
      <c r="L4" s="60"/>
      <c r="M4" s="60"/>
    </row>
    <row r="5" spans="1:13" ht="44.25" customHeight="1">
      <c r="A5" s="56">
        <v>3</v>
      </c>
      <c r="B5" s="57" t="s">
        <v>54</v>
      </c>
      <c r="C5" s="58"/>
      <c r="D5" s="56" t="s">
        <v>51</v>
      </c>
      <c r="E5" s="56">
        <v>150</v>
      </c>
      <c r="F5" s="56">
        <v>80</v>
      </c>
      <c r="G5" s="56">
        <v>100</v>
      </c>
      <c r="H5" s="59">
        <f t="shared" si="0"/>
        <v>330</v>
      </c>
      <c r="I5" s="60"/>
      <c r="J5" s="60"/>
      <c r="K5" s="60"/>
      <c r="L5" s="60"/>
      <c r="M5" s="60"/>
    </row>
    <row r="6" spans="1:13" ht="36.75" customHeight="1">
      <c r="A6" s="56">
        <v>4</v>
      </c>
      <c r="B6" s="57" t="s">
        <v>55</v>
      </c>
      <c r="C6" s="58"/>
      <c r="D6" s="56" t="s">
        <v>51</v>
      </c>
      <c r="E6" s="56">
        <v>200</v>
      </c>
      <c r="F6" s="56">
        <v>0</v>
      </c>
      <c r="G6" s="56">
        <v>0</v>
      </c>
      <c r="H6" s="59">
        <f t="shared" si="0"/>
        <v>200</v>
      </c>
      <c r="I6" s="60"/>
      <c r="J6" s="60"/>
      <c r="K6" s="60"/>
      <c r="L6" s="60"/>
      <c r="M6" s="60"/>
    </row>
    <row r="7" spans="1:13" ht="29.25" customHeight="1">
      <c r="A7" s="56">
        <v>5</v>
      </c>
      <c r="B7" s="63" t="s">
        <v>56</v>
      </c>
      <c r="C7" s="64"/>
      <c r="D7" s="65" t="s">
        <v>57</v>
      </c>
      <c r="E7" s="65">
        <v>50</v>
      </c>
      <c r="F7" s="56">
        <v>0</v>
      </c>
      <c r="G7" s="56">
        <v>0</v>
      </c>
      <c r="H7" s="59">
        <f t="shared" si="0"/>
        <v>50</v>
      </c>
      <c r="I7" s="60"/>
      <c r="J7" s="60"/>
      <c r="K7" s="60"/>
      <c r="L7" s="60"/>
      <c r="M7" s="60"/>
    </row>
    <row r="8" spans="1:13" ht="33" customHeight="1">
      <c r="A8" s="56">
        <v>6</v>
      </c>
      <c r="B8" s="63" t="s">
        <v>58</v>
      </c>
      <c r="C8" s="64"/>
      <c r="D8" s="65" t="s">
        <v>57</v>
      </c>
      <c r="E8" s="65">
        <v>1200</v>
      </c>
      <c r="F8" s="56">
        <v>0</v>
      </c>
      <c r="G8" s="56">
        <v>2000</v>
      </c>
      <c r="H8" s="59">
        <f t="shared" si="0"/>
        <v>3200</v>
      </c>
      <c r="I8" s="60"/>
      <c r="J8" s="60"/>
      <c r="K8" s="60"/>
      <c r="L8" s="60"/>
      <c r="M8" s="60"/>
    </row>
    <row r="9" spans="1:13" ht="33.75" customHeight="1">
      <c r="A9" s="56">
        <v>7</v>
      </c>
      <c r="B9" s="63" t="s">
        <v>59</v>
      </c>
      <c r="C9" s="64"/>
      <c r="D9" s="65" t="s">
        <v>57</v>
      </c>
      <c r="E9" s="65">
        <v>1400</v>
      </c>
      <c r="F9" s="56">
        <v>0</v>
      </c>
      <c r="G9" s="56">
        <v>0</v>
      </c>
      <c r="H9" s="59">
        <f t="shared" si="0"/>
        <v>1400</v>
      </c>
      <c r="I9" s="60"/>
      <c r="J9" s="60"/>
      <c r="K9" s="60"/>
      <c r="L9" s="60"/>
      <c r="M9" s="60"/>
    </row>
    <row r="10" spans="1:13" ht="66.75" customHeight="1">
      <c r="A10" s="56">
        <v>8</v>
      </c>
      <c r="B10" s="57" t="s">
        <v>162</v>
      </c>
      <c r="C10" s="58"/>
      <c r="D10" s="56" t="s">
        <v>51</v>
      </c>
      <c r="E10" s="56">
        <v>3100</v>
      </c>
      <c r="F10" s="56">
        <v>500</v>
      </c>
      <c r="G10" s="56">
        <v>4000</v>
      </c>
      <c r="H10" s="59">
        <f t="shared" si="0"/>
        <v>7600</v>
      </c>
      <c r="I10" s="60"/>
      <c r="J10" s="60"/>
      <c r="K10" s="60"/>
      <c r="L10" s="60"/>
      <c r="M10" s="60"/>
    </row>
    <row r="11" spans="1:13" ht="36" customHeight="1">
      <c r="A11" s="56">
        <v>9</v>
      </c>
      <c r="B11" s="57" t="s">
        <v>163</v>
      </c>
      <c r="C11" s="58"/>
      <c r="D11" s="56" t="s">
        <v>51</v>
      </c>
      <c r="E11" s="56">
        <v>20</v>
      </c>
      <c r="F11" s="56">
        <v>120</v>
      </c>
      <c r="G11" s="56">
        <v>0</v>
      </c>
      <c r="H11" s="59">
        <f t="shared" si="0"/>
        <v>140</v>
      </c>
      <c r="I11" s="60"/>
      <c r="J11" s="60"/>
      <c r="K11" s="60"/>
      <c r="L11" s="60"/>
      <c r="M11" s="60"/>
    </row>
    <row r="12" spans="1:13" ht="42" customHeight="1">
      <c r="A12" s="56">
        <v>10</v>
      </c>
      <c r="B12" s="61" t="s">
        <v>60</v>
      </c>
      <c r="C12" s="58"/>
      <c r="D12" s="56" t="s">
        <v>51</v>
      </c>
      <c r="E12" s="56">
        <v>800</v>
      </c>
      <c r="F12" s="56">
        <v>100</v>
      </c>
      <c r="G12" s="56">
        <v>200</v>
      </c>
      <c r="H12" s="59">
        <f t="shared" si="0"/>
        <v>1100</v>
      </c>
      <c r="I12" s="60"/>
      <c r="J12" s="60"/>
      <c r="K12" s="60"/>
      <c r="L12" s="60"/>
      <c r="M12" s="60"/>
    </row>
    <row r="13" spans="1:13" ht="42.75" customHeight="1">
      <c r="A13" s="56">
        <v>11</v>
      </c>
      <c r="B13" s="57" t="s">
        <v>164</v>
      </c>
      <c r="C13" s="58"/>
      <c r="D13" s="62" t="s">
        <v>161</v>
      </c>
      <c r="E13" s="56">
        <v>0</v>
      </c>
      <c r="F13" s="56">
        <v>100</v>
      </c>
      <c r="G13" s="56">
        <v>500</v>
      </c>
      <c r="H13" s="59">
        <f t="shared" si="0"/>
        <v>600</v>
      </c>
      <c r="I13" s="60"/>
      <c r="J13" s="60"/>
      <c r="K13" s="60"/>
      <c r="L13" s="60"/>
      <c r="M13" s="60"/>
    </row>
    <row r="14" spans="1:13" ht="51" customHeight="1">
      <c r="A14" s="56">
        <v>12</v>
      </c>
      <c r="B14" s="57" t="s">
        <v>62</v>
      </c>
      <c r="C14" s="58"/>
      <c r="D14" s="62" t="s">
        <v>161</v>
      </c>
      <c r="E14" s="56">
        <v>200</v>
      </c>
      <c r="F14" s="56">
        <v>10</v>
      </c>
      <c r="G14" s="56">
        <v>300</v>
      </c>
      <c r="H14" s="59">
        <f t="shared" si="0"/>
        <v>510</v>
      </c>
      <c r="I14" s="60"/>
      <c r="J14" s="60"/>
      <c r="K14" s="60"/>
      <c r="L14" s="60"/>
      <c r="M14" s="60"/>
    </row>
    <row r="15" spans="1:13" ht="51" customHeight="1">
      <c r="A15" s="56">
        <v>13</v>
      </c>
      <c r="B15" s="57" t="s">
        <v>159</v>
      </c>
      <c r="C15" s="58"/>
      <c r="D15" s="62" t="s">
        <v>160</v>
      </c>
      <c r="E15" s="56">
        <v>350</v>
      </c>
      <c r="F15" s="56">
        <v>0</v>
      </c>
      <c r="G15" s="56">
        <v>0</v>
      </c>
      <c r="H15" s="59">
        <f t="shared" si="0"/>
        <v>350</v>
      </c>
      <c r="I15" s="60"/>
      <c r="J15" s="60"/>
      <c r="K15" s="60"/>
      <c r="L15" s="60"/>
      <c r="M15" s="60"/>
    </row>
    <row r="16" spans="1:13" ht="66" customHeight="1">
      <c r="A16" s="56">
        <v>14</v>
      </c>
      <c r="B16" s="57" t="s">
        <v>63</v>
      </c>
      <c r="C16" s="58"/>
      <c r="D16" s="62" t="s">
        <v>64</v>
      </c>
      <c r="E16" s="56">
        <v>600</v>
      </c>
      <c r="F16" s="56">
        <v>100</v>
      </c>
      <c r="G16" s="56">
        <v>0</v>
      </c>
      <c r="H16" s="59">
        <f t="shared" si="0"/>
        <v>700</v>
      </c>
      <c r="I16" s="60"/>
      <c r="J16" s="60"/>
      <c r="K16" s="60"/>
      <c r="L16" s="60"/>
      <c r="M16" s="60"/>
    </row>
    <row r="17" spans="1:13" ht="38.25" customHeight="1">
      <c r="A17" s="56">
        <v>15</v>
      </c>
      <c r="B17" s="57" t="s">
        <v>65</v>
      </c>
      <c r="C17" s="58"/>
      <c r="D17" s="56" t="s">
        <v>51</v>
      </c>
      <c r="E17" s="56">
        <v>44000</v>
      </c>
      <c r="F17" s="56">
        <v>8000</v>
      </c>
      <c r="G17" s="56">
        <v>15000</v>
      </c>
      <c r="H17" s="59">
        <f t="shared" si="0"/>
        <v>67000</v>
      </c>
      <c r="I17" s="60"/>
      <c r="J17" s="60"/>
      <c r="K17" s="60"/>
      <c r="L17" s="60"/>
      <c r="M17" s="60"/>
    </row>
    <row r="18" spans="1:13" ht="33.75" customHeight="1">
      <c r="A18" s="56">
        <v>16</v>
      </c>
      <c r="B18" s="57" t="s">
        <v>66</v>
      </c>
      <c r="C18" s="58"/>
      <c r="D18" s="56" t="s">
        <v>51</v>
      </c>
      <c r="E18" s="56">
        <v>6000</v>
      </c>
      <c r="F18" s="56">
        <v>2200</v>
      </c>
      <c r="G18" s="56">
        <v>10000</v>
      </c>
      <c r="H18" s="59">
        <f t="shared" si="0"/>
        <v>18200</v>
      </c>
      <c r="I18" s="60"/>
      <c r="J18" s="60"/>
      <c r="K18" s="60"/>
      <c r="L18" s="60"/>
      <c r="M18" s="60"/>
    </row>
    <row r="19" spans="1:13" ht="44.25" customHeight="1">
      <c r="A19" s="56">
        <v>17</v>
      </c>
      <c r="B19" s="61" t="s">
        <v>166</v>
      </c>
      <c r="C19" s="58"/>
      <c r="D19" s="56" t="s">
        <v>165</v>
      </c>
      <c r="E19" s="56">
        <v>100</v>
      </c>
      <c r="F19" s="56">
        <v>480</v>
      </c>
      <c r="G19" s="56">
        <v>200</v>
      </c>
      <c r="H19" s="59">
        <f t="shared" si="0"/>
        <v>780</v>
      </c>
      <c r="I19" s="60"/>
      <c r="J19" s="60"/>
      <c r="K19" s="60"/>
      <c r="L19" s="60"/>
      <c r="M19" s="60"/>
    </row>
    <row r="20" spans="1:13" ht="44.25" customHeight="1">
      <c r="A20" s="56">
        <v>18</v>
      </c>
      <c r="B20" s="61" t="s">
        <v>67</v>
      </c>
      <c r="C20" s="58"/>
      <c r="D20" s="56" t="s">
        <v>165</v>
      </c>
      <c r="E20" s="56">
        <v>0</v>
      </c>
      <c r="F20" s="56">
        <v>0</v>
      </c>
      <c r="G20" s="56">
        <v>200</v>
      </c>
      <c r="H20" s="59">
        <v>200</v>
      </c>
      <c r="I20" s="60"/>
      <c r="J20" s="60"/>
      <c r="K20" s="60"/>
      <c r="L20" s="60"/>
      <c r="M20" s="60"/>
    </row>
    <row r="21" spans="1:13" ht="36" customHeight="1">
      <c r="A21" s="56">
        <v>19</v>
      </c>
      <c r="B21" s="66" t="s">
        <v>167</v>
      </c>
      <c r="C21" s="67"/>
      <c r="D21" s="68" t="s">
        <v>51</v>
      </c>
      <c r="E21" s="68">
        <v>15000</v>
      </c>
      <c r="F21" s="56">
        <v>2500</v>
      </c>
      <c r="G21" s="56">
        <v>18000</v>
      </c>
      <c r="H21" s="59">
        <f>E21+F21+G21</f>
        <v>35500</v>
      </c>
      <c r="I21" s="69"/>
      <c r="J21" s="69"/>
      <c r="K21" s="60"/>
      <c r="L21" s="60"/>
      <c r="M21" s="60"/>
    </row>
    <row r="22" spans="1:13" ht="47.25" customHeight="1">
      <c r="A22" s="56">
        <v>20</v>
      </c>
      <c r="B22" s="61" t="s">
        <v>68</v>
      </c>
      <c r="C22" s="58"/>
      <c r="D22" s="62" t="s">
        <v>53</v>
      </c>
      <c r="E22" s="56">
        <v>1500</v>
      </c>
      <c r="F22" s="56">
        <v>2500</v>
      </c>
      <c r="G22" s="56">
        <v>0</v>
      </c>
      <c r="H22" s="59">
        <f>E22+F22+G22</f>
        <v>4000</v>
      </c>
      <c r="I22" s="60"/>
      <c r="J22" s="69"/>
      <c r="K22" s="60"/>
      <c r="L22" s="60"/>
      <c r="M22" s="60"/>
    </row>
    <row r="23" spans="1:13" ht="51" customHeight="1">
      <c r="A23" s="56">
        <v>21</v>
      </c>
      <c r="B23" s="63" t="s">
        <v>69</v>
      </c>
      <c r="C23" s="64"/>
      <c r="D23" s="65" t="s">
        <v>57</v>
      </c>
      <c r="E23" s="65">
        <v>4300</v>
      </c>
      <c r="F23" s="56">
        <v>0</v>
      </c>
      <c r="G23" s="56">
        <v>400</v>
      </c>
      <c r="H23" s="59">
        <f>E23+F23+G23</f>
        <v>4700</v>
      </c>
      <c r="I23" s="60"/>
      <c r="J23" s="69"/>
      <c r="K23" s="60"/>
      <c r="L23" s="60"/>
      <c r="M23" s="60"/>
    </row>
    <row r="24" spans="1:19" ht="57" customHeight="1">
      <c r="A24" s="56">
        <v>22</v>
      </c>
      <c r="B24" s="61" t="s">
        <v>154</v>
      </c>
      <c r="C24" s="58"/>
      <c r="D24" s="62" t="s">
        <v>70</v>
      </c>
      <c r="E24" s="56">
        <v>0</v>
      </c>
      <c r="F24" s="56">
        <v>60</v>
      </c>
      <c r="G24" s="56">
        <v>0</v>
      </c>
      <c r="H24" s="59">
        <f>E24+F24+G24</f>
        <v>60</v>
      </c>
      <c r="I24" s="60"/>
      <c r="J24" s="69"/>
      <c r="K24" s="60"/>
      <c r="L24" s="60"/>
      <c r="M24" s="60"/>
      <c r="N24" s="183"/>
      <c r="O24" s="183"/>
      <c r="P24" s="183"/>
      <c r="Q24" s="183"/>
      <c r="R24" s="183"/>
      <c r="S24" s="183"/>
    </row>
    <row r="25" spans="1:13" ht="47.25" customHeight="1">
      <c r="A25" s="56">
        <v>23</v>
      </c>
      <c r="B25" s="57" t="s">
        <v>71</v>
      </c>
      <c r="C25" s="58"/>
      <c r="D25" s="62" t="s">
        <v>61</v>
      </c>
      <c r="E25" s="56">
        <v>0</v>
      </c>
      <c r="F25" s="56">
        <v>0</v>
      </c>
      <c r="G25" s="56">
        <v>200</v>
      </c>
      <c r="H25" s="59">
        <v>120</v>
      </c>
      <c r="I25" s="60"/>
      <c r="J25" s="69"/>
      <c r="K25" s="60"/>
      <c r="L25" s="60"/>
      <c r="M25" s="60"/>
    </row>
    <row r="26" spans="1:13" ht="69" customHeight="1">
      <c r="A26" s="56">
        <v>24</v>
      </c>
      <c r="B26" s="57" t="s">
        <v>72</v>
      </c>
      <c r="C26" s="58"/>
      <c r="D26" s="62" t="s">
        <v>73</v>
      </c>
      <c r="E26" s="56">
        <v>0</v>
      </c>
      <c r="F26" s="56">
        <v>0</v>
      </c>
      <c r="G26" s="56">
        <v>150</v>
      </c>
      <c r="H26" s="59">
        <v>100</v>
      </c>
      <c r="I26" s="60"/>
      <c r="J26" s="69"/>
      <c r="K26" s="60"/>
      <c r="L26" s="69"/>
      <c r="M26" s="69"/>
    </row>
    <row r="27" spans="1:13" ht="57.75" customHeight="1">
      <c r="A27" s="56">
        <v>25</v>
      </c>
      <c r="B27" s="61" t="s">
        <v>74</v>
      </c>
      <c r="C27" s="58"/>
      <c r="D27" s="56" t="s">
        <v>51</v>
      </c>
      <c r="E27" s="56">
        <v>17000</v>
      </c>
      <c r="F27" s="56">
        <v>15000</v>
      </c>
      <c r="G27" s="56">
        <v>20000</v>
      </c>
      <c r="H27" s="59">
        <f>E27+F27+G27</f>
        <v>52000</v>
      </c>
      <c r="I27" s="60"/>
      <c r="J27" s="60"/>
      <c r="K27" s="60"/>
      <c r="L27" s="60"/>
      <c r="M27" s="60"/>
    </row>
    <row r="28" spans="1:13" ht="97.5" customHeight="1">
      <c r="A28" s="56">
        <v>26</v>
      </c>
      <c r="B28" s="63" t="s">
        <v>75</v>
      </c>
      <c r="C28" s="64"/>
      <c r="D28" s="65" t="s">
        <v>76</v>
      </c>
      <c r="E28" s="65">
        <v>400</v>
      </c>
      <c r="F28" s="56">
        <v>150</v>
      </c>
      <c r="G28" s="56">
        <v>900</v>
      </c>
      <c r="H28" s="59">
        <f>E28+F28+G28</f>
        <v>1450</v>
      </c>
      <c r="I28" s="60"/>
      <c r="J28" s="60"/>
      <c r="K28" s="60"/>
      <c r="L28" s="60"/>
      <c r="M28" s="60"/>
    </row>
    <row r="29" spans="1:13" ht="46.5" customHeight="1">
      <c r="A29" s="56">
        <v>27</v>
      </c>
      <c r="B29" s="61" t="s">
        <v>77</v>
      </c>
      <c r="C29" s="58"/>
      <c r="D29" s="56" t="s">
        <v>51</v>
      </c>
      <c r="E29" s="56">
        <v>3000</v>
      </c>
      <c r="F29" s="56">
        <v>3600</v>
      </c>
      <c r="G29" s="56">
        <v>3500</v>
      </c>
      <c r="H29" s="59">
        <f>E29+F29+G29</f>
        <v>10100</v>
      </c>
      <c r="I29" s="60"/>
      <c r="J29" s="60"/>
      <c r="K29" s="60"/>
      <c r="L29" s="60"/>
      <c r="M29" s="60"/>
    </row>
    <row r="30" spans="1:13" ht="34.5" customHeight="1">
      <c r="A30" s="56">
        <v>28</v>
      </c>
      <c r="B30" s="70" t="s">
        <v>78</v>
      </c>
      <c r="C30" s="67"/>
      <c r="D30" s="68" t="s">
        <v>51</v>
      </c>
      <c r="E30" s="68">
        <v>80</v>
      </c>
      <c r="F30" s="56">
        <v>1000</v>
      </c>
      <c r="G30" s="56">
        <v>1500</v>
      </c>
      <c r="H30" s="71">
        <f>E30+F30+G30</f>
        <v>2580</v>
      </c>
      <c r="I30" s="69"/>
      <c r="J30" s="69"/>
      <c r="K30" s="69"/>
      <c r="L30" s="69"/>
      <c r="M30" s="69"/>
    </row>
    <row r="31" spans="1:13" s="13" customFormat="1" ht="34.5" customHeight="1">
      <c r="A31" s="173" t="s">
        <v>25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18">
        <f>SUM(L3:L30)</f>
        <v>0</v>
      </c>
      <c r="M31" s="118">
        <f>SUM(M3:M30)</f>
        <v>0</v>
      </c>
    </row>
    <row r="32" spans="1:13" ht="75.75" customHeight="1">
      <c r="A32" s="19"/>
      <c r="B32" s="174" t="s">
        <v>20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</row>
  </sheetData>
  <sheetProtection selectLockedCells="1" selectUnlockedCells="1"/>
  <mergeCells count="4">
    <mergeCell ref="A1:I1"/>
    <mergeCell ref="N24:S24"/>
    <mergeCell ref="A31:K31"/>
    <mergeCell ref="B32:M32"/>
  </mergeCells>
  <printOptions/>
  <pageMargins left="0.7875" right="0.7875" top="1.025" bottom="1.025" header="0.7875" footer="0.7875"/>
  <pageSetup fitToHeight="0" fitToWidth="1" horizontalDpi="300" verticalDpi="300" orientation="landscape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zoomScale="75" zoomScaleNormal="75" zoomScalePageLayoutView="0" workbookViewId="0" topLeftCell="A1">
      <selection activeCell="I3" sqref="I3:M3"/>
    </sheetView>
  </sheetViews>
  <sheetFormatPr defaultColWidth="11.421875" defaultRowHeight="12.75"/>
  <cols>
    <col min="1" max="1" width="4.57421875" style="0" customWidth="1"/>
    <col min="2" max="2" width="37.00390625" style="0" customWidth="1"/>
    <col min="3" max="3" width="14.57421875" style="0" customWidth="1"/>
    <col min="4" max="4" width="9.421875" style="0" customWidth="1"/>
    <col min="5" max="5" width="12.140625" style="0" customWidth="1"/>
    <col min="6" max="7" width="11.421875" style="0" customWidth="1"/>
    <col min="8" max="8" width="15.421875" style="0" customWidth="1"/>
    <col min="9" max="10" width="14.57421875" style="0" customWidth="1"/>
    <col min="11" max="11" width="14.8515625" style="0" customWidth="1"/>
    <col min="12" max="12" width="12.421875" style="0" customWidth="1"/>
    <col min="13" max="13" width="12.7109375" style="0" customWidth="1"/>
  </cols>
  <sheetData>
    <row r="1" spans="1:13" s="74" customFormat="1" ht="33" customHeight="1">
      <c r="A1" s="184" t="s">
        <v>79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s="55" customFormat="1" ht="5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s="76" customFormat="1" ht="30" customHeight="1">
      <c r="A3" s="6">
        <v>1</v>
      </c>
      <c r="B3" s="7" t="s">
        <v>80</v>
      </c>
      <c r="C3" s="6"/>
      <c r="D3" s="9" t="s">
        <v>81</v>
      </c>
      <c r="E3" s="6">
        <v>2</v>
      </c>
      <c r="F3" s="6">
        <v>65</v>
      </c>
      <c r="G3" s="6">
        <v>0</v>
      </c>
      <c r="H3" s="10">
        <f>E3+F3+G3</f>
        <v>67</v>
      </c>
      <c r="I3" s="11"/>
      <c r="J3" s="11"/>
      <c r="K3" s="75"/>
      <c r="L3" s="11"/>
      <c r="M3" s="11"/>
    </row>
    <row r="4" spans="1:13" s="78" customFormat="1" ht="29.25" customHeight="1">
      <c r="A4" s="185" t="s">
        <v>25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77">
        <f>SUM(L3)</f>
        <v>0</v>
      </c>
      <c r="M4" s="77">
        <f>SUM(M3)</f>
        <v>0</v>
      </c>
    </row>
  </sheetData>
  <sheetProtection selectLockedCells="1" selectUnlockedCells="1"/>
  <mergeCells count="2">
    <mergeCell ref="A1:M1"/>
    <mergeCell ref="A4:K4"/>
  </mergeCells>
  <printOptions/>
  <pageMargins left="0.7875" right="0.7875" top="1.025" bottom="1.025" header="0.7875" footer="0.7875"/>
  <pageSetup fitToHeight="0" fitToWidth="1" horizontalDpi="300" verticalDpi="300" orientation="landscape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zoomScale="75" zoomScaleNormal="75" zoomScalePageLayoutView="0" workbookViewId="0" topLeftCell="A1">
      <selection activeCell="I3" sqref="I3:M3"/>
    </sheetView>
  </sheetViews>
  <sheetFormatPr defaultColWidth="11.421875" defaultRowHeight="12.75"/>
  <cols>
    <col min="1" max="1" width="5.00390625" style="0" customWidth="1"/>
    <col min="2" max="2" width="31.421875" style="0" customWidth="1"/>
    <col min="3" max="3" width="11.00390625" style="0" customWidth="1"/>
    <col min="4" max="4" width="6.28125" style="0" customWidth="1"/>
    <col min="5" max="8" width="11.421875" style="0" customWidth="1"/>
    <col min="9" max="10" width="14.140625" style="0" customWidth="1"/>
    <col min="11" max="11" width="11.421875" style="0" customWidth="1"/>
    <col min="12" max="12" width="14.28125" style="0" customWidth="1"/>
    <col min="13" max="13" width="15.421875" style="0" customWidth="1"/>
  </cols>
  <sheetData>
    <row r="1" spans="1:13" s="3" customFormat="1" ht="20.25">
      <c r="A1" s="186" t="s">
        <v>82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6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ht="27" customHeight="1">
      <c r="A3" s="79">
        <v>1</v>
      </c>
      <c r="B3" s="79" t="s">
        <v>83</v>
      </c>
      <c r="C3" s="79"/>
      <c r="D3" s="6" t="s">
        <v>28</v>
      </c>
      <c r="E3" s="6">
        <v>0</v>
      </c>
      <c r="F3" s="6">
        <v>2</v>
      </c>
      <c r="G3" s="6">
        <v>15</v>
      </c>
      <c r="H3" s="10">
        <f>E3+F3+G3</f>
        <v>17</v>
      </c>
      <c r="I3" s="11"/>
      <c r="J3" s="11"/>
      <c r="K3" s="11"/>
      <c r="L3" s="11"/>
      <c r="M3" s="11"/>
    </row>
    <row r="4" spans="1:13" ht="32.25" customHeight="1">
      <c r="A4" s="177" t="s">
        <v>25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72">
        <f>SUM(L3)</f>
        <v>0</v>
      </c>
      <c r="M4" s="72">
        <f>SUM(M3)</f>
        <v>0</v>
      </c>
    </row>
    <row r="5" spans="1:13" ht="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80"/>
    </row>
    <row r="6" spans="1:13" ht="143.25" customHeight="1">
      <c r="A6" s="19"/>
      <c r="B6" s="16" t="s">
        <v>20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</sheetData>
  <sheetProtection selectLockedCells="1" selectUnlockedCells="1"/>
  <mergeCells count="2">
    <mergeCell ref="A1:M1"/>
    <mergeCell ref="A4:K4"/>
  </mergeCells>
  <printOptions/>
  <pageMargins left="0.7875" right="0.7875" top="1.025" bottom="1.025" header="0.7875" footer="0.7875"/>
  <pageSetup fitToHeight="0" fitToWidth="1" horizontalDpi="300" verticalDpi="300" orientation="landscape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PageLayoutView="0" workbookViewId="0" topLeftCell="A1">
      <selection activeCell="I3" sqref="I3:M5"/>
    </sheetView>
  </sheetViews>
  <sheetFormatPr defaultColWidth="9.00390625" defaultRowHeight="12.75"/>
  <cols>
    <col min="1" max="1" width="4.7109375" style="0" customWidth="1"/>
    <col min="2" max="2" width="25.00390625" style="0" customWidth="1"/>
    <col min="3" max="11" width="9.00390625" style="0" customWidth="1"/>
    <col min="12" max="12" width="10.140625" style="0" customWidth="1"/>
    <col min="13" max="13" width="11.7109375" style="0" customWidth="1"/>
  </cols>
  <sheetData>
    <row r="1" spans="1:13" s="81" customFormat="1" ht="31.5" customHeight="1">
      <c r="A1" s="187" t="s">
        <v>84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s="42" customFormat="1" ht="51">
      <c r="A2" s="41" t="s">
        <v>1</v>
      </c>
      <c r="B2" s="41" t="s">
        <v>2</v>
      </c>
      <c r="C2" s="41" t="s">
        <v>85</v>
      </c>
      <c r="D2" s="41" t="s">
        <v>4</v>
      </c>
      <c r="E2" s="41" t="s">
        <v>5</v>
      </c>
      <c r="F2" s="41" t="s">
        <v>6</v>
      </c>
      <c r="G2" s="41" t="s">
        <v>7</v>
      </c>
      <c r="H2" s="41" t="s">
        <v>8</v>
      </c>
      <c r="I2" s="41" t="s">
        <v>9</v>
      </c>
      <c r="J2" s="41" t="s">
        <v>10</v>
      </c>
      <c r="K2" s="41" t="s">
        <v>11</v>
      </c>
      <c r="L2" s="41" t="s">
        <v>12</v>
      </c>
      <c r="M2" s="41" t="s">
        <v>13</v>
      </c>
    </row>
    <row r="3" spans="1:13" ht="25.5">
      <c r="A3" s="119">
        <v>1</v>
      </c>
      <c r="B3" s="82" t="s">
        <v>86</v>
      </c>
      <c r="C3" s="83"/>
      <c r="D3" s="84" t="s">
        <v>15</v>
      </c>
      <c r="E3" s="84">
        <v>100</v>
      </c>
      <c r="F3" s="84">
        <v>70</v>
      </c>
      <c r="G3" s="84">
        <v>50</v>
      </c>
      <c r="H3" s="41">
        <f>E3+F3+G3</f>
        <v>220</v>
      </c>
      <c r="I3" s="84"/>
      <c r="J3" s="84"/>
      <c r="K3" s="85"/>
      <c r="L3" s="86"/>
      <c r="M3" s="85"/>
    </row>
    <row r="4" spans="1:13" ht="25.5">
      <c r="A4" s="119">
        <v>2</v>
      </c>
      <c r="B4" s="82" t="s">
        <v>87</v>
      </c>
      <c r="C4" s="83"/>
      <c r="D4" s="84" t="s">
        <v>15</v>
      </c>
      <c r="E4" s="84">
        <v>0</v>
      </c>
      <c r="F4" s="84">
        <v>2</v>
      </c>
      <c r="G4" s="84">
        <v>0</v>
      </c>
      <c r="H4" s="41">
        <f>E4+F4+G4</f>
        <v>2</v>
      </c>
      <c r="I4" s="84"/>
      <c r="J4" s="84"/>
      <c r="K4" s="85"/>
      <c r="L4" s="86"/>
      <c r="M4" s="85"/>
    </row>
    <row r="5" spans="1:13" ht="25.5">
      <c r="A5" s="119">
        <v>3</v>
      </c>
      <c r="B5" s="82" t="s">
        <v>88</v>
      </c>
      <c r="C5" s="83"/>
      <c r="D5" s="84" t="s">
        <v>15</v>
      </c>
      <c r="E5" s="84">
        <v>0</v>
      </c>
      <c r="F5" s="84">
        <v>1</v>
      </c>
      <c r="G5" s="84">
        <v>0</v>
      </c>
      <c r="H5" s="41">
        <f>E5+F5+G5</f>
        <v>1</v>
      </c>
      <c r="I5" s="84"/>
      <c r="J5" s="84"/>
      <c r="K5" s="85"/>
      <c r="L5" s="86"/>
      <c r="M5" s="85"/>
    </row>
    <row r="6" spans="1:13" s="2" customFormat="1" ht="24" customHeight="1">
      <c r="A6" s="188" t="s">
        <v>25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87">
        <f>SUM(L3:L5)</f>
        <v>0</v>
      </c>
      <c r="M6" s="88">
        <f>SUM(M3:M5)</f>
        <v>0</v>
      </c>
    </row>
    <row r="7" ht="12.75">
      <c r="M7" s="89"/>
    </row>
    <row r="8" ht="76.5">
      <c r="B8" s="16" t="s">
        <v>20</v>
      </c>
    </row>
  </sheetData>
  <sheetProtection selectLockedCells="1" selectUnlockedCells="1"/>
  <mergeCells count="2">
    <mergeCell ref="A1:M1"/>
    <mergeCell ref="A6:K6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85" zoomScaleNormal="85" zoomScalePageLayoutView="0" workbookViewId="0" topLeftCell="A1">
      <selection activeCell="I3" sqref="I3:M39"/>
    </sheetView>
  </sheetViews>
  <sheetFormatPr defaultColWidth="9.00390625" defaultRowHeight="12.75"/>
  <cols>
    <col min="1" max="1" width="4.57421875" style="0" customWidth="1"/>
    <col min="2" max="2" width="37.140625" style="0" customWidth="1"/>
    <col min="3" max="3" width="28.140625" style="0" customWidth="1"/>
    <col min="4" max="4" width="19.7109375" style="139" customWidth="1"/>
    <col min="5" max="5" width="14.57421875" style="0" customWidth="1"/>
    <col min="6" max="6" width="12.00390625" style="0" customWidth="1"/>
    <col min="7" max="7" width="10.57421875" style="0" customWidth="1"/>
    <col min="8" max="8" width="19.421875" style="0" customWidth="1"/>
    <col min="9" max="10" width="9.00390625" style="0" customWidth="1"/>
    <col min="11" max="11" width="11.28125" style="0" customWidth="1"/>
    <col min="12" max="12" width="13.57421875" style="0" customWidth="1"/>
    <col min="13" max="13" width="14.00390625" style="0" customWidth="1"/>
  </cols>
  <sheetData>
    <row r="1" spans="1:13" ht="18">
      <c r="A1" s="189" t="s">
        <v>89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4" ht="63">
      <c r="A2" s="90" t="s">
        <v>1</v>
      </c>
      <c r="B2" s="91" t="s">
        <v>2</v>
      </c>
      <c r="C2" s="141" t="s">
        <v>3</v>
      </c>
      <c r="D2" s="141" t="s">
        <v>4</v>
      </c>
      <c r="E2" s="141" t="s">
        <v>5</v>
      </c>
      <c r="F2" s="92" t="s">
        <v>6</v>
      </c>
      <c r="G2" s="90" t="s">
        <v>7</v>
      </c>
      <c r="H2" s="90" t="s">
        <v>8</v>
      </c>
      <c r="I2" s="90" t="s">
        <v>9</v>
      </c>
      <c r="J2" s="90" t="s">
        <v>10</v>
      </c>
      <c r="K2" s="90" t="s">
        <v>11</v>
      </c>
      <c r="L2" s="90" t="s">
        <v>12</v>
      </c>
      <c r="M2" s="90" t="s">
        <v>13</v>
      </c>
      <c r="N2" s="19"/>
    </row>
    <row r="3" spans="1:14" ht="90">
      <c r="A3" s="93">
        <v>1</v>
      </c>
      <c r="B3" s="138" t="s">
        <v>90</v>
      </c>
      <c r="C3" s="142"/>
      <c r="D3" s="143" t="s">
        <v>91</v>
      </c>
      <c r="E3" s="143">
        <v>330</v>
      </c>
      <c r="F3" s="94">
        <v>0</v>
      </c>
      <c r="G3" s="93">
        <v>48</v>
      </c>
      <c r="H3" s="95">
        <f>E3+F3+G3</f>
        <v>378</v>
      </c>
      <c r="I3" s="93"/>
      <c r="J3" s="93"/>
      <c r="K3" s="96"/>
      <c r="L3" s="93"/>
      <c r="M3" s="93"/>
      <c r="N3" s="20"/>
    </row>
    <row r="4" spans="1:14" ht="90">
      <c r="A4" s="93">
        <v>2</v>
      </c>
      <c r="B4" s="138" t="s">
        <v>90</v>
      </c>
      <c r="C4" s="142"/>
      <c r="D4" s="143" t="s">
        <v>92</v>
      </c>
      <c r="E4" s="143">
        <v>0</v>
      </c>
      <c r="F4" s="94">
        <v>40</v>
      </c>
      <c r="G4" s="93">
        <v>0</v>
      </c>
      <c r="H4" s="95">
        <f aca="true" t="shared" si="0" ref="H4:H39">E4+F4+G4</f>
        <v>40</v>
      </c>
      <c r="I4" s="93"/>
      <c r="J4" s="93"/>
      <c r="K4" s="96"/>
      <c r="L4" s="93"/>
      <c r="M4" s="93"/>
      <c r="N4" s="20"/>
    </row>
    <row r="5" spans="1:14" ht="90">
      <c r="A5" s="93">
        <v>3</v>
      </c>
      <c r="B5" s="138" t="s">
        <v>93</v>
      </c>
      <c r="C5" s="142"/>
      <c r="D5" s="143" t="s">
        <v>91</v>
      </c>
      <c r="E5" s="143">
        <v>30</v>
      </c>
      <c r="F5" s="94">
        <v>0</v>
      </c>
      <c r="G5" s="93">
        <v>32</v>
      </c>
      <c r="H5" s="95">
        <f t="shared" si="0"/>
        <v>62</v>
      </c>
      <c r="I5" s="93"/>
      <c r="J5" s="93"/>
      <c r="K5" s="96"/>
      <c r="L5" s="93"/>
      <c r="M5" s="93"/>
      <c r="N5" s="20"/>
    </row>
    <row r="6" spans="1:14" ht="90">
      <c r="A6" s="93">
        <v>4</v>
      </c>
      <c r="B6" s="138" t="s">
        <v>93</v>
      </c>
      <c r="C6" s="142"/>
      <c r="D6" s="143" t="s">
        <v>92</v>
      </c>
      <c r="E6" s="143">
        <v>0</v>
      </c>
      <c r="F6" s="94">
        <v>50</v>
      </c>
      <c r="G6" s="93">
        <v>0</v>
      </c>
      <c r="H6" s="95">
        <f t="shared" si="0"/>
        <v>50</v>
      </c>
      <c r="I6" s="93"/>
      <c r="J6" s="93"/>
      <c r="K6" s="96"/>
      <c r="L6" s="93"/>
      <c r="M6" s="93"/>
      <c r="N6" s="20"/>
    </row>
    <row r="7" spans="1:14" ht="105">
      <c r="A7" s="93">
        <v>5</v>
      </c>
      <c r="B7" s="138" t="s">
        <v>94</v>
      </c>
      <c r="C7" s="142"/>
      <c r="D7" s="143" t="s">
        <v>91</v>
      </c>
      <c r="E7" s="143">
        <v>50</v>
      </c>
      <c r="F7" s="94">
        <v>0</v>
      </c>
      <c r="G7" s="93">
        <v>240</v>
      </c>
      <c r="H7" s="95">
        <f t="shared" si="0"/>
        <v>290</v>
      </c>
      <c r="I7" s="93"/>
      <c r="J7" s="93"/>
      <c r="K7" s="96"/>
      <c r="L7" s="93"/>
      <c r="M7" s="93"/>
      <c r="N7" s="20"/>
    </row>
    <row r="8" spans="1:14" ht="105">
      <c r="A8" s="93">
        <v>6</v>
      </c>
      <c r="B8" s="138" t="s">
        <v>94</v>
      </c>
      <c r="C8" s="142"/>
      <c r="D8" s="143" t="s">
        <v>92</v>
      </c>
      <c r="E8" s="143">
        <v>0</v>
      </c>
      <c r="F8" s="94">
        <v>40</v>
      </c>
      <c r="G8" s="93">
        <v>348</v>
      </c>
      <c r="H8" s="95">
        <f t="shared" si="0"/>
        <v>388</v>
      </c>
      <c r="I8" s="93"/>
      <c r="J8" s="93"/>
      <c r="K8" s="96"/>
      <c r="L8" s="93"/>
      <c r="M8" s="93"/>
      <c r="N8" s="20"/>
    </row>
    <row r="9" spans="1:14" ht="90">
      <c r="A9" s="93">
        <v>7</v>
      </c>
      <c r="B9" s="138" t="s">
        <v>95</v>
      </c>
      <c r="C9" s="142"/>
      <c r="D9" s="143" t="s">
        <v>91</v>
      </c>
      <c r="E9" s="143">
        <v>200</v>
      </c>
      <c r="F9" s="94">
        <v>0</v>
      </c>
      <c r="G9" s="93">
        <v>376</v>
      </c>
      <c r="H9" s="95">
        <f t="shared" si="0"/>
        <v>576</v>
      </c>
      <c r="I9" s="93"/>
      <c r="J9" s="93"/>
      <c r="K9" s="96"/>
      <c r="L9" s="93"/>
      <c r="M9" s="93"/>
      <c r="N9" s="20"/>
    </row>
    <row r="10" spans="1:14" ht="150">
      <c r="A10" s="93">
        <v>8</v>
      </c>
      <c r="B10" s="138" t="s">
        <v>96</v>
      </c>
      <c r="C10" s="142"/>
      <c r="D10" s="143" t="s">
        <v>97</v>
      </c>
      <c r="E10" s="143">
        <v>900</v>
      </c>
      <c r="F10" s="94">
        <v>0</v>
      </c>
      <c r="G10" s="93">
        <v>36</v>
      </c>
      <c r="H10" s="95">
        <f t="shared" si="0"/>
        <v>936</v>
      </c>
      <c r="I10" s="93"/>
      <c r="J10" s="93"/>
      <c r="K10" s="96"/>
      <c r="L10" s="93"/>
      <c r="M10" s="93"/>
      <c r="N10" s="20"/>
    </row>
    <row r="11" spans="1:14" ht="135">
      <c r="A11" s="93">
        <v>9</v>
      </c>
      <c r="B11" s="138" t="s">
        <v>98</v>
      </c>
      <c r="C11" s="142"/>
      <c r="D11" s="143" t="s">
        <v>91</v>
      </c>
      <c r="E11" s="143">
        <v>20</v>
      </c>
      <c r="F11" s="94">
        <v>0</v>
      </c>
      <c r="G11" s="93">
        <v>20</v>
      </c>
      <c r="H11" s="95">
        <f t="shared" si="0"/>
        <v>40</v>
      </c>
      <c r="I11" s="93"/>
      <c r="J11" s="93"/>
      <c r="K11" s="96"/>
      <c r="L11" s="93"/>
      <c r="M11" s="93"/>
      <c r="N11" s="20"/>
    </row>
    <row r="12" spans="1:14" ht="135">
      <c r="A12" s="93">
        <v>10</v>
      </c>
      <c r="B12" s="138" t="s">
        <v>98</v>
      </c>
      <c r="C12" s="142"/>
      <c r="D12" s="143" t="s">
        <v>92</v>
      </c>
      <c r="E12" s="143">
        <v>0</v>
      </c>
      <c r="F12" s="94">
        <v>70</v>
      </c>
      <c r="G12" s="93">
        <v>52</v>
      </c>
      <c r="H12" s="95">
        <f t="shared" si="0"/>
        <v>122</v>
      </c>
      <c r="I12" s="93"/>
      <c r="J12" s="93"/>
      <c r="K12" s="96"/>
      <c r="L12" s="93"/>
      <c r="M12" s="93"/>
      <c r="N12" s="20"/>
    </row>
    <row r="13" spans="1:14" ht="105">
      <c r="A13" s="93">
        <v>11</v>
      </c>
      <c r="B13" s="138" t="s">
        <v>99</v>
      </c>
      <c r="C13" s="144"/>
      <c r="D13" s="143" t="s">
        <v>91</v>
      </c>
      <c r="E13" s="143">
        <v>20</v>
      </c>
      <c r="F13" s="94">
        <v>24</v>
      </c>
      <c r="G13" s="93">
        <v>32</v>
      </c>
      <c r="H13" s="95">
        <f t="shared" si="0"/>
        <v>76</v>
      </c>
      <c r="I13" s="93"/>
      <c r="J13" s="93"/>
      <c r="K13" s="96"/>
      <c r="L13" s="93"/>
      <c r="M13" s="93"/>
      <c r="N13" s="20"/>
    </row>
    <row r="14" spans="1:14" ht="300">
      <c r="A14" s="93">
        <v>12</v>
      </c>
      <c r="B14" s="138" t="s">
        <v>100</v>
      </c>
      <c r="C14" s="142"/>
      <c r="D14" s="143" t="s">
        <v>101</v>
      </c>
      <c r="E14" s="143">
        <v>30</v>
      </c>
      <c r="F14" s="94">
        <v>0</v>
      </c>
      <c r="G14" s="93">
        <v>16</v>
      </c>
      <c r="H14" s="95">
        <f t="shared" si="0"/>
        <v>46</v>
      </c>
      <c r="I14" s="93"/>
      <c r="J14" s="93"/>
      <c r="K14" s="96"/>
      <c r="L14" s="93"/>
      <c r="M14" s="93"/>
      <c r="N14" s="20"/>
    </row>
    <row r="15" spans="1:14" ht="60">
      <c r="A15" s="93">
        <v>13</v>
      </c>
      <c r="B15" s="138" t="s">
        <v>102</v>
      </c>
      <c r="C15" s="144"/>
      <c r="D15" s="143" t="s">
        <v>103</v>
      </c>
      <c r="E15" s="143">
        <v>50</v>
      </c>
      <c r="F15" s="94">
        <v>0</v>
      </c>
      <c r="G15" s="93">
        <v>50</v>
      </c>
      <c r="H15" s="95">
        <f t="shared" si="0"/>
        <v>100</v>
      </c>
      <c r="I15" s="93"/>
      <c r="J15" s="93"/>
      <c r="K15" s="96"/>
      <c r="L15" s="93"/>
      <c r="M15" s="93"/>
      <c r="N15" s="20"/>
    </row>
    <row r="16" spans="1:14" ht="135">
      <c r="A16" s="93">
        <v>14</v>
      </c>
      <c r="B16" s="138" t="s">
        <v>104</v>
      </c>
      <c r="C16" s="142"/>
      <c r="D16" s="143" t="s">
        <v>91</v>
      </c>
      <c r="E16" s="143">
        <v>20</v>
      </c>
      <c r="F16" s="94">
        <v>0</v>
      </c>
      <c r="G16" s="93">
        <v>192</v>
      </c>
      <c r="H16" s="95">
        <f t="shared" si="0"/>
        <v>212</v>
      </c>
      <c r="I16" s="93"/>
      <c r="J16" s="93"/>
      <c r="K16" s="96"/>
      <c r="L16" s="93"/>
      <c r="M16" s="93"/>
      <c r="N16" s="20"/>
    </row>
    <row r="17" spans="1:14" ht="105">
      <c r="A17" s="93">
        <v>15</v>
      </c>
      <c r="B17" s="138" t="s">
        <v>105</v>
      </c>
      <c r="C17" s="142"/>
      <c r="D17" s="145" t="s">
        <v>106</v>
      </c>
      <c r="E17" s="143">
        <v>200</v>
      </c>
      <c r="F17" s="94">
        <v>0</v>
      </c>
      <c r="G17" s="93">
        <v>0</v>
      </c>
      <c r="H17" s="95">
        <f t="shared" si="0"/>
        <v>200</v>
      </c>
      <c r="I17" s="93"/>
      <c r="J17" s="93"/>
      <c r="K17" s="96"/>
      <c r="L17" s="93"/>
      <c r="M17" s="93"/>
      <c r="N17" s="20"/>
    </row>
    <row r="18" spans="1:14" ht="139.5" customHeight="1">
      <c r="A18" s="93"/>
      <c r="B18" s="138" t="s">
        <v>170</v>
      </c>
      <c r="C18" s="142"/>
      <c r="D18" s="145" t="s">
        <v>106</v>
      </c>
      <c r="E18" s="143">
        <v>50</v>
      </c>
      <c r="F18" s="94">
        <v>0</v>
      </c>
      <c r="G18" s="93">
        <v>0</v>
      </c>
      <c r="H18" s="95">
        <f t="shared" si="0"/>
        <v>50</v>
      </c>
      <c r="I18" s="93"/>
      <c r="J18" s="93"/>
      <c r="K18" s="96"/>
      <c r="L18" s="93"/>
      <c r="M18" s="93"/>
      <c r="N18" s="20"/>
    </row>
    <row r="19" spans="1:14" ht="180">
      <c r="A19" s="93">
        <v>16</v>
      </c>
      <c r="B19" s="138" t="s">
        <v>107</v>
      </c>
      <c r="C19" s="142"/>
      <c r="D19" s="145" t="s">
        <v>108</v>
      </c>
      <c r="E19" s="143">
        <v>50</v>
      </c>
      <c r="F19" s="94">
        <v>0</v>
      </c>
      <c r="G19" s="93">
        <v>20</v>
      </c>
      <c r="H19" s="95">
        <f t="shared" si="0"/>
        <v>70</v>
      </c>
      <c r="I19" s="93"/>
      <c r="J19" s="93"/>
      <c r="K19" s="96"/>
      <c r="L19" s="93"/>
      <c r="M19" s="93"/>
      <c r="N19" s="20"/>
    </row>
    <row r="20" spans="1:14" ht="180">
      <c r="A20" s="93">
        <v>17</v>
      </c>
      <c r="B20" s="138" t="s">
        <v>109</v>
      </c>
      <c r="C20" s="142"/>
      <c r="D20" s="145" t="s">
        <v>110</v>
      </c>
      <c r="E20" s="143">
        <v>50</v>
      </c>
      <c r="F20" s="94">
        <v>0</v>
      </c>
      <c r="G20" s="93">
        <v>0</v>
      </c>
      <c r="H20" s="95">
        <f t="shared" si="0"/>
        <v>50</v>
      </c>
      <c r="I20" s="93"/>
      <c r="J20" s="93"/>
      <c r="K20" s="96"/>
      <c r="L20" s="93"/>
      <c r="M20" s="93"/>
      <c r="N20" s="20"/>
    </row>
    <row r="21" spans="1:14" ht="180">
      <c r="A21" s="93">
        <v>18</v>
      </c>
      <c r="B21" s="138" t="s">
        <v>111</v>
      </c>
      <c r="C21" s="142"/>
      <c r="D21" s="145" t="s">
        <v>110</v>
      </c>
      <c r="E21" s="143">
        <v>30</v>
      </c>
      <c r="F21" s="94">
        <v>0</v>
      </c>
      <c r="G21" s="93">
        <v>15</v>
      </c>
      <c r="H21" s="95">
        <f t="shared" si="0"/>
        <v>45</v>
      </c>
      <c r="I21" s="93"/>
      <c r="J21" s="93"/>
      <c r="K21" s="96"/>
      <c r="L21" s="93"/>
      <c r="M21" s="93"/>
      <c r="N21" s="20"/>
    </row>
    <row r="22" spans="1:14" ht="225">
      <c r="A22" s="93">
        <v>19</v>
      </c>
      <c r="B22" s="128" t="s">
        <v>168</v>
      </c>
      <c r="C22" s="142"/>
      <c r="D22" s="145" t="s">
        <v>169</v>
      </c>
      <c r="E22" s="143">
        <v>30</v>
      </c>
      <c r="F22" s="94">
        <v>0</v>
      </c>
      <c r="G22" s="93">
        <v>0</v>
      </c>
      <c r="H22" s="95">
        <f t="shared" si="0"/>
        <v>30</v>
      </c>
      <c r="I22" s="93"/>
      <c r="J22" s="93"/>
      <c r="K22" s="96"/>
      <c r="L22" s="93"/>
      <c r="M22" s="93"/>
      <c r="N22" s="20"/>
    </row>
    <row r="23" spans="1:14" ht="225">
      <c r="A23" s="93">
        <v>20</v>
      </c>
      <c r="B23" s="138" t="s">
        <v>112</v>
      </c>
      <c r="C23" s="144"/>
      <c r="D23" s="145" t="s">
        <v>113</v>
      </c>
      <c r="E23" s="143">
        <v>6</v>
      </c>
      <c r="F23" s="94">
        <v>5</v>
      </c>
      <c r="G23" s="93">
        <v>12</v>
      </c>
      <c r="H23" s="95">
        <f t="shared" si="0"/>
        <v>23</v>
      </c>
      <c r="I23" s="93"/>
      <c r="J23" s="93"/>
      <c r="K23" s="96"/>
      <c r="L23" s="93"/>
      <c r="M23" s="93"/>
      <c r="N23" s="20"/>
    </row>
    <row r="24" spans="1:14" ht="60">
      <c r="A24" s="93">
        <v>21</v>
      </c>
      <c r="B24" s="138" t="s">
        <v>114</v>
      </c>
      <c r="C24" s="142"/>
      <c r="D24" s="145" t="s">
        <v>115</v>
      </c>
      <c r="E24" s="143">
        <v>20</v>
      </c>
      <c r="F24" s="94">
        <v>20</v>
      </c>
      <c r="G24" s="93">
        <v>0</v>
      </c>
      <c r="H24" s="95">
        <f t="shared" si="0"/>
        <v>40</v>
      </c>
      <c r="I24" s="96"/>
      <c r="J24" s="93"/>
      <c r="K24" s="96"/>
      <c r="L24" s="93"/>
      <c r="M24" s="93"/>
      <c r="N24" s="20"/>
    </row>
    <row r="25" spans="1:14" ht="60">
      <c r="A25" s="93">
        <v>22</v>
      </c>
      <c r="B25" s="138" t="s">
        <v>116</v>
      </c>
      <c r="C25" s="142"/>
      <c r="D25" s="143" t="s">
        <v>117</v>
      </c>
      <c r="E25" s="143">
        <v>50</v>
      </c>
      <c r="F25" s="94">
        <v>30</v>
      </c>
      <c r="G25" s="93">
        <v>510</v>
      </c>
      <c r="H25" s="95">
        <f t="shared" si="0"/>
        <v>590</v>
      </c>
      <c r="I25" s="93"/>
      <c r="J25" s="93"/>
      <c r="K25" s="96"/>
      <c r="L25" s="93"/>
      <c r="M25" s="93"/>
      <c r="N25" s="20"/>
    </row>
    <row r="26" spans="1:14" ht="80.25" customHeight="1">
      <c r="A26" s="93">
        <v>23</v>
      </c>
      <c r="B26" s="138" t="s">
        <v>118</v>
      </c>
      <c r="C26" s="142"/>
      <c r="D26" s="143" t="s">
        <v>119</v>
      </c>
      <c r="E26" s="143">
        <v>15</v>
      </c>
      <c r="F26" s="94">
        <v>20</v>
      </c>
      <c r="G26" s="93">
        <v>48</v>
      </c>
      <c r="H26" s="95">
        <f t="shared" si="0"/>
        <v>83</v>
      </c>
      <c r="I26" s="93"/>
      <c r="J26" s="93"/>
      <c r="K26" s="96"/>
      <c r="L26" s="93"/>
      <c r="M26" s="93"/>
      <c r="N26" s="20"/>
    </row>
    <row r="27" spans="1:14" ht="79.5" customHeight="1">
      <c r="A27" s="93">
        <v>24</v>
      </c>
      <c r="B27" s="138" t="s">
        <v>120</v>
      </c>
      <c r="C27" s="146"/>
      <c r="D27" s="143" t="s">
        <v>119</v>
      </c>
      <c r="E27" s="143">
        <v>15</v>
      </c>
      <c r="F27" s="94">
        <v>10</v>
      </c>
      <c r="G27" s="93">
        <v>48</v>
      </c>
      <c r="H27" s="95">
        <f t="shared" si="0"/>
        <v>73</v>
      </c>
      <c r="I27" s="93"/>
      <c r="J27" s="93"/>
      <c r="K27" s="96"/>
      <c r="L27" s="93"/>
      <c r="M27" s="93"/>
      <c r="N27" s="20"/>
    </row>
    <row r="28" spans="1:14" ht="285">
      <c r="A28" s="93">
        <v>25</v>
      </c>
      <c r="B28" s="138" t="s">
        <v>121</v>
      </c>
      <c r="C28" s="142"/>
      <c r="D28" s="143" t="s">
        <v>115</v>
      </c>
      <c r="E28" s="143">
        <v>20</v>
      </c>
      <c r="F28" s="94">
        <v>2</v>
      </c>
      <c r="G28" s="93">
        <v>60</v>
      </c>
      <c r="H28" s="95">
        <f t="shared" si="0"/>
        <v>82</v>
      </c>
      <c r="I28" s="96"/>
      <c r="J28" s="93"/>
      <c r="K28" s="96"/>
      <c r="L28" s="93"/>
      <c r="M28" s="93"/>
      <c r="N28" s="20"/>
    </row>
    <row r="29" spans="1:14" ht="255.75" customHeight="1">
      <c r="A29" s="93">
        <v>26</v>
      </c>
      <c r="B29" s="138" t="s">
        <v>122</v>
      </c>
      <c r="C29" s="142"/>
      <c r="D29" s="143" t="s">
        <v>115</v>
      </c>
      <c r="E29" s="143">
        <v>350</v>
      </c>
      <c r="F29" s="94">
        <v>60</v>
      </c>
      <c r="G29" s="93">
        <v>50</v>
      </c>
      <c r="H29" s="95">
        <f t="shared" si="0"/>
        <v>460</v>
      </c>
      <c r="I29" s="96"/>
      <c r="J29" s="93"/>
      <c r="K29" s="96"/>
      <c r="L29" s="93"/>
      <c r="M29" s="93"/>
      <c r="N29" s="20"/>
    </row>
    <row r="30" spans="1:14" ht="180.75" customHeight="1">
      <c r="A30" s="93">
        <v>27</v>
      </c>
      <c r="B30" s="138" t="s">
        <v>123</v>
      </c>
      <c r="C30" s="142"/>
      <c r="D30" s="143" t="s">
        <v>115</v>
      </c>
      <c r="E30" s="143">
        <v>5</v>
      </c>
      <c r="F30" s="94">
        <v>0</v>
      </c>
      <c r="G30" s="93">
        <v>0</v>
      </c>
      <c r="H30" s="95">
        <f t="shared" si="0"/>
        <v>5</v>
      </c>
      <c r="I30" s="96"/>
      <c r="J30" s="93"/>
      <c r="K30" s="96"/>
      <c r="L30" s="93"/>
      <c r="M30" s="93"/>
      <c r="N30" s="20"/>
    </row>
    <row r="31" spans="1:14" ht="294" customHeight="1">
      <c r="A31" s="93">
        <v>28</v>
      </c>
      <c r="B31" s="138" t="s">
        <v>124</v>
      </c>
      <c r="C31" s="142"/>
      <c r="D31" s="143" t="s">
        <v>115</v>
      </c>
      <c r="E31" s="143">
        <v>10</v>
      </c>
      <c r="F31" s="94">
        <v>0</v>
      </c>
      <c r="G31" s="93">
        <v>10</v>
      </c>
      <c r="H31" s="95">
        <f t="shared" si="0"/>
        <v>20</v>
      </c>
      <c r="I31" s="93"/>
      <c r="J31" s="93"/>
      <c r="K31" s="96"/>
      <c r="L31" s="93"/>
      <c r="M31" s="93"/>
      <c r="N31" s="20"/>
    </row>
    <row r="32" spans="1:14" ht="165">
      <c r="A32" s="93">
        <v>29</v>
      </c>
      <c r="B32" s="138" t="s">
        <v>125</v>
      </c>
      <c r="C32" s="142"/>
      <c r="D32" s="143" t="s">
        <v>115</v>
      </c>
      <c r="E32" s="143">
        <v>100</v>
      </c>
      <c r="F32" s="94">
        <v>30</v>
      </c>
      <c r="G32" s="93">
        <v>5</v>
      </c>
      <c r="H32" s="95">
        <f t="shared" si="0"/>
        <v>135</v>
      </c>
      <c r="I32" s="93"/>
      <c r="J32" s="93"/>
      <c r="K32" s="96"/>
      <c r="L32" s="93"/>
      <c r="M32" s="93"/>
      <c r="N32" s="20"/>
    </row>
    <row r="33" spans="1:14" ht="105" customHeight="1">
      <c r="A33" s="93">
        <v>30</v>
      </c>
      <c r="B33" s="140" t="s">
        <v>126</v>
      </c>
      <c r="C33" s="142"/>
      <c r="D33" s="143" t="s">
        <v>115</v>
      </c>
      <c r="E33" s="143">
        <v>100</v>
      </c>
      <c r="F33" s="94">
        <v>50</v>
      </c>
      <c r="G33" s="93">
        <v>0</v>
      </c>
      <c r="H33" s="95">
        <f t="shared" si="0"/>
        <v>150</v>
      </c>
      <c r="I33" s="93"/>
      <c r="J33" s="93"/>
      <c r="K33" s="96"/>
      <c r="L33" s="93"/>
      <c r="M33" s="93"/>
      <c r="N33" s="20"/>
    </row>
    <row r="34" spans="1:14" ht="120">
      <c r="A34" s="93">
        <v>31</v>
      </c>
      <c r="B34" s="138" t="s">
        <v>127</v>
      </c>
      <c r="C34" s="142"/>
      <c r="D34" s="143" t="s">
        <v>115</v>
      </c>
      <c r="E34" s="143">
        <v>0</v>
      </c>
      <c r="F34" s="94">
        <v>100</v>
      </c>
      <c r="G34" s="93">
        <v>100</v>
      </c>
      <c r="H34" s="95">
        <f t="shared" si="0"/>
        <v>200</v>
      </c>
      <c r="I34" s="93"/>
      <c r="J34" s="93"/>
      <c r="K34" s="96"/>
      <c r="L34" s="93"/>
      <c r="M34" s="93"/>
      <c r="N34" s="20"/>
    </row>
    <row r="35" spans="1:14" ht="135">
      <c r="A35" s="93">
        <v>32</v>
      </c>
      <c r="B35" s="138" t="s">
        <v>128</v>
      </c>
      <c r="C35" s="142"/>
      <c r="D35" s="143" t="s">
        <v>115</v>
      </c>
      <c r="E35" s="143">
        <v>100</v>
      </c>
      <c r="F35" s="94">
        <v>30</v>
      </c>
      <c r="G35" s="93">
        <v>100</v>
      </c>
      <c r="H35" s="95">
        <f t="shared" si="0"/>
        <v>230</v>
      </c>
      <c r="I35" s="93"/>
      <c r="J35" s="93"/>
      <c r="K35" s="96"/>
      <c r="L35" s="93"/>
      <c r="M35" s="93"/>
      <c r="N35" s="20"/>
    </row>
    <row r="36" spans="1:14" ht="86.25" customHeight="1">
      <c r="A36" s="93">
        <v>33</v>
      </c>
      <c r="B36" s="138" t="s">
        <v>129</v>
      </c>
      <c r="C36" s="142"/>
      <c r="D36" s="143" t="s">
        <v>115</v>
      </c>
      <c r="E36" s="143">
        <v>0</v>
      </c>
      <c r="F36" s="94">
        <v>150</v>
      </c>
      <c r="G36" s="93">
        <v>150</v>
      </c>
      <c r="H36" s="95">
        <f t="shared" si="0"/>
        <v>300</v>
      </c>
      <c r="I36" s="93"/>
      <c r="J36" s="93"/>
      <c r="K36" s="96"/>
      <c r="L36" s="93"/>
      <c r="M36" s="93"/>
      <c r="N36" s="20"/>
    </row>
    <row r="37" spans="1:14" ht="60">
      <c r="A37" s="93">
        <v>34</v>
      </c>
      <c r="B37" s="138" t="s">
        <v>130</v>
      </c>
      <c r="C37" s="142"/>
      <c r="D37" s="143" t="s">
        <v>115</v>
      </c>
      <c r="E37" s="143">
        <v>1000</v>
      </c>
      <c r="F37" s="94">
        <v>20</v>
      </c>
      <c r="G37" s="93">
        <v>150</v>
      </c>
      <c r="H37" s="95">
        <f t="shared" si="0"/>
        <v>1170</v>
      </c>
      <c r="I37" s="93"/>
      <c r="J37" s="93"/>
      <c r="K37" s="96"/>
      <c r="L37" s="93"/>
      <c r="M37" s="93"/>
      <c r="N37" s="20"/>
    </row>
    <row r="38" spans="1:14" ht="60">
      <c r="A38" s="93">
        <v>35</v>
      </c>
      <c r="B38" s="138" t="s">
        <v>131</v>
      </c>
      <c r="C38" s="142"/>
      <c r="D38" s="143" t="s">
        <v>115</v>
      </c>
      <c r="E38" s="143">
        <v>0</v>
      </c>
      <c r="F38" s="94">
        <v>30</v>
      </c>
      <c r="G38" s="93">
        <v>90</v>
      </c>
      <c r="H38" s="95">
        <f t="shared" si="0"/>
        <v>120</v>
      </c>
      <c r="I38" s="93"/>
      <c r="J38" s="93"/>
      <c r="K38" s="96"/>
      <c r="L38" s="93"/>
      <c r="M38" s="93"/>
      <c r="N38" s="20"/>
    </row>
    <row r="39" spans="1:14" ht="105.75" customHeight="1">
      <c r="A39" s="93">
        <v>36</v>
      </c>
      <c r="B39" s="138" t="s">
        <v>132</v>
      </c>
      <c r="C39" s="142"/>
      <c r="D39" s="143" t="s">
        <v>115</v>
      </c>
      <c r="E39" s="143">
        <v>100</v>
      </c>
      <c r="F39" s="94">
        <v>50</v>
      </c>
      <c r="G39" s="93">
        <v>300</v>
      </c>
      <c r="H39" s="95">
        <f t="shared" si="0"/>
        <v>450</v>
      </c>
      <c r="I39" s="93"/>
      <c r="J39" s="93"/>
      <c r="K39" s="96"/>
      <c r="L39" s="93"/>
      <c r="M39" s="93"/>
      <c r="N39" s="20"/>
    </row>
    <row r="40" spans="1:13" s="73" customFormat="1" ht="38.25" customHeight="1">
      <c r="A40" s="190" t="s">
        <v>25</v>
      </c>
      <c r="B40" s="190"/>
      <c r="C40" s="191"/>
      <c r="D40" s="191"/>
      <c r="E40" s="191"/>
      <c r="F40" s="190"/>
      <c r="G40" s="190"/>
      <c r="H40" s="190"/>
      <c r="I40" s="190"/>
      <c r="J40" s="190"/>
      <c r="K40" s="190"/>
      <c r="L40" s="97">
        <f>SUM(L3:L39)</f>
        <v>0</v>
      </c>
      <c r="M40" s="97">
        <f>SUM(M3:M39)</f>
        <v>0</v>
      </c>
    </row>
  </sheetData>
  <sheetProtection selectLockedCells="1" selectUnlockedCells="1"/>
  <mergeCells count="2">
    <mergeCell ref="A1:M1"/>
    <mergeCell ref="A40:K40"/>
  </mergeCells>
  <printOptions/>
  <pageMargins left="0.7" right="0.7" top="0.75" bottom="0.75" header="0.5118055555555555" footer="0.511805555555555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Tołwińska</dc:creator>
  <cp:keywords/>
  <dc:description/>
  <cp:lastModifiedBy>user</cp:lastModifiedBy>
  <cp:lastPrinted>2019-05-13T08:58:53Z</cp:lastPrinted>
  <dcterms:created xsi:type="dcterms:W3CDTF">2019-02-27T07:07:51Z</dcterms:created>
  <dcterms:modified xsi:type="dcterms:W3CDTF">2019-05-20T09:18:01Z</dcterms:modified>
  <cp:category/>
  <cp:version/>
  <cp:contentType/>
  <cp:contentStatus/>
</cp:coreProperties>
</file>