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zał.nr 2 FCJ ZP.220.12.24" sheetId="1" r:id="rId1"/>
  </sheets>
  <definedNames>
    <definedName name="_xlnm.Print_Area" localSheetId="0">'zał.nr 2 FCJ ZP.220.12.24'!$A$1:$M$58</definedName>
  </definedNames>
  <calcPr fullCalcOnLoad="1"/>
</workbook>
</file>

<file path=xl/sharedStrings.xml><?xml version="1.0" encoding="utf-8"?>
<sst xmlns="http://schemas.openxmlformats.org/spreadsheetml/2006/main" count="362" uniqueCount="78">
  <si>
    <t>Lp.</t>
  </si>
  <si>
    <t>Wartość netto</t>
  </si>
  <si>
    <t>Cena jednostkowa brutto</t>
  </si>
  <si>
    <t>Wartość brutto</t>
  </si>
  <si>
    <t>x</t>
  </si>
  <si>
    <t>sztuka</t>
  </si>
  <si>
    <t>Wymagania</t>
  </si>
  <si>
    <t>Opis przedmiotu zamówienia</t>
  </si>
  <si>
    <t>Jednostka miary (JM)</t>
  </si>
  <si>
    <t>Zamawiana ilość na 24 miesięce (JM)</t>
  </si>
  <si>
    <t>Cena jednostkowa netto</t>
  </si>
  <si>
    <t>Vat (%)</t>
  </si>
  <si>
    <t>Numer katalogowy wyrobu</t>
  </si>
  <si>
    <t>RAZEM</t>
  </si>
  <si>
    <t>X</t>
  </si>
  <si>
    <t>Wielkość opakowania handlowego</t>
  </si>
  <si>
    <t>Zestaw drenów doprowadzających wodę do nawilżacza w inkubatorze Caleo</t>
  </si>
  <si>
    <t>Jednorazowego użytku. Zaopatrzone w nakłuwacz do butelek, w zaciskacz kontrolujący przepływ oraz złącze kompatybilne z króćcem systemu nawilżania w inkubatorze Caleo.</t>
  </si>
  <si>
    <t>Worek na wymiociny</t>
  </si>
  <si>
    <t>Niesterylny. Pakowany pojedynczo. Worek wykonany z wytrzymałego LDPE. Pojemność całkowita worka 1000 ml. Skala pomiarowa do 100 ml co 10 ml i od 100ml do 1000 ml co 50ml umieszczona na worku. Worek wykonany z przeźroczystego materiału umożliwiającego obserwację wydzieliny. Wyposażony w wyprofilowany kołnierz oraz zastawke antyzwrotną. Wyprofilowany kołnierz (tekturowy uchwyt) w kształcie maski z wycięciem umożliwiającym zamknięcie worka. Zastawka antyzwrotna zapobiegająca wydostaniu się zapachu i treści na zewnątrz. Instrukcja użycia w języku polskim nadrukowana na opakowaniu. Opakowanie pojedyncze foliowe. Opakowanie zbiorcze karton zawierający maksymalnie 100 sztuk.</t>
  </si>
  <si>
    <t>Nazwa producenta/ nazwa wyrobu</t>
  </si>
  <si>
    <t>Bronchofiberoskop</t>
  </si>
  <si>
    <t>Jednorazowy, sterylny endoskop dla jednego pacjenta. Technologia video (kamera, źródło światła). Pole widzenia 85°, głębia ostrości 6-50mm (+/-2mm), oświetlenie LED. Długość części roboczej 600mm, występujący w 3 rozmiarach. Możliwość manipulacji w co najmniej jednej płaszczyźnie sekcją giętą części roboczej. Możliwość odsysania i wprowadzania narzędzi przez kanał roboczy. Kanał roboczy wykonany z MABS (metakrylan metylu-akrylonitryl-butadien-styren) oraz silikonu. W komplecie prowadnik z poliwęglanu. Końcówka dystawlna z żywicy epoksydowej mieszcząca kamerę, źródło światła (dwie dody LED) oraz wyjście janału roboczego. Rękojeść z MABS do używania przez osoby lewo i praworęczne, chropowata powierzchnia rękojeści. Bez zawartości lateksu. Sterylizaca EO. Zakres regulacji min. góra-dół 180°-160°. Kanał roboczy o średnicach: 1,2mm śr.  zewn. 3,8; 2,2mm śred. zewn. 5,0; 2,8mm śred. zewn. 5,8. Produkt pakowany pojedynczo w opakowanie folia-papier.</t>
  </si>
  <si>
    <t xml:space="preserve"> Zadanie nr 1: Bronchofiberoskopy</t>
  </si>
  <si>
    <t>Zestaw do ciągłego pomiaru parametrów hemodynamicznych z dojścia tętniczego</t>
  </si>
  <si>
    <t xml:space="preserve">Czujnik do ciągłego pomiaru rzutu serca: podłączany do dostępu tętniczego; długość linii co najmniej 150cm;  dwa niezależne gniazda sygnału ciśnienia; połączenie gniazd sygnału ciśnienia bezpinowe; brak konieczności kalibracji; częstotliwość własna czujnika &gt;200Hz; szybkość przepływu w urządzeniu płuczącym przy ciśnieniu w worku i.v. do 300mmHg - 3 ml/h. Instrukcja obsługi w języku polskim. </t>
  </si>
  <si>
    <t>Zestaw do ciągłych pomiarów hemodynamicznych metodą termodylucji przezpłucnej</t>
  </si>
  <si>
    <t>Zestaw do pomiaru rzutu serca metodą termodylucji przezpłucnej musi zawierać: czujnik do ciągłego pomiaru rzutu serca oraz ciągłego pomiaru ciśnienia krwi; kranik trójdrożny z dwoma zastawkami zwrotnymi zabezpieczającymi przed cofaniem się płynu; poliuretanowe wkłucie centralne 5F , dł. 20 cm (lub 4F, dł. 16 cm); dwa niezależne gniazda sygnału ciśnienia; połączenia gniazd sygnału ciśnienia bezpinowe; częstotliwość własna czujnika &gt; 200 Hz; zestaw musi posiadać wyjście na monitor przyłóżkowy z sygnałem inwazyjnego ciśnienia. Instrukcja obsługi w języku polskim.</t>
  </si>
  <si>
    <t>obraz Full HD, rozdzielczość obrazu 1920x1080 pikseli, wyjście video: HDMI i 3G-SDI (1920x1080p, 60fps), możliwość podłączenia urządzenia zewnętrznego za pomocą złącza USB 3.0 typ A (2 złącza), podłączenie endoskopu do procesora za pomocą przewodu, funkcja wyostrzenia obrazu, adaptacyjna kontrola światła, typ ekranu: 12,8” kolorowy TFT LCD, funkcja automatycznego rozpoznawania endoskopów: model, średnica kanału roboczego, średnica pancerza sondy, zapis filmów i zdjęć, wbudowana pojemność przechowywania 32 GB, 2 wyjścia USB, zewnętrzny port USB do zapisu i przenoszenia danych na urządzenie przenośne antyrefleksyjny ekran dotykowy, możliwość wyświetlenia obrazu rzeczywistego oraz przeglądania filmów i zdjęć, nagrywanie filmów bezpośrednio na wbudowany dysk, wbudowany system archiwizacji danych umożliwiający tworzenie i zapis raportów, funkcja powiększenia obrazu 2 tryby, złącze Ethernet RJ45, 10/100/1000 Mbps, tryb regulacji poziomu tonu kolorów, uchwyt na zasilacz oraz opakowanie z endoskopem, podgląd ustawień użytkownika, tryb pracy ciągłej bez konieczności każdorazowego wyłączenia procesora wideo przy podłączeniu kolejnego endoskopu, wyposażony w dwa wejścia do podłączenia dwóch, bronchoskopów i/lub rurek jedno lub dwuświatłowych z torem wizyjnym, cystoskopów oraz endoskopów laryngologicznych, waga 2700g, klawiatura medyczna z możliwością opisu badań, zasilanie elektryczne, czas działania na baterii – min. 3h, wskaźnik stanu naładowania baterii - sygnalizacja odpowiednim kolorem w zależności od naładowania baterii: zielony &gt;40%, pomarańczowy &lt;40%, czerwony &lt;20%</t>
  </si>
  <si>
    <t>Zgłębnik nosowo-jelitowy  typu Bengmark</t>
  </si>
  <si>
    <t>Jednorazowy, sterylny. Przeznaczony do żywienia bezpośrednio do jelita lub dwunastnicy. Rozmiar 10CH/145cm. Wolny od DEHP. Składający się z: a) łącznika umożliwiającego połączenie z zestawem do żywienia, b) całkowicie nieprzeźroczystego przewodu zgłębnika kontrastującego w RTG, c) prowadnicy pokrytej silikonem z kulkową końcówką i żeńskim łącznikiem. Nadrukowane znaczniki długości. Poliuretanowa końcówka z powłoką hydromerową, zamkniętym ujściem, dwoma dużymi i dwoma małymi bocznymi otworami.</t>
  </si>
  <si>
    <t>Zgłębnik gastrostomijny typu G-Tube</t>
  </si>
  <si>
    <t>Jednorazowy, sterylny. Zgłębnik gastrostomijny typu G-tube, który może być założony w czasie operacji. Wolny od DEHP. W rozmiarach CH14/23cm, CH18/23cm, CH20/23cm. Składający się z: a) portu do nadmuchiwania balonu (kolor pierścienia oznaczający rozmiar oznaczony kolorystycznie),     b) końcówki służącej do łączenia z zestawem do podaży diet (plus nasadka zabezpieczająca przed kurzem), c) przeźroczystego zgłębnika silikonowego z nadrukowaną centymetrową podziałką, d) silikonowej płytki zewnętrznej do umocowania zgłębnika do powłok brzusznych, e) silikonowego wewnętrznego balonu mocującego.</t>
  </si>
  <si>
    <t>Jednorazowego użytku, sterylny. Zgłębnik nosowo-żołądkowy typu PUR do żywienia dojelitowego z portem. Rozmiar Ch14 długość 110cm. Posiadający dwa niezależne porty do żywienia i odbarczania z oddzielnymi zaciskami. Podziałka co 1cm. Metalowa trójskrętna prowadnica pokryta silikonem z kulkową końcówką. Trzy nieprzeźroczyste linie dla lepszej widoczności w RTG. Cztery otwory boczne i dodatkowy otwór końcowy na dalszym końcu zgłębnika. Wykonany z poliuretanu. Zakończenie typu ENFiT.</t>
  </si>
  <si>
    <t>Igła do biopsji</t>
  </si>
  <si>
    <t>Igła do biopsji automatyczna</t>
  </si>
  <si>
    <t>Przyrząd do przetaczania płynów i worków żywieniowych drogą dożylną przez pompy perystaltyczne</t>
  </si>
  <si>
    <t>Zgłębnik nosowo-jelitowy z prowadnicą typu PUR</t>
  </si>
  <si>
    <t>Zgłębnik nosowo-żołądkowy typu PUR z portem do żywienia dojelitowego</t>
  </si>
  <si>
    <t>Sterylny, jednorazowy. Do stosowania podczas procedury BAL, toalety drzewa oskrzelowego. Kompatybilny z bronchofiberoskopami jednorazowymi. Zestaw zawierający: dwa pojemniki na próbkę 30ml, stamapter integrujący stabilne podłączenie z bronchofiberoskopem, adapter ssący. System zintegrowany z bronchoskopami jako całość z kanałami roboczymi  o średnicach: 1,2mm śr.  zewn. 3,8; 2,2mm śred. zewn. 5,0; 2,8mm śred. zewn. 5,8.  Opakowanie jednostkowe folia-papier.</t>
  </si>
  <si>
    <t>Bronchofiberoskop HD</t>
  </si>
  <si>
    <t>platforma - monitor do bronchoskopów i systemu zamkniętego do pobierania wydzielin zintegrowaną z bronchoskopami</t>
  </si>
  <si>
    <t>Sterylny, jednorazowy. Zgłębnik nosowo-jelitowy do żywienia do jelita lub żołądka typu PUR. Wykonany z poliuretanu. W komplecie z prowadnicą. Kontrastujący w promieniach TG. Wolny od DEHP. W rozmiarach minimum: 6CH, 10CH, 12CH i długościach 60cm, 110cm.</t>
  </si>
  <si>
    <t>System zamknięty do pobierania wydzielin zintegrowany wraz z bronchoskopem</t>
  </si>
  <si>
    <t xml:space="preserve">Układ pacjenta wysokoprzepływowy przystosowany do przepływów krwi w przedziale min. 1,1 - 7 L/min. Kompatybilny z aparatem Xenios. Skład zestawu: oksygenator membranowy o powierzchni wymiany gazowej nie mniejszej niż 1,8 m², zestaw drenów długości 230 cm ze zintegrowanymi przetwornikami ciśnień połączonymi fabrycznie, kopułka pompy o wypełnieniu max 17 ml, zintegrowany wymiennik ciepła. Objętość wypełnienia całego układu 670 ml (+/- 10%). Układ pokryty powłoką heparynowo-białkową do długotrwałego stosowania, minimum 28 dni. Układ pacjenta niskoprzepływowy przystosowany do przepływów krwi w przedziale min. 0,6 - 4,4 L/min. Kompatybilny z aparatem Xenios,  zawierający: oksygenator membranowy niskooporowy o  powierzchni wymiany gazowej nie mniejszej niż 1,2 m², zestaw drenów ze zintegrowanymi przetwornikami ciśnień połączonymi fabrycznie, złącza typu luer-lock do CRRT na linii powrotu krwi do pacjenta, kopułkę pompy o wypełnieniu max 17 ml. Objętość wypełnienia całego układu 400 ml (+/- 10%). Układ pokryty powłoką heparynowo-białkową do długotrwałego stosowania - min 28 dni. </t>
  </si>
  <si>
    <t>Zestaw do terapii ECMO wysokoprzepływowy i niskoprzepływowy</t>
  </si>
  <si>
    <t>Siatki do sacrocolpopexy</t>
  </si>
  <si>
    <t>Jednorazowego użytkusterylna. Siatka w kształcie litery Y wykonana z polipropylenu monofilamentowego. Niewchłanialna. Kolor biało-niebieski ułatwiający identyfikację siatki o włóknach 120um. Wymiary 3x24cm. Waga 48g/m2 (+/-10%). Grubość 0,56mm (+/-10%). Porowatość 91% (+/-5%). Pory średnie 1,5mm2, wymiary porów 2,76mm. Proteza jednostronnie pokryta filmem polipropylenowym o wadze 45g/m2 (+/-10%), grubosć 0,05mm (+/-10%). Całkowita grubość pojedynczego końca siatki z filmem polipropylenowym 0,88mm (+/-10%).</t>
  </si>
  <si>
    <t>Maska krtaniowa</t>
  </si>
  <si>
    <t>Maska krtaniowa z prostą rurką</t>
  </si>
  <si>
    <t>Maska krtaniowa z wygiętą i usztywnioną rurką</t>
  </si>
  <si>
    <t>Jednorazowa, sterylna. Delikatny, pozbawiony nierówności i ostrych krawędzi mankiet. Fałd na koniuszku mankietu zabezpieczający przed jego zagięciem i niewłaściwym ułożeniem. Rurka maski wygiętą zgodnie z budową anatomiczną gardła (kąt 70-90 º) i usztywniona. Element zabezpieczający przed zwężeniem światła rurki w wyniku jej zaciśnięcia zębami. Znaczniki prawidłowego usytuowania maski w drogach oddechowych (w postaci poprzecznych kresek) umieszczonych na rurce. Znaczniki ułatwiające wykonanie intubacji dotchawiczej poprzez maskę umieszczone na kopule maski. Informacja o średnicy rurki intubacyjnej umieszczone na rurce. Dren balonika kontrolnego luźny, połączony na krótkim odcinku z rurką. Informacje dotyczące rozmiaru, wagi pacjenta, objętości wypełniania mankietu umieszczone na baloniku kontrolnym. Dostepne rozmiary:1; 1,5; 2; 2,5; 3; 4; 5; 6. Wykonana z materiałów pozbawionych szkodliwych ftalanów. Możliwość bezwarunkowego stosowania w środowisku MR (brak metalowych elementów, odpowiednie oznakowanie na etykiecie). Pakowanie maski   kodowane kolorem w celu szybkiej identyfikacji  rozmiaru.</t>
  </si>
  <si>
    <t>Jednorazowego użytku przyrząd do przetaczania płynów i worków żywieniowych chorych drogą dożylną przez pompy perystaltyczne firmy Medima typu P, P1, P2, P100, P200, P300. Zestaw do przetoczeń standardowy o długości 285cm, zacisk rolkowy , komora kroplowa 20 kropli/mlwyposażona w filtr 15μm, zaworek swobodnego przepływu. Bez zawartości lateksu i DEHP .Opakowanie kartonowe zawierające 100 sztuk sterylnych pojedynczo pakowanych przyrządów.</t>
  </si>
  <si>
    <t>1.A Monitory</t>
  </si>
  <si>
    <t xml:space="preserve">Zamawiana ilość </t>
  </si>
  <si>
    <t>Bronchoskop jednorazowy dla jednego pacjenta, sterylny. Technologia video HD. Pole widzenia 120°. Kierunek widzenia 0° (widzenie do przodu). Głębia ostrości 3 -100mm. Oświetlenie LED dwie diody. Długość części roboczej 600mm. Dostępny w 2 rozmiarach/wersjach: 5.6/2.8 oraz 5.0/2.2. Możliwość manipulacji w dwóch  płaszczyznach góra/dół oraz lewo/prawo. Zakres  regulacji: do góry 195° do dołu 195°. Kanał roboczy o średnicy 2.2 mm lub 2.8 mm w zależności od wersji wejście do kanału roboczego umieszczone od przodu, osłoniętę zaworem biopsyjnym. Średnica części roboczej 5.0 mm lub 5.6 mm w zależności od rozmiaru. Znaczniki głębokości na części roboczej co 5cm. Możliwość obrotu częścią roboczą o 120 stopni w lewo oraz prawo za pomocą pokrętła rotacyjnego. Możliwość odsysania i wprowadzenia narzędzi poprzez kanał roboczy . W  komplecie prowadnik wykonany z poliwęglanu. Końcówka dystalna mieszcząca kamerę, źródło światła, oraz wyjście kanału roboczego. Oznaczenie rozmiaru kanału roboczego na rękojeści. Rękojeść przystosowana do używania przez osoby zarówno prawo i leworęczne, koloru białego łatwo uwidaczniająca zabrudzenia. Rękojeść wyposażona w dwa programowalne przyciski umożliwiające bezpośrednią aktywację. Na uchwycie czterech różnych funkcji, takich jak przechwytywanie obrazu i filmów wideo, obrazowania ARC oraz zoom. Chropowata powierzchnia rękojeści. Bez zawartości lateksu i ftalanów. Produkt sterylizowany tlenkiem etylenu. Pakowany pojedynczo, opakowanie karton i tyvek. Kompatybilne z monitorami firmy Ambu aView 2 Advance Gen. 2 posiadanymi przez zamawiającego.</t>
  </si>
  <si>
    <t xml:space="preserve"> Zadanie nr 2: zestawy ECMO</t>
  </si>
  <si>
    <t xml:space="preserve"> Zadanie nr 3: zgłębniki</t>
  </si>
  <si>
    <t xml:space="preserve"> Zadanie nr 4: przyrządy do przetaczania płynów</t>
  </si>
  <si>
    <t xml:space="preserve"> Zadanie nr 5: zestawy drenów</t>
  </si>
  <si>
    <t xml:space="preserve"> Zadanie nr 7: maski krtaniowe</t>
  </si>
  <si>
    <t xml:space="preserve"> Zadanie nr 8: worki na wymiociny</t>
  </si>
  <si>
    <t>Jednorazowego użytku, sterylna. Do pistoletów Bard Magnum oraz Promag Ultra. Średnice 14G, 16G, 18G. Długości 100mm,160mm,180mm i 200mm. Igła pobierająca rdzenie tkankowe o długości 19-22mm, osiadająca miarę głębokości wkłucia. Z kodowanym kolorem rozmiaru. Z widoczną w usg końcówką. Pozwalająca swobodnie usunąć rdzeń tkankowy bez jego deformacji i fragmentacji.Końcówka Beveled i trokarowa.</t>
  </si>
  <si>
    <t>Automatyczny jednorazowy, sterylny sprężynowy system biopsyjny, obsługiwany jedną ręką. Głeęokość wkłucia 22mm. Podwójny spust dostepny w pozycjach proksymalnej i dystalnej. Echomarkery ułatwiające pozycjonowanie pod kontrolą USG. Skala centymetrowa z opcjonalnym ruchomym ogranicznikiem. Dostepny również z końcówką trokarową. Możliwość używania z prowadnikiem. Sterylizowany EO. Dostępne rozmiary: 12G 14G, 16G, 18G, 20G. Dostępne długości: 80mm, 100mm, 120mm, 160mm, 180mm, 200mm, 250mm, 300mm.</t>
  </si>
  <si>
    <t>RAZEM 1 i 1A</t>
  </si>
  <si>
    <t xml:space="preserve"> Zadanie nr 6: siatki do sacrocolpopexy</t>
  </si>
  <si>
    <t>Cewnik Swan-Ganz</t>
  </si>
  <si>
    <t>Sterylny. Rozmiar 7F/110cm. Czteroświatłowy, heparynizowany, trwale wyprofilowany w "J". W opakowaniu ze strzykawką 3cm3. Wykonany z materału nietrombogennego i apyrogennego. Posiadający znaczniki głebokości co 10cm, Zawór do wypełniania balonika obsługiwany jedną ręką. W opakowaniu zbiorczym 5 lub 10 pojedynczo pakowanych cewników.</t>
  </si>
  <si>
    <t xml:space="preserve">  </t>
  </si>
  <si>
    <t xml:space="preserve">Jednorazowa, sterylna. Delikatny, pozbawiony nierówności i ostrych krawędzi mankiet. Rurka maski wygięta pod kątem około 70 stopni i usztywniona w miejscu wygięcia. Koniuszek mankietu z widocznym wzmocnieniem (w postaci fałdu) zabezpieczającym przed podwijaniem się mankietu podczas zakładania. Informacje dotyczące rozmiaru, wagi pacjenta, objętości wypełniającej  mankiet umieszczone na baloniku kontrolnym. Luźny dren balonika kontrolnego, połączony na krótkim odcinku z rurką. Znaczniki położenia maski w drogach oddechowych, w postaci poprzecznych kresek, umieszczonych na rurce. Dostępne rozmiary 1; 1,5; 2; 2,5; 3; 4; 5; 6. Opakowanie maski, w celu szybkiej identyfikacji  rozmiaru, kodowane kolorem. Wykonana z materiałów wolnych od wszystkich ftalanów. Możliwość bezwarunkowego stosowania w MRI (brak elementów metalowych, odpowiednia informacja na etykiecie. </t>
  </si>
  <si>
    <t xml:space="preserve">Jednorazowa, sterylna. Delikatny, pozbawiony nierówności i ostrych krawędzi mankiet. Rurka i mankiet uformowane jako jedna całość. Koniuszek mankietu z widocznym wzmocnieniem (w postaci fałdu) zabezpieczającym przed podwijaniem się mankietu podczas zakładania. Informacje dotyczące rozmiaru, wagi pacjenta, objętości wypełniającej  mankiet umieszczone na baloniku kontrolnym. Znaczniki  prawidłowego usytuowania maski w postaci poprzecznych kresek umieszczonych na rurce. Dren do napełniania balonika kontrolnego luźny, połączony z rurką na krótkim odcinku. Dostępne rozmiary: 1; 1,5; 2; 2,5; 3; 4; 5;6. Opakowanie maski, w celu szybkiej identyfikacji rozmiaru, kodowane kolorem. Wykonana z materiałów wolnych od wszystkich ftalanów. Możliwość bezwarunkowego stosowania w środowisku MR (brak metalowych elementów, odpowiednie oznakowanie na etykiecie). </t>
  </si>
  <si>
    <t xml:space="preserve"> Zadanie nr 9: igły do biopsji</t>
  </si>
  <si>
    <t xml:space="preserve"> Zadanie nr 10: zestawy do pomiarów hemodynamicznych do monitorów EV1000A</t>
  </si>
  <si>
    <t xml:space="preserve"> Zadanie nr 11: cewnik Swan-Ganz</t>
  </si>
  <si>
    <t xml:space="preserve">Przyrząd do przetaczania leków światłoczułych </t>
  </si>
  <si>
    <t>Jednorazowego użytku. Kompatybilny z pompą objętościową Medima. Zestaw do przetoczeń standardowy o długości 285cm, zacisk rolkowy , komora kroplowa 20 kropli/mlwyposażona w filtr 15μm. Bez zawartości lateksu i DEHP .Opakowanie kartonowe zawierające 100 sztuk sterylnych pojedynczo pakowanych przyrządów.</t>
  </si>
  <si>
    <t>Przyrząd do przetaczania krwi i preparatów krwiopochodnych</t>
  </si>
  <si>
    <t>Jednorazowego użytku. Kompatybilny z pompą objętosciową Medima. Zestaw o długości 250cm, zacisk rolkowy , komora kroplowa 20 kropli/mlwyposażona w filtr 20μm. Bez zawartości lateksu i DEHP .Opakowanie kartonowe zawierające 100 sztuk sterylnych pojedynczo pakowanych przyrządów.</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</si>
</sst>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51">
    <font>
      <sz val="10"/>
      <name val="Arial CE"/>
      <family val="2"/>
    </font>
    <font>
      <sz val="10"/>
      <name val="Arial"/>
      <family val="0"/>
    </font>
    <font>
      <sz val="9"/>
      <name val="Times New Roman"/>
      <family val="1"/>
    </font>
    <font>
      <sz val="8"/>
      <name val="Times New Roman"/>
      <family val="1"/>
    </font>
    <font>
      <b/>
      <sz val="8"/>
      <name val="Times New Roman"/>
      <family val="1"/>
    </font>
    <font>
      <sz val="10"/>
      <name val="Times New Roman"/>
      <family val="1"/>
    </font>
    <font>
      <sz val="7"/>
      <name val="Times New Roman"/>
      <family val="1"/>
    </font>
    <font>
      <sz val="10"/>
      <name val="Arial Unicode MS"/>
      <family val="2"/>
    </font>
    <font>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165" fontId="4" fillId="0" borderId="10"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2" xfId="0" applyFont="1" applyFill="1" applyBorder="1" applyAlignment="1">
      <alignment wrapText="1"/>
    </xf>
    <xf numFmtId="165" fontId="3" fillId="0" borderId="10" xfId="0" applyNumberFormat="1" applyFont="1" applyFill="1" applyBorder="1" applyAlignment="1">
      <alignment horizontal="right" vertical="center" wrapText="1"/>
    </xf>
    <xf numFmtId="0" fontId="3" fillId="0" borderId="13" xfId="0" applyFont="1" applyFill="1" applyBorder="1" applyAlignment="1">
      <alignment wrapText="1"/>
    </xf>
    <xf numFmtId="165"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xf>
    <xf numFmtId="0" fontId="4" fillId="0" borderId="12" xfId="0" applyFont="1" applyFill="1" applyBorder="1" applyAlignment="1">
      <alignment/>
    </xf>
    <xf numFmtId="0" fontId="3" fillId="0" borderId="0" xfId="0" applyFont="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xf>
    <xf numFmtId="166"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10" xfId="0" applyNumberFormat="1" applyFont="1" applyBorder="1" applyAlignment="1">
      <alignment horizontal="right" vertical="center" wrapText="1"/>
    </xf>
    <xf numFmtId="0" fontId="3" fillId="0" borderId="0" xfId="0" applyFont="1" applyFill="1" applyAlignment="1">
      <alignment/>
    </xf>
    <xf numFmtId="0" fontId="5" fillId="0" borderId="0" xfId="0" applyFont="1" applyAlignment="1">
      <alignment/>
    </xf>
    <xf numFmtId="0" fontId="49" fillId="0" borderId="10" xfId="0" applyFont="1" applyBorder="1" applyAlignment="1">
      <alignment vertical="center" wrapText="1"/>
    </xf>
    <xf numFmtId="0" fontId="6" fillId="0" borderId="10" xfId="0" applyFont="1" applyBorder="1" applyAlignment="1">
      <alignment vertical="center" wrapText="1"/>
    </xf>
    <xf numFmtId="165" fontId="4" fillId="0" borderId="10" xfId="0" applyNumberFormat="1" applyFont="1" applyBorder="1" applyAlignment="1">
      <alignment horizontal="right" vertical="center" wrapText="1"/>
    </xf>
    <xf numFmtId="0" fontId="2" fillId="0" borderId="11" xfId="0" applyFont="1" applyBorder="1" applyAlignment="1">
      <alignment vertical="center" wrapText="1"/>
    </xf>
    <xf numFmtId="3" fontId="2"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4" fontId="5" fillId="0" borderId="0" xfId="0" applyNumberFormat="1" applyFont="1" applyAlignment="1">
      <alignment/>
    </xf>
    <xf numFmtId="0" fontId="7" fillId="0" borderId="0" xfId="0" applyFont="1" applyAlignment="1">
      <alignment vertical="center"/>
    </xf>
    <xf numFmtId="0" fontId="8" fillId="0" borderId="10" xfId="0" applyFont="1" applyBorder="1" applyAlignment="1">
      <alignment vertical="center" wrapText="1"/>
    </xf>
    <xf numFmtId="0" fontId="50"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view="pageLayout" workbookViewId="0" topLeftCell="A25">
      <selection activeCell="F26" sqref="F26"/>
    </sheetView>
  </sheetViews>
  <sheetFormatPr defaultColWidth="8.875" defaultRowHeight="12.75"/>
  <cols>
    <col min="1" max="1" width="2.75390625" style="36" bestFit="1" customWidth="1"/>
    <col min="2" max="2" width="12.375" style="36" customWidth="1"/>
    <col min="3" max="3" width="34.25390625" style="36" customWidth="1"/>
    <col min="4" max="6" width="8.875" style="36" customWidth="1"/>
    <col min="7" max="7" width="11.25390625" style="36" bestFit="1" customWidth="1"/>
    <col min="8" max="8" width="3.75390625" style="36" customWidth="1"/>
    <col min="9" max="17" width="8.875" style="36" customWidth="1"/>
    <col min="18" max="16384" width="8.875" style="36" customWidth="1"/>
  </cols>
  <sheetData>
    <row r="1" spans="1:14" s="21" customFormat="1" ht="15.75" customHeight="1">
      <c r="A1" s="48" t="s">
        <v>23</v>
      </c>
      <c r="B1" s="48"/>
      <c r="C1" s="48"/>
      <c r="D1" s="48"/>
      <c r="E1" s="48"/>
      <c r="F1" s="48"/>
      <c r="G1" s="48"/>
      <c r="H1" s="48"/>
      <c r="I1" s="48"/>
      <c r="J1" s="48"/>
      <c r="K1" s="48"/>
      <c r="L1" s="48"/>
      <c r="M1" s="48"/>
      <c r="N1" s="20"/>
    </row>
    <row r="2" spans="1:14" s="12" customFormat="1" ht="52.5">
      <c r="A2" s="5" t="s">
        <v>0</v>
      </c>
      <c r="B2" s="5" t="s">
        <v>7</v>
      </c>
      <c r="C2" s="2" t="s">
        <v>6</v>
      </c>
      <c r="D2" s="5" t="s">
        <v>8</v>
      </c>
      <c r="E2" s="5" t="s">
        <v>9</v>
      </c>
      <c r="F2" s="5" t="s">
        <v>10</v>
      </c>
      <c r="G2" s="5" t="s">
        <v>1</v>
      </c>
      <c r="H2" s="5" t="s">
        <v>11</v>
      </c>
      <c r="I2" s="5" t="s">
        <v>2</v>
      </c>
      <c r="J2" s="5" t="s">
        <v>3</v>
      </c>
      <c r="K2" s="5" t="s">
        <v>20</v>
      </c>
      <c r="L2" s="11" t="s">
        <v>12</v>
      </c>
      <c r="M2" s="11" t="s">
        <v>15</v>
      </c>
      <c r="N2" s="14"/>
    </row>
    <row r="3" spans="1:13" s="22" customFormat="1" ht="209.25" customHeight="1">
      <c r="A3" s="28">
        <v>1</v>
      </c>
      <c r="B3" s="4" t="s">
        <v>21</v>
      </c>
      <c r="C3" s="4" t="s">
        <v>22</v>
      </c>
      <c r="D3" s="23" t="s">
        <v>5</v>
      </c>
      <c r="E3" s="31">
        <v>300</v>
      </c>
      <c r="F3" s="32"/>
      <c r="G3" s="33">
        <f>E3*F3</f>
        <v>0</v>
      </c>
      <c r="H3" s="28">
        <v>8</v>
      </c>
      <c r="I3" s="34">
        <f aca="true" t="shared" si="0" ref="I3:J5">F3+8%*F3</f>
        <v>0</v>
      </c>
      <c r="J3" s="34">
        <f t="shared" si="0"/>
        <v>0</v>
      </c>
      <c r="K3" s="29"/>
      <c r="L3" s="29"/>
      <c r="M3" s="29"/>
    </row>
    <row r="4" spans="1:13" s="22" customFormat="1" ht="289.5" customHeight="1">
      <c r="A4" s="28">
        <v>2</v>
      </c>
      <c r="B4" s="4" t="s">
        <v>40</v>
      </c>
      <c r="C4" s="38" t="s">
        <v>55</v>
      </c>
      <c r="D4" s="23" t="s">
        <v>5</v>
      </c>
      <c r="E4" s="31">
        <v>100</v>
      </c>
      <c r="F4" s="32"/>
      <c r="G4" s="33">
        <f>E4*F4</f>
        <v>0</v>
      </c>
      <c r="H4" s="28">
        <v>8</v>
      </c>
      <c r="I4" s="34">
        <f>F4+8%*F4</f>
        <v>0</v>
      </c>
      <c r="J4" s="34">
        <f t="shared" si="0"/>
        <v>0</v>
      </c>
      <c r="K4" s="29"/>
      <c r="L4" s="29"/>
      <c r="M4" s="29"/>
    </row>
    <row r="5" spans="1:13" s="22" customFormat="1" ht="105.75" customHeight="1">
      <c r="A5" s="28">
        <v>3</v>
      </c>
      <c r="B5" s="4" t="s">
        <v>43</v>
      </c>
      <c r="C5" s="4" t="s">
        <v>39</v>
      </c>
      <c r="D5" s="23" t="s">
        <v>5</v>
      </c>
      <c r="E5" s="31">
        <v>100</v>
      </c>
      <c r="F5" s="32"/>
      <c r="G5" s="33">
        <f>E5*F5</f>
        <v>0</v>
      </c>
      <c r="H5" s="28">
        <v>8</v>
      </c>
      <c r="I5" s="34">
        <f t="shared" si="0"/>
        <v>0</v>
      </c>
      <c r="J5" s="34">
        <f t="shared" si="0"/>
        <v>0</v>
      </c>
      <c r="K5" s="29"/>
      <c r="L5" s="29"/>
      <c r="M5" s="29"/>
    </row>
    <row r="6" spans="1:14" s="18" customFormat="1" ht="15" customHeight="1">
      <c r="A6" s="5" t="s">
        <v>4</v>
      </c>
      <c r="B6" s="5" t="s">
        <v>13</v>
      </c>
      <c r="C6" s="5" t="s">
        <v>14</v>
      </c>
      <c r="D6" s="5" t="s">
        <v>14</v>
      </c>
      <c r="E6" s="5" t="s">
        <v>14</v>
      </c>
      <c r="F6" s="15" t="s">
        <v>14</v>
      </c>
      <c r="G6" s="9">
        <f>SUM(G3:G5)</f>
        <v>0</v>
      </c>
      <c r="H6" s="15" t="s">
        <v>14</v>
      </c>
      <c r="I6" s="15" t="s">
        <v>14</v>
      </c>
      <c r="J6" s="16">
        <f>SUM(J3:J5)</f>
        <v>0</v>
      </c>
      <c r="K6" s="15" t="s">
        <v>14</v>
      </c>
      <c r="L6" s="15" t="s">
        <v>14</v>
      </c>
      <c r="M6" s="15" t="s">
        <v>14</v>
      </c>
      <c r="N6" s="17"/>
    </row>
    <row r="7" spans="1:14" s="21" customFormat="1" ht="15.75" customHeight="1">
      <c r="A7" s="48" t="s">
        <v>53</v>
      </c>
      <c r="B7" s="48"/>
      <c r="C7" s="48"/>
      <c r="D7" s="48"/>
      <c r="E7" s="48"/>
      <c r="F7" s="48"/>
      <c r="G7" s="48"/>
      <c r="H7" s="48"/>
      <c r="I7" s="48"/>
      <c r="J7" s="48"/>
      <c r="K7" s="48"/>
      <c r="L7" s="48"/>
      <c r="M7" s="48"/>
      <c r="N7" s="20"/>
    </row>
    <row r="8" spans="1:14" s="12" customFormat="1" ht="52.5">
      <c r="A8" s="5" t="s">
        <v>0</v>
      </c>
      <c r="B8" s="5" t="s">
        <v>7</v>
      </c>
      <c r="C8" s="2" t="s">
        <v>6</v>
      </c>
      <c r="D8" s="5" t="s">
        <v>8</v>
      </c>
      <c r="E8" s="5" t="s">
        <v>54</v>
      </c>
      <c r="F8" s="5" t="s">
        <v>10</v>
      </c>
      <c r="G8" s="5" t="s">
        <v>1</v>
      </c>
      <c r="H8" s="5" t="s">
        <v>11</v>
      </c>
      <c r="I8" s="5" t="s">
        <v>2</v>
      </c>
      <c r="J8" s="5" t="s">
        <v>3</v>
      </c>
      <c r="K8" s="5" t="s">
        <v>20</v>
      </c>
      <c r="L8" s="11" t="s">
        <v>12</v>
      </c>
      <c r="M8" s="11" t="s">
        <v>15</v>
      </c>
      <c r="N8" s="14"/>
    </row>
    <row r="9" spans="1:13" s="22" customFormat="1" ht="341.25" customHeight="1">
      <c r="A9" s="28">
        <v>1</v>
      </c>
      <c r="B9" s="24" t="s">
        <v>41</v>
      </c>
      <c r="C9" s="25" t="s">
        <v>28</v>
      </c>
      <c r="D9" s="23" t="s">
        <v>5</v>
      </c>
      <c r="E9" s="31">
        <v>2</v>
      </c>
      <c r="F9" s="32"/>
      <c r="G9" s="33">
        <f>E9*F9</f>
        <v>0</v>
      </c>
      <c r="H9" s="47">
        <v>23</v>
      </c>
      <c r="I9" s="34">
        <f>F9+23%*F9</f>
        <v>0</v>
      </c>
      <c r="J9" s="34">
        <f>G9+23%*G9</f>
        <v>0</v>
      </c>
      <c r="K9" s="29"/>
      <c r="L9" s="29"/>
      <c r="M9" s="29"/>
    </row>
    <row r="10" spans="1:14" s="18" customFormat="1" ht="15" customHeight="1">
      <c r="A10" s="19" t="s">
        <v>4</v>
      </c>
      <c r="B10" s="19" t="s">
        <v>64</v>
      </c>
      <c r="C10" s="19" t="s">
        <v>14</v>
      </c>
      <c r="D10" s="5" t="s">
        <v>14</v>
      </c>
      <c r="E10" s="5" t="s">
        <v>14</v>
      </c>
      <c r="F10" s="15" t="s">
        <v>14</v>
      </c>
      <c r="G10" s="16">
        <f>G6+G9</f>
        <v>0</v>
      </c>
      <c r="H10" s="15" t="s">
        <v>14</v>
      </c>
      <c r="I10" s="15" t="s">
        <v>14</v>
      </c>
      <c r="J10" s="16">
        <f>J9+J6</f>
        <v>0</v>
      </c>
      <c r="K10" s="15" t="s">
        <v>14</v>
      </c>
      <c r="L10" s="15" t="s">
        <v>14</v>
      </c>
      <c r="M10" s="15" t="s">
        <v>14</v>
      </c>
      <c r="N10" s="17"/>
    </row>
    <row r="11" spans="1:14" s="21" customFormat="1" ht="15.75" customHeight="1">
      <c r="A11" s="48" t="s">
        <v>56</v>
      </c>
      <c r="B11" s="48"/>
      <c r="C11" s="48"/>
      <c r="D11" s="48"/>
      <c r="E11" s="48"/>
      <c r="F11" s="48"/>
      <c r="G11" s="48"/>
      <c r="H11" s="48"/>
      <c r="I11" s="48"/>
      <c r="J11" s="48"/>
      <c r="K11" s="48"/>
      <c r="L11" s="48"/>
      <c r="M11" s="48"/>
      <c r="N11" s="20"/>
    </row>
    <row r="12" spans="1:14" s="12" customFormat="1" ht="52.5">
      <c r="A12" s="5" t="s">
        <v>0</v>
      </c>
      <c r="B12" s="5" t="s">
        <v>7</v>
      </c>
      <c r="C12" s="2" t="s">
        <v>6</v>
      </c>
      <c r="D12" s="5" t="s">
        <v>8</v>
      </c>
      <c r="E12" s="5" t="s">
        <v>9</v>
      </c>
      <c r="F12" s="5" t="s">
        <v>10</v>
      </c>
      <c r="G12" s="5" t="s">
        <v>1</v>
      </c>
      <c r="H12" s="5" t="s">
        <v>11</v>
      </c>
      <c r="I12" s="5" t="s">
        <v>2</v>
      </c>
      <c r="J12" s="5" t="s">
        <v>3</v>
      </c>
      <c r="K12" s="5" t="s">
        <v>20</v>
      </c>
      <c r="L12" s="11" t="s">
        <v>12</v>
      </c>
      <c r="M12" s="11" t="s">
        <v>15</v>
      </c>
      <c r="N12" s="14"/>
    </row>
    <row r="13" spans="1:13" s="22" customFormat="1" ht="241.5" customHeight="1">
      <c r="A13" s="28">
        <v>1</v>
      </c>
      <c r="B13" s="4" t="s">
        <v>45</v>
      </c>
      <c r="C13" s="4" t="s">
        <v>44</v>
      </c>
      <c r="D13" s="40" t="s">
        <v>5</v>
      </c>
      <c r="E13" s="1">
        <v>10</v>
      </c>
      <c r="F13" s="7"/>
      <c r="G13" s="33">
        <f>E13*F13</f>
        <v>0</v>
      </c>
      <c r="H13" s="28">
        <v>8</v>
      </c>
      <c r="I13" s="34">
        <f>F13+8%*F13</f>
        <v>0</v>
      </c>
      <c r="J13" s="34">
        <f>G13+8%*G13</f>
        <v>0</v>
      </c>
      <c r="K13" s="29"/>
      <c r="L13" s="29"/>
      <c r="M13" s="29"/>
    </row>
    <row r="14" spans="1:13" s="22" customFormat="1" ht="28.5" customHeight="1">
      <c r="A14" s="5" t="s">
        <v>4</v>
      </c>
      <c r="B14" s="19" t="s">
        <v>13</v>
      </c>
      <c r="C14" s="19" t="s">
        <v>14</v>
      </c>
      <c r="D14" s="5" t="s">
        <v>14</v>
      </c>
      <c r="E14" s="5" t="s">
        <v>14</v>
      </c>
      <c r="F14" s="15" t="s">
        <v>14</v>
      </c>
      <c r="G14" s="9">
        <f>SUM(G10:G13)</f>
        <v>0</v>
      </c>
      <c r="H14" s="15" t="s">
        <v>14</v>
      </c>
      <c r="I14" s="15" t="s">
        <v>14</v>
      </c>
      <c r="J14" s="39">
        <f>G14+8%*G14</f>
        <v>0</v>
      </c>
      <c r="K14" s="15" t="s">
        <v>14</v>
      </c>
      <c r="L14" s="15" t="s">
        <v>14</v>
      </c>
      <c r="M14" s="15" t="s">
        <v>14</v>
      </c>
    </row>
    <row r="15" spans="1:14" s="21" customFormat="1" ht="15.75" customHeight="1">
      <c r="A15" s="48" t="s">
        <v>57</v>
      </c>
      <c r="B15" s="52"/>
      <c r="C15" s="52"/>
      <c r="D15" s="48"/>
      <c r="E15" s="48"/>
      <c r="F15" s="48"/>
      <c r="G15" s="48"/>
      <c r="H15" s="48"/>
      <c r="I15" s="48"/>
      <c r="J15" s="48"/>
      <c r="K15" s="48"/>
      <c r="L15" s="48"/>
      <c r="M15" s="48"/>
      <c r="N15" s="20"/>
    </row>
    <row r="16" spans="1:14" s="12" customFormat="1" ht="52.5">
      <c r="A16" s="5" t="s">
        <v>0</v>
      </c>
      <c r="B16" s="5" t="s">
        <v>7</v>
      </c>
      <c r="C16" s="2" t="s">
        <v>6</v>
      </c>
      <c r="D16" s="5" t="s">
        <v>8</v>
      </c>
      <c r="E16" s="5" t="s">
        <v>9</v>
      </c>
      <c r="F16" s="5" t="s">
        <v>10</v>
      </c>
      <c r="G16" s="5" t="s">
        <v>1</v>
      </c>
      <c r="H16" s="5" t="s">
        <v>11</v>
      </c>
      <c r="I16" s="5" t="s">
        <v>2</v>
      </c>
      <c r="J16" s="5" t="s">
        <v>3</v>
      </c>
      <c r="K16" s="5" t="s">
        <v>20</v>
      </c>
      <c r="L16" s="11" t="s">
        <v>12</v>
      </c>
      <c r="M16" s="11" t="s">
        <v>15</v>
      </c>
      <c r="N16" s="14"/>
    </row>
    <row r="17" spans="1:13" s="22" customFormat="1" ht="121.5" customHeight="1">
      <c r="A17" s="28">
        <v>1</v>
      </c>
      <c r="B17" s="4" t="s">
        <v>29</v>
      </c>
      <c r="C17" s="4" t="s">
        <v>30</v>
      </c>
      <c r="D17" s="26" t="s">
        <v>5</v>
      </c>
      <c r="E17" s="41">
        <v>30</v>
      </c>
      <c r="F17" s="7"/>
      <c r="G17" s="33">
        <f>E17*F17</f>
        <v>0</v>
      </c>
      <c r="H17" s="28">
        <v>8</v>
      </c>
      <c r="I17" s="34">
        <f aca="true" t="shared" si="1" ref="I17:J21">F17+8%*F17</f>
        <v>0</v>
      </c>
      <c r="J17" s="34">
        <f t="shared" si="1"/>
        <v>0</v>
      </c>
      <c r="K17" s="29"/>
      <c r="L17" s="29"/>
      <c r="M17" s="29"/>
    </row>
    <row r="18" spans="1:13" s="22" customFormat="1" ht="135" customHeight="1">
      <c r="A18" s="28">
        <v>2</v>
      </c>
      <c r="B18" s="4" t="s">
        <v>31</v>
      </c>
      <c r="C18" s="4" t="s">
        <v>32</v>
      </c>
      <c r="D18" s="26" t="s">
        <v>5</v>
      </c>
      <c r="E18" s="41">
        <v>40</v>
      </c>
      <c r="F18" s="7"/>
      <c r="G18" s="33">
        <f>E18*F18</f>
        <v>0</v>
      </c>
      <c r="H18" s="28">
        <v>8</v>
      </c>
      <c r="I18" s="34">
        <f t="shared" si="1"/>
        <v>0</v>
      </c>
      <c r="J18" s="34">
        <f t="shared" si="1"/>
        <v>0</v>
      </c>
      <c r="K18" s="29"/>
      <c r="L18" s="29"/>
      <c r="M18" s="29"/>
    </row>
    <row r="19" spans="1:13" s="22" customFormat="1" ht="65.25" customHeight="1">
      <c r="A19" s="28">
        <v>3</v>
      </c>
      <c r="B19" s="4" t="s">
        <v>37</v>
      </c>
      <c r="C19" s="4" t="s">
        <v>42</v>
      </c>
      <c r="D19" s="26" t="s">
        <v>5</v>
      </c>
      <c r="E19" s="41">
        <v>350</v>
      </c>
      <c r="F19" s="7"/>
      <c r="G19" s="33">
        <f>E19*F19</f>
        <v>0</v>
      </c>
      <c r="H19" s="28">
        <v>8</v>
      </c>
      <c r="I19" s="34">
        <f t="shared" si="1"/>
        <v>0</v>
      </c>
      <c r="J19" s="34">
        <f t="shared" si="1"/>
        <v>0</v>
      </c>
      <c r="K19" s="29"/>
      <c r="L19" s="29"/>
      <c r="M19" s="29"/>
    </row>
    <row r="20" spans="1:13" s="22" customFormat="1" ht="114" customHeight="1">
      <c r="A20" s="28">
        <v>4</v>
      </c>
      <c r="B20" s="4" t="s">
        <v>38</v>
      </c>
      <c r="C20" s="4" t="s">
        <v>33</v>
      </c>
      <c r="D20" s="26" t="s">
        <v>5</v>
      </c>
      <c r="E20" s="41">
        <v>1300</v>
      </c>
      <c r="F20" s="7"/>
      <c r="G20" s="33">
        <f>E20*F20</f>
        <v>0</v>
      </c>
      <c r="H20" s="28">
        <v>8</v>
      </c>
      <c r="I20" s="34">
        <f t="shared" si="1"/>
        <v>0</v>
      </c>
      <c r="J20" s="34">
        <f t="shared" si="1"/>
        <v>0</v>
      </c>
      <c r="K20" s="29"/>
      <c r="L20" s="29"/>
      <c r="M20" s="29"/>
    </row>
    <row r="21" spans="1:15" s="18" customFormat="1" ht="15.75" customHeight="1">
      <c r="A21" s="5" t="s">
        <v>4</v>
      </c>
      <c r="B21" s="19" t="s">
        <v>13</v>
      </c>
      <c r="C21" s="19" t="s">
        <v>14</v>
      </c>
      <c r="D21" s="5" t="s">
        <v>14</v>
      </c>
      <c r="E21" s="5" t="s">
        <v>14</v>
      </c>
      <c r="F21" s="15" t="s">
        <v>14</v>
      </c>
      <c r="G21" s="9">
        <f>SUM(G17:G20)</f>
        <v>0</v>
      </c>
      <c r="H21" s="15" t="s">
        <v>14</v>
      </c>
      <c r="I21" s="15" t="s">
        <v>14</v>
      </c>
      <c r="J21" s="39">
        <f t="shared" si="1"/>
        <v>0</v>
      </c>
      <c r="K21" s="15" t="s">
        <v>14</v>
      </c>
      <c r="L21" s="15" t="s">
        <v>14</v>
      </c>
      <c r="M21" s="15" t="s">
        <v>14</v>
      </c>
      <c r="N21" s="15" t="s">
        <v>14</v>
      </c>
      <c r="O21" s="17"/>
    </row>
    <row r="22" spans="1:14" s="21" customFormat="1" ht="15.75" customHeight="1">
      <c r="A22" s="48" t="s">
        <v>58</v>
      </c>
      <c r="B22" s="48"/>
      <c r="C22" s="48"/>
      <c r="D22" s="48"/>
      <c r="E22" s="48"/>
      <c r="F22" s="48"/>
      <c r="G22" s="48"/>
      <c r="H22" s="48"/>
      <c r="I22" s="48"/>
      <c r="J22" s="48"/>
      <c r="K22" s="48"/>
      <c r="L22" s="48"/>
      <c r="M22" s="48"/>
      <c r="N22" s="20"/>
    </row>
    <row r="23" spans="1:14" s="12" customFormat="1" ht="52.5">
      <c r="A23" s="5" t="s">
        <v>0</v>
      </c>
      <c r="B23" s="5" t="s">
        <v>7</v>
      </c>
      <c r="C23" s="2" t="s">
        <v>6</v>
      </c>
      <c r="D23" s="5" t="s">
        <v>8</v>
      </c>
      <c r="E23" s="5" t="s">
        <v>9</v>
      </c>
      <c r="F23" s="5" t="s">
        <v>10</v>
      </c>
      <c r="G23" s="5" t="s">
        <v>1</v>
      </c>
      <c r="H23" s="5" t="s">
        <v>11</v>
      </c>
      <c r="I23" s="5" t="s">
        <v>2</v>
      </c>
      <c r="J23" s="5" t="s">
        <v>3</v>
      </c>
      <c r="K23" s="5" t="s">
        <v>20</v>
      </c>
      <c r="L23" s="11" t="s">
        <v>12</v>
      </c>
      <c r="M23" s="11" t="s">
        <v>15</v>
      </c>
      <c r="N23" s="14"/>
    </row>
    <row r="24" spans="1:13" s="35" customFormat="1" ht="106.5" customHeight="1">
      <c r="A24" s="6">
        <v>1</v>
      </c>
      <c r="B24" s="3" t="s">
        <v>36</v>
      </c>
      <c r="C24" s="3" t="s">
        <v>52</v>
      </c>
      <c r="D24" s="6" t="s">
        <v>5</v>
      </c>
      <c r="E24" s="6">
        <v>2300</v>
      </c>
      <c r="F24" s="7"/>
      <c r="G24" s="7">
        <f>E24*F24</f>
        <v>0</v>
      </c>
      <c r="H24" s="6">
        <v>8</v>
      </c>
      <c r="I24" s="13">
        <f>F24+8%*F24</f>
        <v>0</v>
      </c>
      <c r="J24" s="13">
        <f>G24+8%*G24</f>
        <v>0</v>
      </c>
      <c r="K24" s="8"/>
      <c r="L24" s="8"/>
      <c r="M24" s="8"/>
    </row>
    <row r="25" spans="1:13" s="35" customFormat="1" ht="106.5" customHeight="1">
      <c r="A25" s="6">
        <v>2</v>
      </c>
      <c r="B25" s="3" t="s">
        <v>74</v>
      </c>
      <c r="C25" s="3" t="s">
        <v>75</v>
      </c>
      <c r="D25" s="6" t="s">
        <v>5</v>
      </c>
      <c r="E25" s="6">
        <v>200</v>
      </c>
      <c r="F25" s="7"/>
      <c r="G25" s="7">
        <f>E25*F25</f>
        <v>0</v>
      </c>
      <c r="H25" s="6">
        <v>8</v>
      </c>
      <c r="I25" s="13">
        <f>F25+8%*F25</f>
        <v>0</v>
      </c>
      <c r="J25" s="13">
        <f>G25+8%*G25</f>
        <v>0</v>
      </c>
      <c r="K25" s="8"/>
      <c r="L25" s="8"/>
      <c r="M25" s="8"/>
    </row>
    <row r="26" spans="1:13" s="35" customFormat="1" ht="106.5" customHeight="1">
      <c r="A26" s="6">
        <v>3</v>
      </c>
      <c r="B26" s="3" t="s">
        <v>76</v>
      </c>
      <c r="C26" s="3" t="s">
        <v>77</v>
      </c>
      <c r="D26" s="6" t="s">
        <v>5</v>
      </c>
      <c r="E26" s="6">
        <v>200</v>
      </c>
      <c r="F26" s="7"/>
      <c r="G26" s="7">
        <f>E26*F26</f>
        <v>0</v>
      </c>
      <c r="H26" s="6">
        <v>8</v>
      </c>
      <c r="I26" s="13">
        <f>F26+8%*F26</f>
        <v>0</v>
      </c>
      <c r="J26" s="13">
        <f>G26+8%*G26</f>
        <v>0</v>
      </c>
      <c r="K26" s="8"/>
      <c r="L26" s="8"/>
      <c r="M26" s="8"/>
    </row>
    <row r="27" spans="1:13" s="35" customFormat="1" ht="27.75" customHeight="1">
      <c r="A27" s="5" t="s">
        <v>4</v>
      </c>
      <c r="B27" s="19" t="s">
        <v>13</v>
      </c>
      <c r="C27" s="19" t="s">
        <v>14</v>
      </c>
      <c r="D27" s="5" t="s">
        <v>14</v>
      </c>
      <c r="E27" s="5" t="s">
        <v>14</v>
      </c>
      <c r="F27" s="15" t="s">
        <v>14</v>
      </c>
      <c r="G27" s="9">
        <f>SUM(G21:G24)</f>
        <v>0</v>
      </c>
      <c r="H27" s="15" t="s">
        <v>14</v>
      </c>
      <c r="I27" s="15" t="s">
        <v>14</v>
      </c>
      <c r="J27" s="39">
        <f>G27+8%*G27</f>
        <v>0</v>
      </c>
      <c r="K27" s="15" t="s">
        <v>14</v>
      </c>
      <c r="L27" s="15" t="s">
        <v>14</v>
      </c>
      <c r="M27" s="15" t="s">
        <v>14</v>
      </c>
    </row>
    <row r="28" spans="1:14" s="21" customFormat="1" ht="15.75" customHeight="1">
      <c r="A28" s="48" t="s">
        <v>59</v>
      </c>
      <c r="B28" s="48"/>
      <c r="C28" s="48"/>
      <c r="D28" s="48"/>
      <c r="E28" s="48"/>
      <c r="F28" s="48"/>
      <c r="G28" s="48"/>
      <c r="H28" s="48"/>
      <c r="I28" s="48"/>
      <c r="J28" s="48"/>
      <c r="K28" s="48"/>
      <c r="L28" s="48"/>
      <c r="M28" s="48"/>
      <c r="N28" s="20"/>
    </row>
    <row r="29" spans="1:14" s="12" customFormat="1" ht="52.5">
      <c r="A29" s="5" t="s">
        <v>0</v>
      </c>
      <c r="B29" s="5" t="s">
        <v>7</v>
      </c>
      <c r="C29" s="2" t="s">
        <v>6</v>
      </c>
      <c r="D29" s="5" t="s">
        <v>8</v>
      </c>
      <c r="E29" s="5" t="s">
        <v>9</v>
      </c>
      <c r="F29" s="5" t="s">
        <v>10</v>
      </c>
      <c r="G29" s="5" t="s">
        <v>1</v>
      </c>
      <c r="H29" s="5" t="s">
        <v>11</v>
      </c>
      <c r="I29" s="5" t="s">
        <v>2</v>
      </c>
      <c r="J29" s="5" t="s">
        <v>3</v>
      </c>
      <c r="K29" s="5" t="s">
        <v>20</v>
      </c>
      <c r="L29" s="11" t="s">
        <v>12</v>
      </c>
      <c r="M29" s="11" t="s">
        <v>15</v>
      </c>
      <c r="N29" s="14"/>
    </row>
    <row r="30" spans="1:13" s="22" customFormat="1" ht="73.5" customHeight="1">
      <c r="A30" s="28">
        <v>1</v>
      </c>
      <c r="B30" s="3" t="s">
        <v>16</v>
      </c>
      <c r="C30" s="3" t="s">
        <v>17</v>
      </c>
      <c r="D30" s="10" t="s">
        <v>5</v>
      </c>
      <c r="E30" s="10">
        <v>500</v>
      </c>
      <c r="F30" s="7"/>
      <c r="G30" s="33">
        <f>E30*F30</f>
        <v>0</v>
      </c>
      <c r="H30" s="47">
        <v>23</v>
      </c>
      <c r="I30" s="34">
        <f>F30+23%*F30</f>
        <v>0</v>
      </c>
      <c r="J30" s="34">
        <f>G30+23%*G30</f>
        <v>0</v>
      </c>
      <c r="K30" s="29"/>
      <c r="L30" s="29"/>
      <c r="M30" s="29"/>
    </row>
    <row r="31" spans="1:13" s="22" customFormat="1" ht="29.25" customHeight="1">
      <c r="A31" s="5" t="s">
        <v>4</v>
      </c>
      <c r="B31" s="19" t="s">
        <v>13</v>
      </c>
      <c r="C31" s="19" t="s">
        <v>14</v>
      </c>
      <c r="D31" s="5" t="s">
        <v>14</v>
      </c>
      <c r="E31" s="5" t="s">
        <v>14</v>
      </c>
      <c r="F31" s="15" t="s">
        <v>14</v>
      </c>
      <c r="G31" s="9">
        <f>SUM(G27:G30)</f>
        <v>0</v>
      </c>
      <c r="H31" s="15" t="s">
        <v>14</v>
      </c>
      <c r="I31" s="15" t="s">
        <v>14</v>
      </c>
      <c r="J31" s="39">
        <f>G31+8%*G31</f>
        <v>0</v>
      </c>
      <c r="K31" s="15" t="s">
        <v>14</v>
      </c>
      <c r="L31" s="15" t="s">
        <v>14</v>
      </c>
      <c r="M31" s="15" t="s">
        <v>14</v>
      </c>
    </row>
    <row r="32" spans="1:14" s="21" customFormat="1" ht="15.75" customHeight="1">
      <c r="A32" s="48" t="s">
        <v>65</v>
      </c>
      <c r="B32" s="48"/>
      <c r="C32" s="48"/>
      <c r="D32" s="48"/>
      <c r="E32" s="48"/>
      <c r="F32" s="48"/>
      <c r="G32" s="48"/>
      <c r="H32" s="48"/>
      <c r="I32" s="48"/>
      <c r="J32" s="48"/>
      <c r="K32" s="48"/>
      <c r="L32" s="48"/>
      <c r="M32" s="48"/>
      <c r="N32" s="20"/>
    </row>
    <row r="33" spans="1:14" s="12" customFormat="1" ht="52.5">
      <c r="A33" s="5" t="s">
        <v>0</v>
      </c>
      <c r="B33" s="5" t="s">
        <v>7</v>
      </c>
      <c r="C33" s="2" t="s">
        <v>6</v>
      </c>
      <c r="D33" s="5" t="s">
        <v>8</v>
      </c>
      <c r="E33" s="5" t="s">
        <v>9</v>
      </c>
      <c r="F33" s="5" t="s">
        <v>10</v>
      </c>
      <c r="G33" s="5" t="s">
        <v>1</v>
      </c>
      <c r="H33" s="5" t="s">
        <v>11</v>
      </c>
      <c r="I33" s="5" t="s">
        <v>2</v>
      </c>
      <c r="J33" s="5" t="s">
        <v>3</v>
      </c>
      <c r="K33" s="5" t="s">
        <v>20</v>
      </c>
      <c r="L33" s="11" t="s">
        <v>12</v>
      </c>
      <c r="M33" s="11" t="s">
        <v>15</v>
      </c>
      <c r="N33" s="14"/>
    </row>
    <row r="34" spans="1:13" s="35" customFormat="1" ht="121.5" customHeight="1">
      <c r="A34" s="6">
        <v>1</v>
      </c>
      <c r="B34" s="3" t="s">
        <v>46</v>
      </c>
      <c r="C34" s="3" t="s">
        <v>47</v>
      </c>
      <c r="D34" s="6" t="s">
        <v>5</v>
      </c>
      <c r="E34" s="6">
        <v>10</v>
      </c>
      <c r="F34" s="7"/>
      <c r="G34" s="7">
        <f>E34*F34</f>
        <v>0</v>
      </c>
      <c r="H34" s="6">
        <v>8</v>
      </c>
      <c r="I34" s="13">
        <f>F34+8%*F34</f>
        <v>0</v>
      </c>
      <c r="J34" s="13">
        <f>G34+8%*G34</f>
        <v>0</v>
      </c>
      <c r="K34" s="8"/>
      <c r="L34" s="8"/>
      <c r="M34" s="8"/>
    </row>
    <row r="35" spans="1:13" s="35" customFormat="1" ht="28.5" customHeight="1">
      <c r="A35" s="5" t="s">
        <v>4</v>
      </c>
      <c r="B35" s="19" t="s">
        <v>13</v>
      </c>
      <c r="C35" s="19" t="s">
        <v>14</v>
      </c>
      <c r="D35" s="5" t="s">
        <v>14</v>
      </c>
      <c r="E35" s="5" t="s">
        <v>14</v>
      </c>
      <c r="F35" s="15" t="s">
        <v>14</v>
      </c>
      <c r="G35" s="9">
        <f>SUM(G31:G34)</f>
        <v>0</v>
      </c>
      <c r="H35" s="15" t="s">
        <v>14</v>
      </c>
      <c r="I35" s="15" t="s">
        <v>14</v>
      </c>
      <c r="J35" s="39">
        <f>G35+8%*G35</f>
        <v>0</v>
      </c>
      <c r="K35" s="15" t="s">
        <v>14</v>
      </c>
      <c r="L35" s="15" t="s">
        <v>14</v>
      </c>
      <c r="M35" s="15" t="s">
        <v>14</v>
      </c>
    </row>
    <row r="36" spans="1:14" s="21" customFormat="1" ht="15.75" customHeight="1">
      <c r="A36" s="48" t="s">
        <v>60</v>
      </c>
      <c r="B36" s="52"/>
      <c r="C36" s="52"/>
      <c r="D36" s="48"/>
      <c r="E36" s="48"/>
      <c r="F36" s="48"/>
      <c r="G36" s="48"/>
      <c r="H36" s="48"/>
      <c r="I36" s="48"/>
      <c r="J36" s="48"/>
      <c r="K36" s="48"/>
      <c r="L36" s="48"/>
      <c r="M36" s="48"/>
      <c r="N36" s="20"/>
    </row>
    <row r="37" spans="1:14" s="12" customFormat="1" ht="52.5">
      <c r="A37" s="5" t="s">
        <v>0</v>
      </c>
      <c r="B37" s="5" t="s">
        <v>7</v>
      </c>
      <c r="C37" s="2" t="s">
        <v>6</v>
      </c>
      <c r="D37" s="5" t="s">
        <v>8</v>
      </c>
      <c r="E37" s="5" t="s">
        <v>9</v>
      </c>
      <c r="F37" s="5" t="s">
        <v>10</v>
      </c>
      <c r="G37" s="5" t="s">
        <v>1</v>
      </c>
      <c r="H37" s="5" t="s">
        <v>11</v>
      </c>
      <c r="I37" s="5" t="s">
        <v>2</v>
      </c>
      <c r="J37" s="5" t="s">
        <v>3</v>
      </c>
      <c r="K37" s="5" t="s">
        <v>20</v>
      </c>
      <c r="L37" s="11" t="s">
        <v>12</v>
      </c>
      <c r="M37" s="11" t="s">
        <v>15</v>
      </c>
      <c r="N37" s="14"/>
    </row>
    <row r="38" spans="1:13" s="22" customFormat="1" ht="192" customHeight="1">
      <c r="A38" s="28">
        <v>1</v>
      </c>
      <c r="B38" s="4" t="s">
        <v>49</v>
      </c>
      <c r="C38" s="46" t="s">
        <v>70</v>
      </c>
      <c r="D38" s="26" t="s">
        <v>5</v>
      </c>
      <c r="E38" s="41">
        <v>3000</v>
      </c>
      <c r="F38" s="7"/>
      <c r="G38" s="33">
        <f>E38*F38</f>
        <v>0</v>
      </c>
      <c r="H38" s="28">
        <v>8</v>
      </c>
      <c r="I38" s="34">
        <f aca="true" t="shared" si="2" ref="I38:J40">F38+8%*F38</f>
        <v>0</v>
      </c>
      <c r="J38" s="34">
        <f t="shared" si="2"/>
        <v>0</v>
      </c>
      <c r="K38" s="29"/>
      <c r="L38" s="29"/>
      <c r="M38" s="29"/>
    </row>
    <row r="39" spans="1:13" s="22" customFormat="1" ht="194.25" customHeight="1">
      <c r="A39" s="28">
        <v>2</v>
      </c>
      <c r="B39" s="4" t="s">
        <v>50</v>
      </c>
      <c r="C39" s="46" t="s">
        <v>69</v>
      </c>
      <c r="D39" s="26" t="s">
        <v>5</v>
      </c>
      <c r="E39" s="41">
        <v>3000</v>
      </c>
      <c r="F39" s="7"/>
      <c r="G39" s="33">
        <f>E39*F39</f>
        <v>0</v>
      </c>
      <c r="H39" s="28">
        <v>8</v>
      </c>
      <c r="I39" s="34">
        <f t="shared" si="2"/>
        <v>0</v>
      </c>
      <c r="J39" s="34">
        <f t="shared" si="2"/>
        <v>0</v>
      </c>
      <c r="K39" s="29"/>
      <c r="L39" s="29"/>
      <c r="M39" s="29"/>
    </row>
    <row r="40" spans="1:13" s="22" customFormat="1" ht="255" customHeight="1">
      <c r="A40" s="28">
        <v>3</v>
      </c>
      <c r="B40" s="4" t="s">
        <v>48</v>
      </c>
      <c r="C40" s="46" t="s">
        <v>51</v>
      </c>
      <c r="D40" s="26" t="s">
        <v>5</v>
      </c>
      <c r="E40" s="41">
        <v>100</v>
      </c>
      <c r="F40" s="7"/>
      <c r="G40" s="33">
        <f>E40*F40</f>
        <v>0</v>
      </c>
      <c r="H40" s="28">
        <v>8</v>
      </c>
      <c r="I40" s="34">
        <f t="shared" si="2"/>
        <v>0</v>
      </c>
      <c r="J40" s="34">
        <f t="shared" si="2"/>
        <v>0</v>
      </c>
      <c r="K40" s="29"/>
      <c r="L40" s="29"/>
      <c r="M40" s="29"/>
    </row>
    <row r="41" spans="1:15" s="18" customFormat="1" ht="15.75" customHeight="1">
      <c r="A41" s="5" t="s">
        <v>4</v>
      </c>
      <c r="B41" s="19" t="s">
        <v>13</v>
      </c>
      <c r="C41" s="19" t="s">
        <v>14</v>
      </c>
      <c r="D41" s="5" t="s">
        <v>14</v>
      </c>
      <c r="E41" s="5" t="s">
        <v>14</v>
      </c>
      <c r="F41" s="15" t="s">
        <v>14</v>
      </c>
      <c r="G41" s="9">
        <f>SUM(G38:G40)</f>
        <v>0</v>
      </c>
      <c r="H41" s="15" t="s">
        <v>14</v>
      </c>
      <c r="I41" s="15" t="s">
        <v>14</v>
      </c>
      <c r="J41" s="39">
        <f>G41+8%*G41</f>
        <v>0</v>
      </c>
      <c r="K41" s="15" t="s">
        <v>14</v>
      </c>
      <c r="L41" s="15" t="s">
        <v>14</v>
      </c>
      <c r="M41" s="15" t="s">
        <v>14</v>
      </c>
      <c r="N41" s="15" t="s">
        <v>14</v>
      </c>
      <c r="O41" s="17"/>
    </row>
    <row r="42" spans="1:15" s="21" customFormat="1" ht="15.75" customHeight="1">
      <c r="A42" s="49" t="s">
        <v>61</v>
      </c>
      <c r="B42" s="50"/>
      <c r="C42" s="50"/>
      <c r="D42" s="50"/>
      <c r="E42" s="50"/>
      <c r="F42" s="50"/>
      <c r="G42" s="50"/>
      <c r="H42" s="50"/>
      <c r="I42" s="50"/>
      <c r="J42" s="50"/>
      <c r="K42" s="50"/>
      <c r="L42" s="50"/>
      <c r="M42" s="51"/>
      <c r="N42" s="42"/>
      <c r="O42" s="20"/>
    </row>
    <row r="43" spans="1:14" s="12" customFormat="1" ht="52.5">
      <c r="A43" s="5" t="s">
        <v>0</v>
      </c>
      <c r="B43" s="5" t="s">
        <v>7</v>
      </c>
      <c r="C43" s="2" t="s">
        <v>6</v>
      </c>
      <c r="D43" s="5" t="s">
        <v>8</v>
      </c>
      <c r="E43" s="5" t="s">
        <v>9</v>
      </c>
      <c r="F43" s="5" t="s">
        <v>10</v>
      </c>
      <c r="G43" s="5" t="s">
        <v>1</v>
      </c>
      <c r="H43" s="5" t="s">
        <v>11</v>
      </c>
      <c r="I43" s="5" t="s">
        <v>2</v>
      </c>
      <c r="J43" s="5" t="s">
        <v>3</v>
      </c>
      <c r="K43" s="5" t="s">
        <v>20</v>
      </c>
      <c r="L43" s="11" t="s">
        <v>12</v>
      </c>
      <c r="M43" s="11" t="s">
        <v>15</v>
      </c>
      <c r="N43" s="14"/>
    </row>
    <row r="44" spans="1:14" s="22" customFormat="1" ht="155.25" customHeight="1">
      <c r="A44" s="28">
        <v>1</v>
      </c>
      <c r="B44" s="4" t="s">
        <v>18</v>
      </c>
      <c r="C44" s="4" t="s">
        <v>19</v>
      </c>
      <c r="D44" s="30" t="s">
        <v>5</v>
      </c>
      <c r="E44" s="27">
        <v>10000</v>
      </c>
      <c r="F44" s="7">
        <v>5</v>
      </c>
      <c r="G44" s="13">
        <f>E44*F44</f>
        <v>50000</v>
      </c>
      <c r="H44" s="6">
        <v>8</v>
      </c>
      <c r="I44" s="7">
        <f>F44+8%*F44</f>
        <v>5.4</v>
      </c>
      <c r="J44" s="13">
        <f>G44+8%*G44</f>
        <v>54000</v>
      </c>
      <c r="K44" s="29"/>
      <c r="L44" s="29"/>
      <c r="M44" s="29"/>
      <c r="N44" s="29"/>
    </row>
    <row r="45" spans="1:14" s="21" customFormat="1" ht="15" customHeight="1">
      <c r="A45" s="49" t="s">
        <v>71</v>
      </c>
      <c r="B45" s="50"/>
      <c r="C45" s="50"/>
      <c r="D45" s="50"/>
      <c r="E45" s="50"/>
      <c r="F45" s="50"/>
      <c r="G45" s="50"/>
      <c r="H45" s="50"/>
      <c r="I45" s="50"/>
      <c r="J45" s="50"/>
      <c r="K45" s="50"/>
      <c r="L45" s="50"/>
      <c r="M45" s="50"/>
      <c r="N45" s="43"/>
    </row>
    <row r="46" spans="1:14" s="12" customFormat="1" ht="52.5">
      <c r="A46" s="5" t="s">
        <v>0</v>
      </c>
      <c r="B46" s="5" t="s">
        <v>7</v>
      </c>
      <c r="C46" s="2" t="s">
        <v>6</v>
      </c>
      <c r="D46" s="5" t="s">
        <v>8</v>
      </c>
      <c r="E46" s="5" t="s">
        <v>9</v>
      </c>
      <c r="F46" s="5" t="s">
        <v>10</v>
      </c>
      <c r="G46" s="5" t="s">
        <v>1</v>
      </c>
      <c r="H46" s="5" t="s">
        <v>11</v>
      </c>
      <c r="I46" s="5" t="s">
        <v>2</v>
      </c>
      <c r="J46" s="5" t="s">
        <v>3</v>
      </c>
      <c r="K46" s="5" t="s">
        <v>20</v>
      </c>
      <c r="L46" s="11" t="s">
        <v>12</v>
      </c>
      <c r="M46" s="11" t="s">
        <v>15</v>
      </c>
      <c r="N46" s="14"/>
    </row>
    <row r="47" spans="1:13" s="22" customFormat="1" ht="98.25" customHeight="1">
      <c r="A47" s="28">
        <v>1</v>
      </c>
      <c r="B47" s="4" t="s">
        <v>34</v>
      </c>
      <c r="C47" s="4" t="s">
        <v>62</v>
      </c>
      <c r="D47" s="23" t="s">
        <v>5</v>
      </c>
      <c r="E47" s="28">
        <v>2500</v>
      </c>
      <c r="F47" s="33"/>
      <c r="G47" s="33">
        <f>E47*F47</f>
        <v>0</v>
      </c>
      <c r="H47" s="28">
        <v>8</v>
      </c>
      <c r="I47" s="34">
        <f>F47+8%*F47</f>
        <v>0</v>
      </c>
      <c r="J47" s="34">
        <f>G47+8%*G47</f>
        <v>0</v>
      </c>
      <c r="K47" s="29"/>
      <c r="L47" s="29"/>
      <c r="M47" s="29"/>
    </row>
    <row r="48" spans="1:13" s="22" customFormat="1" ht="114.75" customHeight="1">
      <c r="A48" s="28">
        <v>2</v>
      </c>
      <c r="B48" s="4" t="s">
        <v>35</v>
      </c>
      <c r="C48" s="4" t="s">
        <v>63</v>
      </c>
      <c r="D48" s="23" t="s">
        <v>5</v>
      </c>
      <c r="E48" s="28">
        <v>100</v>
      </c>
      <c r="F48" s="33"/>
      <c r="G48" s="33">
        <f>E48*F48</f>
        <v>0</v>
      </c>
      <c r="H48" s="28">
        <v>8</v>
      </c>
      <c r="I48" s="34">
        <f>F48+8%*F48</f>
        <v>0</v>
      </c>
      <c r="J48" s="34">
        <f>G48+8%*G48</f>
        <v>0</v>
      </c>
      <c r="K48" s="29"/>
      <c r="L48" s="29"/>
      <c r="M48" s="29"/>
    </row>
    <row r="49" spans="1:15" s="18" customFormat="1" ht="15.75" customHeight="1">
      <c r="A49" s="5" t="s">
        <v>4</v>
      </c>
      <c r="B49" s="19" t="s">
        <v>13</v>
      </c>
      <c r="C49" s="19" t="s">
        <v>14</v>
      </c>
      <c r="D49" s="5" t="s">
        <v>14</v>
      </c>
      <c r="E49" s="5" t="s">
        <v>14</v>
      </c>
      <c r="F49" s="15" t="s">
        <v>14</v>
      </c>
      <c r="G49" s="9">
        <f>SUM(G47:G48)</f>
        <v>0</v>
      </c>
      <c r="H49" s="15" t="s">
        <v>14</v>
      </c>
      <c r="I49" s="15" t="s">
        <v>14</v>
      </c>
      <c r="J49" s="39">
        <f>G49+8%*G49</f>
        <v>0</v>
      </c>
      <c r="K49" s="15" t="s">
        <v>14</v>
      </c>
      <c r="L49" s="15" t="s">
        <v>14</v>
      </c>
      <c r="M49" s="15" t="s">
        <v>14</v>
      </c>
      <c r="N49" s="15" t="s">
        <v>14</v>
      </c>
      <c r="O49" s="17"/>
    </row>
    <row r="50" spans="1:14" s="21" customFormat="1" ht="15.75" customHeight="1">
      <c r="A50" s="48" t="s">
        <v>72</v>
      </c>
      <c r="B50" s="48"/>
      <c r="C50" s="48"/>
      <c r="D50" s="48"/>
      <c r="E50" s="48"/>
      <c r="F50" s="48"/>
      <c r="G50" s="48"/>
      <c r="H50" s="48"/>
      <c r="I50" s="48"/>
      <c r="J50" s="48"/>
      <c r="K50" s="48"/>
      <c r="L50" s="48"/>
      <c r="M50" s="48"/>
      <c r="N50" s="20"/>
    </row>
    <row r="51" spans="1:14" s="12" customFormat="1" ht="52.5">
      <c r="A51" s="5" t="s">
        <v>0</v>
      </c>
      <c r="B51" s="5" t="s">
        <v>7</v>
      </c>
      <c r="C51" s="2" t="s">
        <v>6</v>
      </c>
      <c r="D51" s="5" t="s">
        <v>8</v>
      </c>
      <c r="E51" s="5" t="s">
        <v>9</v>
      </c>
      <c r="F51" s="5" t="s">
        <v>10</v>
      </c>
      <c r="G51" s="5" t="s">
        <v>1</v>
      </c>
      <c r="H51" s="5" t="s">
        <v>11</v>
      </c>
      <c r="I51" s="5" t="s">
        <v>2</v>
      </c>
      <c r="J51" s="5" t="s">
        <v>3</v>
      </c>
      <c r="K51" s="5" t="s">
        <v>20</v>
      </c>
      <c r="L51" s="11" t="s">
        <v>12</v>
      </c>
      <c r="M51" s="11" t="s">
        <v>15</v>
      </c>
      <c r="N51" s="14"/>
    </row>
    <row r="52" spans="1:13" s="22" customFormat="1" ht="92.25" customHeight="1">
      <c r="A52" s="28">
        <v>1</v>
      </c>
      <c r="B52" s="4" t="s">
        <v>24</v>
      </c>
      <c r="C52" s="4" t="s">
        <v>25</v>
      </c>
      <c r="D52" s="23" t="s">
        <v>5</v>
      </c>
      <c r="E52" s="28">
        <v>320</v>
      </c>
      <c r="F52" s="33"/>
      <c r="G52" s="33">
        <f>E52*F52</f>
        <v>0</v>
      </c>
      <c r="H52" s="28">
        <v>8</v>
      </c>
      <c r="I52" s="34">
        <f>F52+8%*F52</f>
        <v>0</v>
      </c>
      <c r="J52" s="34">
        <f>G52+8%*G52</f>
        <v>0</v>
      </c>
      <c r="K52" s="29"/>
      <c r="L52" s="29"/>
      <c r="M52" s="29"/>
    </row>
    <row r="53" spans="1:13" s="22" customFormat="1" ht="132.75" customHeight="1">
      <c r="A53" s="28">
        <v>2</v>
      </c>
      <c r="B53" s="4" t="s">
        <v>26</v>
      </c>
      <c r="C53" s="37" t="s">
        <v>27</v>
      </c>
      <c r="D53" s="23" t="s">
        <v>5</v>
      </c>
      <c r="E53" s="28">
        <v>240</v>
      </c>
      <c r="F53" s="33"/>
      <c r="G53" s="33">
        <f>E53*F53</f>
        <v>0</v>
      </c>
      <c r="H53" s="28">
        <v>8</v>
      </c>
      <c r="I53" s="34">
        <f>F53+8%*F53</f>
        <v>0</v>
      </c>
      <c r="J53" s="34">
        <f>G53+8%*G53</f>
        <v>0</v>
      </c>
      <c r="K53" s="29"/>
      <c r="L53" s="29"/>
      <c r="M53" s="29"/>
    </row>
    <row r="54" spans="1:14" s="18" customFormat="1" ht="15" customHeight="1">
      <c r="A54" s="5" t="s">
        <v>4</v>
      </c>
      <c r="B54" s="19" t="s">
        <v>13</v>
      </c>
      <c r="C54" s="19" t="s">
        <v>14</v>
      </c>
      <c r="D54" s="5" t="s">
        <v>14</v>
      </c>
      <c r="E54" s="5" t="s">
        <v>14</v>
      </c>
      <c r="F54" s="15" t="s">
        <v>14</v>
      </c>
      <c r="G54" s="16">
        <f>SUM(G52:G53)</f>
        <v>0</v>
      </c>
      <c r="H54" s="15" t="s">
        <v>14</v>
      </c>
      <c r="I54" s="15" t="s">
        <v>14</v>
      </c>
      <c r="J54" s="16">
        <f>SUM(J52:J53)</f>
        <v>0</v>
      </c>
      <c r="K54" s="15" t="s">
        <v>14</v>
      </c>
      <c r="L54" s="15" t="s">
        <v>14</v>
      </c>
      <c r="M54" s="15" t="s">
        <v>14</v>
      </c>
      <c r="N54" s="17"/>
    </row>
    <row r="55" spans="1:14" s="21" customFormat="1" ht="15.75" customHeight="1">
      <c r="A55" s="48" t="s">
        <v>73</v>
      </c>
      <c r="B55" s="48"/>
      <c r="C55" s="48"/>
      <c r="D55" s="48"/>
      <c r="E55" s="48"/>
      <c r="F55" s="48"/>
      <c r="G55" s="48"/>
      <c r="H55" s="48"/>
      <c r="I55" s="48"/>
      <c r="J55" s="48"/>
      <c r="K55" s="48"/>
      <c r="L55" s="48"/>
      <c r="M55" s="48"/>
      <c r="N55" s="20"/>
    </row>
    <row r="56" spans="1:14" s="12" customFormat="1" ht="52.5">
      <c r="A56" s="5" t="s">
        <v>0</v>
      </c>
      <c r="B56" s="5" t="s">
        <v>7</v>
      </c>
      <c r="C56" s="2" t="s">
        <v>6</v>
      </c>
      <c r="D56" s="5" t="s">
        <v>8</v>
      </c>
      <c r="E56" s="5" t="s">
        <v>9</v>
      </c>
      <c r="F56" s="5" t="s">
        <v>10</v>
      </c>
      <c r="G56" s="5" t="s">
        <v>1</v>
      </c>
      <c r="H56" s="5" t="s">
        <v>11</v>
      </c>
      <c r="I56" s="5" t="s">
        <v>2</v>
      </c>
      <c r="J56" s="5" t="s">
        <v>3</v>
      </c>
      <c r="K56" s="5" t="s">
        <v>20</v>
      </c>
      <c r="L56" s="11" t="s">
        <v>12</v>
      </c>
      <c r="M56" s="11" t="s">
        <v>15</v>
      </c>
      <c r="N56" s="14"/>
    </row>
    <row r="57" spans="1:13" s="22" customFormat="1" ht="87" customHeight="1">
      <c r="A57" s="28">
        <v>1</v>
      </c>
      <c r="B57" s="4" t="s">
        <v>66</v>
      </c>
      <c r="C57" s="4" t="s">
        <v>67</v>
      </c>
      <c r="D57" s="23" t="s">
        <v>5</v>
      </c>
      <c r="E57" s="28">
        <v>120</v>
      </c>
      <c r="F57" s="33"/>
      <c r="G57" s="33">
        <f>E57*F57</f>
        <v>0</v>
      </c>
      <c r="H57" s="28">
        <v>8</v>
      </c>
      <c r="I57" s="34">
        <f>F57+8%*F57</f>
        <v>0</v>
      </c>
      <c r="J57" s="34">
        <f>G57+8%*G57</f>
        <v>0</v>
      </c>
      <c r="K57" s="29"/>
      <c r="L57" s="29"/>
      <c r="M57" s="29"/>
    </row>
    <row r="58" spans="1:13" s="22" customFormat="1" ht="23.25" customHeight="1">
      <c r="A58" s="5" t="s">
        <v>4</v>
      </c>
      <c r="B58" s="19" t="s">
        <v>13</v>
      </c>
      <c r="C58" s="19" t="s">
        <v>14</v>
      </c>
      <c r="D58" s="5" t="s">
        <v>14</v>
      </c>
      <c r="E58" s="5" t="s">
        <v>14</v>
      </c>
      <c r="F58" s="15" t="s">
        <v>14</v>
      </c>
      <c r="G58" s="16">
        <f>SUM(G56:G57)</f>
        <v>0</v>
      </c>
      <c r="H58" s="15" t="s">
        <v>14</v>
      </c>
      <c r="I58" s="15" t="s">
        <v>14</v>
      </c>
      <c r="J58" s="16">
        <f>SUM(J56:J57)</f>
        <v>0</v>
      </c>
      <c r="K58" s="15" t="s">
        <v>14</v>
      </c>
      <c r="L58" s="15" t="s">
        <v>14</v>
      </c>
      <c r="M58" s="15" t="s">
        <v>14</v>
      </c>
    </row>
    <row r="60" ht="12.75">
      <c r="G60" s="44"/>
    </row>
    <row r="62" ht="12.75">
      <c r="G62" s="44"/>
    </row>
    <row r="64" ht="15">
      <c r="C64" s="45"/>
    </row>
    <row r="65" ht="15">
      <c r="C65" s="45"/>
    </row>
    <row r="66" ht="15">
      <c r="C66" s="45"/>
    </row>
    <row r="67" ht="15">
      <c r="C67" s="45" t="s">
        <v>68</v>
      </c>
    </row>
  </sheetData>
  <sheetProtection/>
  <mergeCells count="12">
    <mergeCell ref="A1:M1"/>
    <mergeCell ref="A7:M7"/>
    <mergeCell ref="A11:M11"/>
    <mergeCell ref="A15:M15"/>
    <mergeCell ref="A36:M36"/>
    <mergeCell ref="A28:M28"/>
    <mergeCell ref="A50:M50"/>
    <mergeCell ref="A55:M55"/>
    <mergeCell ref="A32:M32"/>
    <mergeCell ref="A22:M22"/>
    <mergeCell ref="A45:M45"/>
    <mergeCell ref="A42:M42"/>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93" r:id="rId1"/>
  <headerFooter>
    <oddHeader>&amp;LZałącznik nr 2 FCJ ZP.220.12.24</oddHeader>
    <oddFooter>&amp;C&amp;P/&amp;N</oddFooter>
  </headerFooter>
  <rowBreaks count="5" manualBreakCount="5">
    <brk id="10" max="12" man="1"/>
    <brk id="27" max="12" man="1"/>
    <brk id="38" max="12" man="1"/>
    <brk id="41" max="12" man="1"/>
    <brk id="54"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2023-11-10T10:54:00Z</cp:lastPrinted>
  <dcterms:created xsi:type="dcterms:W3CDTF">2011-01-17T12:54:07Z</dcterms:created>
  <dcterms:modified xsi:type="dcterms:W3CDTF">2024-02-08T13:29:34Z</dcterms:modified>
  <cp:category/>
  <cp:version/>
  <cp:contentType/>
  <cp:contentStatus/>
</cp:coreProperties>
</file>