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0.0.211\dane_dzialy\ZamPubl\Kinga\2  0  2  3\143_2023_Hemodynamika_64_2023__powtóra_-_nowe _pakiety\7_AKTUALIZACJA_1\"/>
    </mc:Choice>
  </mc:AlternateContent>
  <bookViews>
    <workbookView xWindow="0" yWindow="0" windowWidth="28800" windowHeight="12300"/>
  </bookViews>
  <sheets>
    <sheet name="ZP_143_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7" i="1"/>
  <c r="H10" i="1" l="1"/>
  <c r="H42" i="1"/>
  <c r="I42" i="1"/>
  <c r="K42" i="1" s="1"/>
  <c r="H12" i="1" l="1"/>
  <c r="I12" i="1"/>
  <c r="K12" i="1" s="1"/>
  <c r="I11" i="1"/>
  <c r="K11" i="1" s="1"/>
  <c r="H11" i="1"/>
  <c r="H13" i="1" l="1"/>
  <c r="I13" i="1"/>
  <c r="K13" i="1" s="1"/>
  <c r="H40" i="1" l="1"/>
  <c r="I40" i="1"/>
  <c r="K40" i="1" s="1"/>
  <c r="I10" i="1" l="1"/>
  <c r="K10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9" i="1"/>
  <c r="K39" i="1" s="1"/>
  <c r="K41" i="1" s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A19" i="1" l="1"/>
  <c r="A20" i="1" s="1"/>
  <c r="A21" i="1" l="1"/>
  <c r="A22" i="1" s="1"/>
  <c r="A23" i="1" l="1"/>
  <c r="A24" i="1" s="1"/>
  <c r="A25" i="1" s="1"/>
  <c r="A26" i="1" s="1"/>
  <c r="A27" i="1" s="1"/>
  <c r="A28" i="1" l="1"/>
  <c r="A29" i="1" s="1"/>
  <c r="A30" i="1" s="1"/>
  <c r="A31" i="1" l="1"/>
  <c r="A32" i="1" s="1"/>
  <c r="A33" i="1" s="1"/>
  <c r="A34" i="1" s="1"/>
  <c r="A35" i="1" s="1"/>
  <c r="A36" i="1" s="1"/>
  <c r="A37" i="1" s="1"/>
  <c r="A39" i="1" s="1"/>
</calcChain>
</file>

<file path=xl/sharedStrings.xml><?xml version="1.0" encoding="utf-8"?>
<sst xmlns="http://schemas.openxmlformats.org/spreadsheetml/2006/main" count="50" uniqueCount="50">
  <si>
    <t>Nr pakietu</t>
  </si>
  <si>
    <t>Asortyment</t>
  </si>
  <si>
    <t>Zamawiana ilość w szt.</t>
  </si>
  <si>
    <t>Producent, nazwa handlowa, nr katalogowy produktu</t>
  </si>
  <si>
    <t>Numer i nazwa dokumnetu dopuszczającego do obrotu i używania</t>
  </si>
  <si>
    <t>Klasa wyrobu medycznego</t>
  </si>
  <si>
    <t>Cena jednostkowa /za 1 szt./ netto w zł</t>
  </si>
  <si>
    <t>Cena jednostkowa /za 1 szt./ brutto w zł</t>
  </si>
  <si>
    <t>Wartość netto w zł</t>
  </si>
  <si>
    <t>Stawka VAT (%)</t>
  </si>
  <si>
    <t>Wartość brutto w zł</t>
  </si>
  <si>
    <t>9 (3x7)</t>
  </si>
  <si>
    <t>11 (3x7+3x7x10)</t>
  </si>
  <si>
    <t>Uwaga ! Należy zapoznać się z poniższymi uwagami przed wypełnieniem Formularza cenowego</t>
  </si>
  <si>
    <t>3. Niewycenione pakiety, dla czytelności, prosimy usunąć.</t>
  </si>
  <si>
    <t xml:space="preserve">4. Dot. kol. 4 - W przypadku większej ilości kodów spełniających warunki należy dołączyć listę kodów na dodatkowej stronie </t>
  </si>
  <si>
    <t>2. Określenie właściwej stawki VAT należy do Wykonawcy.</t>
  </si>
  <si>
    <r>
      <t xml:space="preserve">1. W kolumnach nr 8, 9 oraz 11 w poszczególnych komórkach zostały wpisane formuły. Wystarczy wypełnić pozostałe komórki, a cena jednostkowa brutto, wartość netto/brutto oraz suma (o ile dotyczy) zostanie wyliczona automatycznie. </t>
    </r>
    <r>
      <rPr>
        <b/>
        <sz val="8"/>
        <color rgb="FF002060"/>
        <rFont val="Tahoma"/>
        <family val="2"/>
        <charset val="238"/>
      </rPr>
      <t>Pomimo zastosowania formuł Zamawiający zaleca sprawdzenie poprawności wyliczeń zgodnie z zasadami określonymi w SWZ</t>
    </r>
  </si>
  <si>
    <t>ZP/143/2023</t>
  </si>
  <si>
    <t>Pakiet Nr 3: Prowadniki naczyniowe J 0,038 – 150 szt.</t>
  </si>
  <si>
    <t>Pakiet Nr 4: Prowadnik typu Amplatz extra stiff 50 szt. (5 szt. do banku)</t>
  </si>
  <si>
    <t>Pakiet Nr 5: Prowadniki angioplastyczne do zabiegów planowanych i bifurkacji - 1500 szt.</t>
  </si>
  <si>
    <t>Pakiet Nr 6: Mikrocewnik do CTO w naczyniach krętych - 25 szt. (do banku 2 sztuki)</t>
  </si>
  <si>
    <t>Pakiet Nr 7: Mikrocewnik do CTO retrograde - 10 sztuk</t>
  </si>
  <si>
    <t>Pakiet Nr 8: Mikrocewnik do CTO dwukanałowy w systemie RX/OTW - 10 sztuk</t>
  </si>
  <si>
    <t>Pakiet Nr 9: Cewnik balonowy do zmian prostych - 500 sztuk (do banku 30 sztuk)</t>
  </si>
  <si>
    <t>Pakiet Nr 11: Cewnik balonowe do CTO - 20 sztuk (do banku 2 szt.)</t>
  </si>
  <si>
    <t>Pakiet Nr 12: Cewnik balonowy do udrożnień - 50 sztuka (do banku 5 szt.)</t>
  </si>
  <si>
    <t>Pakiet Nr 14: System protekcji dystalnej - 15 sztuk (do banku - 3 sztuki)</t>
  </si>
  <si>
    <t>Pakiet Nr 15: Zestaw do mechanicznego pulsacyjnego wsparcia lewej komory serca przy zabiegach wsyokiego ryzyka z narzędziem do zamykania dostępu naczyniowego - 10 sztuk</t>
  </si>
  <si>
    <t>Pakiet Nr 16: Urządzenie do zamykania tętnic udowych do 8F - 300 sztuk (do banku - 10 sztuk)</t>
  </si>
  <si>
    <t>Pakiet Nr 17: Urządzenie do przeskórnego zamykania miejsc dostępu do 21F na tetnicy udowej 25 sztuk (do banku - 5 sztuk)</t>
  </si>
  <si>
    <t>Pakiet Nr 18: Cewniki balonowe do walwuloplastyki - 45 sztuk (do banku - 5 sztuk)</t>
  </si>
  <si>
    <t>Pakiet Nr 19: Kleszczyki do usuwania ciał obcych - 5 sztuk</t>
  </si>
  <si>
    <t>Pakiet Nr 23: Koszulki naczyniowe - dostęp promieniowy/udowy - 2 000 sztuk</t>
  </si>
  <si>
    <t>Pakiet Nr 24: Stenty kobaltowo- chromowe uwalniające sirolimus - 700 sztuk (do banku - 30 sztuk)</t>
  </si>
  <si>
    <t>Pakiet Nr 25a: Sondy do obrazowania wewnątrz naczyniowego IVUS/NIRS - 50 sztuk</t>
  </si>
  <si>
    <t>Pakiet 25b: Konsola do obrazowania wewnątrz naczyniowego IVUS/NIRS - 1 sztuka</t>
  </si>
  <si>
    <t>SUMA Pakiet 25</t>
  </si>
  <si>
    <t>Pakiet Nr 25: 25a+25b</t>
  </si>
  <si>
    <t>Pakiet Nr 26: Okludery do zamykania nieprawidlowej komunikacji międzyprzedsionkowej PFO/ASD/Ubytki złożone - 15 sztuk (do banku - 5 sztuk)</t>
  </si>
  <si>
    <t xml:space="preserve">Pakiet Nr 1: Koszulki naczyniowe - Zestaw transradialny do zabiegów zaawansowanych/powikłanych - dostęp promieniowy  400 szt. </t>
  </si>
  <si>
    <t>Pakiet 2 Koszulki proste z zastawką hemostatyczną dużego kalibru 75 szt. (10 sztuk do banku)</t>
  </si>
  <si>
    <t>Pakiet Nr 10: Cewnik balonowy uwalniający lek do restenozy w stencie – 40 szt. (do "banku" – 5 szt.)</t>
  </si>
  <si>
    <t>Pakiet Nr 13: Stent Graft do naczyń wieńcowych na balonie - 20 szt. (do banku - 4 sztuki)</t>
  </si>
  <si>
    <t>Pakiet Nr 20: Łączniki wysokociśnieniowe - 200 sztuk</t>
  </si>
  <si>
    <t>Wkald strzykawkowy do podawania kontrastu o pojemności 200 ml - 50 sztuk</t>
  </si>
  <si>
    <t>Pakiet Nr 22: Inflator (strzykawka) z odczytem ciśnienia do 30 atm. - 100 sztuk</t>
  </si>
  <si>
    <t>*Aktualizacja nazwy arkusza Excel</t>
  </si>
  <si>
    <r>
      <t xml:space="preserve">ZP/143/2023 Formularz asortymentowo - cenowy - </t>
    </r>
    <r>
      <rPr>
        <b/>
        <sz val="8"/>
        <color rgb="FF0070C0"/>
        <rFont val="Tahoma"/>
        <family val="2"/>
        <charset val="238"/>
      </rPr>
      <t>Aktualizacja</t>
    </r>
    <r>
      <rPr>
        <b/>
        <sz val="8"/>
        <rFont val="Tahoma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</si>
</sst>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7"/>
      <name val="Tahoma"/>
      <family val="2"/>
      <charset val="238"/>
    </font>
    <font>
      <b/>
      <sz val="8"/>
      <name val="Tahoma"/>
      <family val="2"/>
      <charset val="238"/>
    </font>
    <font>
      <b/>
      <sz val="7"/>
      <name val="Arial CE"/>
      <family val="2"/>
      <charset val="238"/>
    </font>
    <font>
      <sz val="8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sz val="10"/>
      <color rgb="FFFF0000"/>
      <name val="Arial CE"/>
      <family val="2"/>
      <charset val="238"/>
    </font>
    <font>
      <sz val="9"/>
      <name val="Tahoma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8"/>
      <color rgb="FF002060"/>
      <name val="Tahoma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rgb="FF0070C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2" fillId="0" borderId="0"/>
  </cellStyleXfs>
  <cellXfs count="1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3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9" fontId="9" fillId="0" borderId="2" xfId="0" applyNumberFormat="1" applyFont="1" applyBorder="1" applyAlignment="1">
      <alignment vertical="center"/>
    </xf>
    <xf numFmtId="3" fontId="8" fillId="2" borderId="5" xfId="0" applyNumberFormat="1" applyFont="1" applyFill="1" applyBorder="1" applyAlignment="1">
      <alignment horizontal="center" vertical="center"/>
    </xf>
    <xf numFmtId="0" fontId="8" fillId="2" borderId="2" xfId="0" applyFont="1" applyFill="1" applyBorder="1"/>
    <xf numFmtId="0" fontId="9" fillId="2" borderId="2" xfId="0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horizontal="center" vertical="center"/>
    </xf>
    <xf numFmtId="0" fontId="8" fillId="2" borderId="1" xfId="0" applyFont="1" applyFill="1" applyBorder="1"/>
    <xf numFmtId="0" fontId="9" fillId="2" borderId="1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horizontal="center" vertical="center"/>
    </xf>
    <xf numFmtId="0" fontId="8" fillId="0" borderId="11" xfId="0" applyFont="1" applyBorder="1"/>
    <xf numFmtId="0" fontId="9" fillId="0" borderId="11" xfId="0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9" fontId="9" fillId="0" borderId="11" xfId="0" applyNumberFormat="1" applyFont="1" applyBorder="1" applyAlignment="1">
      <alignment vertical="center"/>
    </xf>
    <xf numFmtId="0" fontId="13" fillId="0" borderId="4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3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/>
    <xf numFmtId="0" fontId="9" fillId="0" borderId="14" xfId="0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/>
    </xf>
    <xf numFmtId="0" fontId="8" fillId="2" borderId="11" xfId="0" applyFont="1" applyFill="1" applyBorder="1"/>
    <xf numFmtId="0" fontId="9" fillId="2" borderId="11" xfId="0" applyFont="1" applyFill="1" applyBorder="1" applyAlignment="1">
      <alignment vertical="center"/>
    </xf>
    <xf numFmtId="4" fontId="9" fillId="2" borderId="11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3" fontId="8" fillId="2" borderId="18" xfId="0" applyNumberFormat="1" applyFont="1" applyFill="1" applyBorder="1" applyAlignment="1">
      <alignment horizontal="center" vertical="center"/>
    </xf>
    <xf numFmtId="0" fontId="8" fillId="2" borderId="19" xfId="0" applyFont="1" applyFill="1" applyBorder="1"/>
    <xf numFmtId="0" fontId="9" fillId="2" borderId="19" xfId="0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4" fontId="10" fillId="0" borderId="19" xfId="0" applyNumberFormat="1" applyFont="1" applyBorder="1" applyAlignment="1">
      <alignment vertical="center"/>
    </xf>
    <xf numFmtId="9" fontId="9" fillId="0" borderId="19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3" fillId="5" borderId="6" xfId="0" applyFont="1" applyFill="1" applyBorder="1" applyAlignment="1">
      <alignment horizontal="left" wrapText="1"/>
    </xf>
    <xf numFmtId="0" fontId="13" fillId="5" borderId="4" xfId="0" applyFont="1" applyFill="1" applyBorder="1" applyAlignment="1">
      <alignment horizontal="left" wrapText="1"/>
    </xf>
    <xf numFmtId="0" fontId="13" fillId="5" borderId="21" xfId="0" applyFont="1" applyFill="1" applyBorder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3" fontId="8" fillId="5" borderId="6" xfId="0" applyNumberFormat="1" applyFont="1" applyFill="1" applyBorder="1" applyAlignment="1">
      <alignment horizontal="center" vertical="center"/>
    </xf>
    <xf numFmtId="0" fontId="8" fillId="5" borderId="6" xfId="0" applyFont="1" applyFill="1" applyBorder="1"/>
    <xf numFmtId="0" fontId="9" fillId="5" borderId="6" xfId="0" applyFont="1" applyFill="1" applyBorder="1" applyAlignment="1">
      <alignment vertical="center"/>
    </xf>
    <xf numFmtId="4" fontId="9" fillId="5" borderId="6" xfId="0" applyNumberFormat="1" applyFont="1" applyFill="1" applyBorder="1" applyAlignment="1">
      <alignment vertical="center"/>
    </xf>
    <xf numFmtId="4" fontId="9" fillId="5" borderId="22" xfId="0" applyNumberFormat="1" applyFont="1" applyFill="1" applyBorder="1" applyAlignment="1">
      <alignment vertical="center"/>
    </xf>
    <xf numFmtId="4" fontId="10" fillId="5" borderId="6" xfId="0" applyNumberFormat="1" applyFont="1" applyFill="1" applyBorder="1" applyAlignment="1">
      <alignment vertical="center"/>
    </xf>
    <xf numFmtId="9" fontId="9" fillId="5" borderId="6" xfId="0" applyNumberFormat="1" applyFont="1" applyFill="1" applyBorder="1" applyAlignment="1">
      <alignment vertical="center"/>
    </xf>
    <xf numFmtId="3" fontId="8" fillId="5" borderId="4" xfId="0" applyNumberFormat="1" applyFont="1" applyFill="1" applyBorder="1" applyAlignment="1">
      <alignment horizontal="center" vertical="center"/>
    </xf>
    <xf numFmtId="0" fontId="8" fillId="5" borderId="4" xfId="0" applyFont="1" applyFill="1" applyBorder="1"/>
    <xf numFmtId="0" fontId="9" fillId="5" borderId="4" xfId="0" applyFont="1" applyFill="1" applyBorder="1" applyAlignment="1">
      <alignment vertical="center"/>
    </xf>
    <xf numFmtId="4" fontId="9" fillId="5" borderId="4" xfId="0" applyNumberFormat="1" applyFont="1" applyFill="1" applyBorder="1" applyAlignment="1">
      <alignment vertical="center"/>
    </xf>
    <xf numFmtId="4" fontId="10" fillId="5" borderId="4" xfId="0" applyNumberFormat="1" applyFont="1" applyFill="1" applyBorder="1" applyAlignment="1">
      <alignment vertical="center"/>
    </xf>
    <xf numFmtId="0" fontId="15" fillId="0" borderId="4" xfId="0" applyFont="1" applyBorder="1" applyAlignment="1"/>
    <xf numFmtId="0" fontId="0" fillId="0" borderId="0" xfId="0" applyAlignment="1"/>
    <xf numFmtId="9" fontId="17" fillId="5" borderId="4" xfId="0" applyNumberFormat="1" applyFont="1" applyFill="1" applyBorder="1" applyAlignment="1">
      <alignment vertical="center"/>
    </xf>
    <xf numFmtId="4" fontId="16" fillId="0" borderId="4" xfId="0" applyNumberFormat="1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4" fontId="18" fillId="5" borderId="4" xfId="0" applyNumberFormat="1" applyFont="1" applyFill="1" applyBorder="1" applyAlignment="1">
      <alignment vertical="center"/>
    </xf>
    <xf numFmtId="3" fontId="8" fillId="5" borderId="21" xfId="0" applyNumberFormat="1" applyFont="1" applyFill="1" applyBorder="1" applyAlignment="1">
      <alignment horizontal="center" vertical="center"/>
    </xf>
    <xf numFmtId="0" fontId="8" fillId="5" borderId="21" xfId="0" applyFont="1" applyFill="1" applyBorder="1"/>
    <xf numFmtId="0" fontId="9" fillId="5" borderId="21" xfId="0" applyFont="1" applyFill="1" applyBorder="1" applyAlignment="1">
      <alignment vertical="center"/>
    </xf>
    <xf numFmtId="4" fontId="9" fillId="5" borderId="23" xfId="0" applyNumberFormat="1" applyFont="1" applyFill="1" applyBorder="1" applyAlignment="1">
      <alignment vertical="center"/>
    </xf>
    <xf numFmtId="4" fontId="9" fillId="5" borderId="24" xfId="0" applyNumberFormat="1" applyFont="1" applyFill="1" applyBorder="1" applyAlignment="1">
      <alignment vertical="center"/>
    </xf>
    <xf numFmtId="4" fontId="10" fillId="5" borderId="24" xfId="0" applyNumberFormat="1" applyFont="1" applyFill="1" applyBorder="1" applyAlignment="1">
      <alignment vertical="center"/>
    </xf>
    <xf numFmtId="9" fontId="9" fillId="5" borderId="24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/>
    <xf numFmtId="0" fontId="9" fillId="5" borderId="2" xfId="0" applyFont="1" applyFill="1" applyBorder="1" applyAlignment="1">
      <alignment vertical="center"/>
    </xf>
    <xf numFmtId="4" fontId="9" fillId="5" borderId="2" xfId="0" applyNumberFormat="1" applyFont="1" applyFill="1" applyBorder="1" applyAlignment="1">
      <alignment vertical="center"/>
    </xf>
    <xf numFmtId="4" fontId="10" fillId="5" borderId="2" xfId="0" applyNumberFormat="1" applyFont="1" applyFill="1" applyBorder="1" applyAlignment="1">
      <alignment vertical="center"/>
    </xf>
    <xf numFmtId="9" fontId="9" fillId="5" borderId="2" xfId="0" applyNumberFormat="1" applyFont="1" applyFill="1" applyBorder="1" applyAlignment="1">
      <alignment vertical="center"/>
    </xf>
    <xf numFmtId="0" fontId="19" fillId="5" borderId="2" xfId="0" applyFont="1" applyFill="1" applyBorder="1" applyAlignment="1">
      <alignment horizontal="left" wrapText="1"/>
    </xf>
    <xf numFmtId="4" fontId="9" fillId="2" borderId="12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2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left" wrapText="1"/>
    </xf>
    <xf numFmtId="0" fontId="13" fillId="2" borderId="17" xfId="0" applyFont="1" applyFill="1" applyBorder="1" applyAlignment="1">
      <alignment horizontal="left" wrapText="1"/>
    </xf>
    <xf numFmtId="0" fontId="13" fillId="2" borderId="9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wrapText="1"/>
    </xf>
    <xf numFmtId="0" fontId="21" fillId="6" borderId="0" xfId="0" applyFont="1" applyFill="1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topLeftCell="A42" zoomScale="200" zoomScaleNormal="200" workbookViewId="0">
      <selection sqref="A1:H1"/>
    </sheetView>
  </sheetViews>
  <sheetFormatPr defaultRowHeight="15" x14ac:dyDescent="0.25"/>
  <cols>
    <col min="1" max="1" width="12" customWidth="1"/>
    <col min="2" max="2" width="18.7109375" customWidth="1"/>
    <col min="3" max="3" width="10.85546875" customWidth="1"/>
    <col min="5" max="5" width="10.85546875" customWidth="1"/>
    <col min="6" max="6" width="11.42578125" customWidth="1"/>
    <col min="7" max="7" width="11.5703125" customWidth="1"/>
    <col min="8" max="8" width="14" customWidth="1"/>
    <col min="9" max="9" width="11.85546875" customWidth="1"/>
    <col min="10" max="10" width="13.42578125" customWidth="1"/>
    <col min="11" max="11" width="17.42578125" customWidth="1"/>
  </cols>
  <sheetData>
    <row r="1" spans="1:11" x14ac:dyDescent="0.25">
      <c r="A1" s="105" t="s">
        <v>49</v>
      </c>
      <c r="B1" s="106"/>
      <c r="C1" s="106"/>
      <c r="D1" s="106"/>
      <c r="E1" s="106"/>
      <c r="F1" s="106"/>
      <c r="G1" s="106"/>
      <c r="H1" s="106"/>
      <c r="I1" s="5"/>
      <c r="J1" s="5"/>
      <c r="K1" s="5"/>
    </row>
    <row r="2" spans="1:11" x14ac:dyDescent="0.25">
      <c r="A2" s="6" t="s">
        <v>13</v>
      </c>
      <c r="B2" s="7"/>
      <c r="C2" s="7"/>
      <c r="D2" s="7"/>
      <c r="E2" s="7"/>
      <c r="F2" s="7"/>
      <c r="G2" s="8"/>
      <c r="H2" s="8"/>
      <c r="I2" s="8"/>
      <c r="J2" s="8"/>
      <c r="K2" s="8"/>
    </row>
    <row r="3" spans="1:11" ht="27" customHeight="1" x14ac:dyDescent="0.25">
      <c r="A3" s="103" t="s">
        <v>17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x14ac:dyDescent="0.25">
      <c r="A4" s="104" t="s">
        <v>16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x14ac:dyDescent="0.25">
      <c r="A5" s="103" t="s">
        <v>14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x14ac:dyDescent="0.25">
      <c r="A6" s="103" t="s">
        <v>15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x14ac:dyDescent="0.25">
      <c r="B7" s="61" t="s">
        <v>18</v>
      </c>
      <c r="C7" s="5"/>
      <c r="D7" s="5"/>
      <c r="E7" s="5"/>
      <c r="F7" s="5"/>
      <c r="G7" s="5"/>
      <c r="H7" s="5"/>
      <c r="I7" s="5"/>
      <c r="J7" s="5"/>
      <c r="K7" s="5"/>
    </row>
    <row r="8" spans="1:11" ht="54" x14ac:dyDescent="0.25">
      <c r="A8" s="1" t="s">
        <v>0</v>
      </c>
      <c r="B8" s="2" t="s">
        <v>1</v>
      </c>
      <c r="C8" s="2" t="s">
        <v>2</v>
      </c>
      <c r="D8" s="25" t="s">
        <v>3</v>
      </c>
      <c r="E8" s="3" t="s">
        <v>4</v>
      </c>
      <c r="F8" s="1" t="s">
        <v>5</v>
      </c>
      <c r="G8" s="2" t="s">
        <v>6</v>
      </c>
      <c r="H8" s="2" t="s">
        <v>7</v>
      </c>
      <c r="I8" s="2" t="s">
        <v>8</v>
      </c>
      <c r="J8" s="59" t="s">
        <v>9</v>
      </c>
      <c r="K8" s="2" t="s">
        <v>10</v>
      </c>
    </row>
    <row r="9" spans="1:11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 t="s">
        <v>11</v>
      </c>
      <c r="J9" s="60">
        <v>10</v>
      </c>
      <c r="K9" s="4" t="s">
        <v>12</v>
      </c>
    </row>
    <row r="10" spans="1:11" ht="67.900000000000006" customHeight="1" x14ac:dyDescent="0.25">
      <c r="A10" s="9">
        <v>1</v>
      </c>
      <c r="B10" s="36" t="s">
        <v>41</v>
      </c>
      <c r="C10" s="10">
        <v>400</v>
      </c>
      <c r="D10" s="11"/>
      <c r="E10" s="11"/>
      <c r="F10" s="12"/>
      <c r="G10" s="13"/>
      <c r="H10" s="13">
        <f t="shared" ref="H10:H42" si="0">ROUND(G10+(G10*J10),2)</f>
        <v>0</v>
      </c>
      <c r="I10" s="14">
        <f t="shared" ref="I10:I42" si="1">C10*G10</f>
        <v>0</v>
      </c>
      <c r="J10" s="15"/>
      <c r="K10" s="14">
        <f t="shared" ref="K10:K42" si="2">ROUND(I10+(I10*J10),2)</f>
        <v>0</v>
      </c>
    </row>
    <row r="11" spans="1:11" ht="48" customHeight="1" x14ac:dyDescent="0.25">
      <c r="A11" s="9">
        <v>2</v>
      </c>
      <c r="B11" s="36" t="s">
        <v>42</v>
      </c>
      <c r="C11" s="10">
        <v>75</v>
      </c>
      <c r="D11" s="11"/>
      <c r="E11" s="11"/>
      <c r="F11" s="12"/>
      <c r="G11" s="13"/>
      <c r="H11" s="13">
        <f t="shared" si="0"/>
        <v>0</v>
      </c>
      <c r="I11" s="14">
        <f t="shared" si="1"/>
        <v>0</v>
      </c>
      <c r="J11" s="15"/>
      <c r="K11" s="14">
        <f t="shared" si="2"/>
        <v>0</v>
      </c>
    </row>
    <row r="12" spans="1:11" ht="61.5" hidden="1" customHeight="1" x14ac:dyDescent="0.25">
      <c r="A12" s="27">
        <f t="shared" ref="A12:A31" si="3">A11+1</f>
        <v>3</v>
      </c>
      <c r="B12" s="36"/>
      <c r="C12" s="39"/>
      <c r="D12" s="40"/>
      <c r="E12" s="40"/>
      <c r="F12" s="41"/>
      <c r="G12" s="42"/>
      <c r="H12" s="42">
        <f t="shared" si="0"/>
        <v>0</v>
      </c>
      <c r="I12" s="43">
        <f t="shared" si="1"/>
        <v>0</v>
      </c>
      <c r="J12" s="44"/>
      <c r="K12" s="43">
        <f t="shared" si="2"/>
        <v>0</v>
      </c>
    </row>
    <row r="13" spans="1:11" ht="34.15" hidden="1" customHeight="1" x14ac:dyDescent="0.25">
      <c r="A13" s="27">
        <v>3</v>
      </c>
      <c r="B13" s="37"/>
      <c r="C13" s="30"/>
      <c r="D13" s="31"/>
      <c r="E13" s="31"/>
      <c r="F13" s="32"/>
      <c r="G13" s="33"/>
      <c r="H13" s="33">
        <f t="shared" si="0"/>
        <v>0</v>
      </c>
      <c r="I13" s="34">
        <f t="shared" si="1"/>
        <v>0</v>
      </c>
      <c r="J13" s="35"/>
      <c r="K13" s="34">
        <f t="shared" si="2"/>
        <v>0</v>
      </c>
    </row>
    <row r="14" spans="1:11" ht="44.45" customHeight="1" x14ac:dyDescent="0.25">
      <c r="A14" s="27">
        <v>3</v>
      </c>
      <c r="B14" s="38" t="s">
        <v>19</v>
      </c>
      <c r="C14" s="16">
        <v>150</v>
      </c>
      <c r="D14" s="17"/>
      <c r="E14" s="17"/>
      <c r="F14" s="18"/>
      <c r="G14" s="19"/>
      <c r="H14" s="13">
        <f t="shared" si="0"/>
        <v>0</v>
      </c>
      <c r="I14" s="14">
        <f t="shared" si="1"/>
        <v>0</v>
      </c>
      <c r="J14" s="15"/>
      <c r="K14" s="14">
        <f t="shared" si="2"/>
        <v>0</v>
      </c>
    </row>
    <row r="15" spans="1:11" ht="33.6" hidden="1" customHeight="1" x14ac:dyDescent="0.25">
      <c r="A15" s="27">
        <v>4</v>
      </c>
      <c r="B15" s="36"/>
      <c r="C15" s="10"/>
      <c r="D15" s="11"/>
      <c r="E15" s="11"/>
      <c r="F15" s="12"/>
      <c r="G15" s="13"/>
      <c r="H15" s="13">
        <f t="shared" si="0"/>
        <v>0</v>
      </c>
      <c r="I15" s="14">
        <f t="shared" si="1"/>
        <v>0</v>
      </c>
      <c r="J15" s="15"/>
      <c r="K15" s="14">
        <f t="shared" si="2"/>
        <v>0</v>
      </c>
    </row>
    <row r="16" spans="1:11" ht="37.15" customHeight="1" x14ac:dyDescent="0.25">
      <c r="A16" s="27">
        <v>4</v>
      </c>
      <c r="B16" s="36" t="s">
        <v>20</v>
      </c>
      <c r="C16" s="10">
        <v>50</v>
      </c>
      <c r="D16" s="11"/>
      <c r="E16" s="11"/>
      <c r="F16" s="12"/>
      <c r="G16" s="13"/>
      <c r="H16" s="13">
        <f t="shared" si="0"/>
        <v>0</v>
      </c>
      <c r="I16" s="14">
        <f t="shared" si="1"/>
        <v>0</v>
      </c>
      <c r="J16" s="15"/>
      <c r="K16" s="14">
        <f t="shared" si="2"/>
        <v>0</v>
      </c>
    </row>
    <row r="17" spans="1:11" ht="47.25" hidden="1" customHeight="1" x14ac:dyDescent="0.25">
      <c r="A17" s="27">
        <f t="shared" si="3"/>
        <v>5</v>
      </c>
      <c r="B17" s="36"/>
      <c r="C17" s="10"/>
      <c r="D17" s="11"/>
      <c r="E17" s="11"/>
      <c r="F17" s="12"/>
      <c r="G17" s="13"/>
      <c r="H17" s="13">
        <f t="shared" si="0"/>
        <v>0</v>
      </c>
      <c r="I17" s="14">
        <f t="shared" si="1"/>
        <v>0</v>
      </c>
      <c r="J17" s="15"/>
      <c r="K17" s="14">
        <f t="shared" si="2"/>
        <v>0</v>
      </c>
    </row>
    <row r="18" spans="1:11" ht="49.5" customHeight="1" x14ac:dyDescent="0.25">
      <c r="A18" s="9">
        <v>5</v>
      </c>
      <c r="B18" s="36" t="s">
        <v>21</v>
      </c>
      <c r="C18" s="10">
        <v>1500</v>
      </c>
      <c r="D18" s="11"/>
      <c r="E18" s="11"/>
      <c r="F18" s="12"/>
      <c r="G18" s="13"/>
      <c r="H18" s="13">
        <f t="shared" si="0"/>
        <v>0</v>
      </c>
      <c r="I18" s="14">
        <f t="shared" si="1"/>
        <v>0</v>
      </c>
      <c r="J18" s="15"/>
      <c r="K18" s="14">
        <f t="shared" si="2"/>
        <v>0</v>
      </c>
    </row>
    <row r="19" spans="1:11" ht="45.75" x14ac:dyDescent="0.25">
      <c r="A19" s="9">
        <f t="shared" si="3"/>
        <v>6</v>
      </c>
      <c r="B19" s="36" t="s">
        <v>22</v>
      </c>
      <c r="C19" s="10">
        <v>25</v>
      </c>
      <c r="D19" s="11"/>
      <c r="E19" s="11"/>
      <c r="F19" s="12"/>
      <c r="G19" s="13"/>
      <c r="H19" s="13">
        <f t="shared" si="0"/>
        <v>0</v>
      </c>
      <c r="I19" s="14">
        <f t="shared" si="1"/>
        <v>0</v>
      </c>
      <c r="J19" s="15"/>
      <c r="K19" s="14">
        <f t="shared" si="2"/>
        <v>0</v>
      </c>
    </row>
    <row r="20" spans="1:11" ht="34.5" x14ac:dyDescent="0.25">
      <c r="A20" s="9">
        <f t="shared" si="3"/>
        <v>7</v>
      </c>
      <c r="B20" s="36" t="s">
        <v>23</v>
      </c>
      <c r="C20" s="10">
        <v>10</v>
      </c>
      <c r="D20" s="11"/>
      <c r="E20" s="11"/>
      <c r="F20" s="12"/>
      <c r="G20" s="13"/>
      <c r="H20" s="13">
        <f t="shared" si="0"/>
        <v>0</v>
      </c>
      <c r="I20" s="14">
        <f t="shared" si="1"/>
        <v>0</v>
      </c>
      <c r="J20" s="15"/>
      <c r="K20" s="14">
        <f t="shared" si="2"/>
        <v>0</v>
      </c>
    </row>
    <row r="21" spans="1:11" ht="55.9" customHeight="1" x14ac:dyDescent="0.25">
      <c r="A21" s="9">
        <f t="shared" si="3"/>
        <v>8</v>
      </c>
      <c r="B21" s="38" t="s">
        <v>24</v>
      </c>
      <c r="C21" s="16">
        <v>10</v>
      </c>
      <c r="D21" s="17"/>
      <c r="E21" s="17"/>
      <c r="F21" s="18"/>
      <c r="G21" s="19"/>
      <c r="H21" s="13">
        <f t="shared" si="0"/>
        <v>0</v>
      </c>
      <c r="I21" s="14">
        <f t="shared" si="1"/>
        <v>0</v>
      </c>
      <c r="J21" s="15"/>
      <c r="K21" s="14">
        <f t="shared" si="2"/>
        <v>0</v>
      </c>
    </row>
    <row r="22" spans="1:11" ht="46.5" customHeight="1" x14ac:dyDescent="0.25">
      <c r="A22" s="9">
        <f t="shared" si="3"/>
        <v>9</v>
      </c>
      <c r="B22" s="38" t="s">
        <v>25</v>
      </c>
      <c r="C22" s="10">
        <v>500</v>
      </c>
      <c r="D22" s="11"/>
      <c r="E22" s="11"/>
      <c r="F22" s="12"/>
      <c r="G22" s="13"/>
      <c r="H22" s="13">
        <f t="shared" si="0"/>
        <v>0</v>
      </c>
      <c r="I22" s="14">
        <f t="shared" si="1"/>
        <v>0</v>
      </c>
      <c r="J22" s="15"/>
      <c r="K22" s="14">
        <f t="shared" si="2"/>
        <v>0</v>
      </c>
    </row>
    <row r="23" spans="1:11" ht="56.25" customHeight="1" x14ac:dyDescent="0.25">
      <c r="A23" s="9">
        <f t="shared" si="3"/>
        <v>10</v>
      </c>
      <c r="B23" s="38" t="s">
        <v>43</v>
      </c>
      <c r="C23" s="10">
        <v>40</v>
      </c>
      <c r="D23" s="11"/>
      <c r="E23" s="11"/>
      <c r="F23" s="12"/>
      <c r="G23" s="13"/>
      <c r="H23" s="13">
        <f t="shared" si="0"/>
        <v>0</v>
      </c>
      <c r="I23" s="14">
        <f t="shared" si="1"/>
        <v>0</v>
      </c>
      <c r="J23" s="15"/>
      <c r="K23" s="14">
        <f t="shared" si="2"/>
        <v>0</v>
      </c>
    </row>
    <row r="24" spans="1:11" ht="51.6" customHeight="1" x14ac:dyDescent="0.25">
      <c r="A24" s="9">
        <f t="shared" si="3"/>
        <v>11</v>
      </c>
      <c r="B24" s="38" t="s">
        <v>26</v>
      </c>
      <c r="C24" s="10">
        <v>20</v>
      </c>
      <c r="D24" s="11"/>
      <c r="E24" s="11"/>
      <c r="F24" s="12"/>
      <c r="G24" s="13"/>
      <c r="H24" s="13">
        <f t="shared" si="0"/>
        <v>0</v>
      </c>
      <c r="I24" s="14">
        <f t="shared" si="1"/>
        <v>0</v>
      </c>
      <c r="J24" s="15"/>
      <c r="K24" s="14">
        <f t="shared" si="2"/>
        <v>0</v>
      </c>
    </row>
    <row r="25" spans="1:11" ht="48" customHeight="1" x14ac:dyDescent="0.25">
      <c r="A25" s="9">
        <f t="shared" si="3"/>
        <v>12</v>
      </c>
      <c r="B25" s="38" t="s">
        <v>27</v>
      </c>
      <c r="C25" s="10">
        <v>50</v>
      </c>
      <c r="D25" s="11"/>
      <c r="E25" s="11"/>
      <c r="F25" s="12"/>
      <c r="G25" s="13"/>
      <c r="H25" s="13">
        <f t="shared" si="0"/>
        <v>0</v>
      </c>
      <c r="I25" s="14">
        <f t="shared" si="1"/>
        <v>0</v>
      </c>
      <c r="J25" s="15"/>
      <c r="K25" s="14">
        <f t="shared" si="2"/>
        <v>0</v>
      </c>
    </row>
    <row r="26" spans="1:11" ht="48.75" customHeight="1" x14ac:dyDescent="0.25">
      <c r="A26" s="9">
        <f t="shared" si="3"/>
        <v>13</v>
      </c>
      <c r="B26" s="38" t="s">
        <v>44</v>
      </c>
      <c r="C26" s="10">
        <v>20</v>
      </c>
      <c r="D26" s="11"/>
      <c r="E26" s="11"/>
      <c r="F26" s="12"/>
      <c r="G26" s="13"/>
      <c r="H26" s="13">
        <f t="shared" si="0"/>
        <v>0</v>
      </c>
      <c r="I26" s="14">
        <f t="shared" si="1"/>
        <v>0</v>
      </c>
      <c r="J26" s="15"/>
      <c r="K26" s="14">
        <f t="shared" si="2"/>
        <v>0</v>
      </c>
    </row>
    <row r="27" spans="1:11" ht="44.25" customHeight="1" x14ac:dyDescent="0.25">
      <c r="A27" s="9">
        <f t="shared" si="3"/>
        <v>14</v>
      </c>
      <c r="B27" s="38" t="s">
        <v>28</v>
      </c>
      <c r="C27" s="10">
        <v>15</v>
      </c>
      <c r="D27" s="11"/>
      <c r="E27" s="11"/>
      <c r="F27" s="12"/>
      <c r="G27" s="13"/>
      <c r="H27" s="13">
        <f t="shared" si="0"/>
        <v>0</v>
      </c>
      <c r="I27" s="14">
        <f t="shared" si="1"/>
        <v>0</v>
      </c>
      <c r="J27" s="15"/>
      <c r="K27" s="14">
        <f t="shared" si="2"/>
        <v>0</v>
      </c>
    </row>
    <row r="28" spans="1:11" ht="101.25" customHeight="1" x14ac:dyDescent="0.25">
      <c r="A28" s="9">
        <f t="shared" si="3"/>
        <v>15</v>
      </c>
      <c r="B28" s="38" t="s">
        <v>29</v>
      </c>
      <c r="C28" s="16">
        <v>10</v>
      </c>
      <c r="D28" s="17"/>
      <c r="E28" s="17"/>
      <c r="F28" s="18"/>
      <c r="G28" s="19"/>
      <c r="H28" s="13">
        <f t="shared" si="0"/>
        <v>0</v>
      </c>
      <c r="I28" s="14">
        <f t="shared" si="1"/>
        <v>0</v>
      </c>
      <c r="J28" s="15"/>
      <c r="K28" s="14">
        <f t="shared" si="2"/>
        <v>0</v>
      </c>
    </row>
    <row r="29" spans="1:11" ht="60.6" customHeight="1" x14ac:dyDescent="0.25">
      <c r="A29" s="9">
        <f t="shared" si="3"/>
        <v>16</v>
      </c>
      <c r="B29" s="38" t="s">
        <v>30</v>
      </c>
      <c r="C29" s="16">
        <v>300</v>
      </c>
      <c r="D29" s="17"/>
      <c r="E29" s="17"/>
      <c r="F29" s="18"/>
      <c r="G29" s="19"/>
      <c r="H29" s="13">
        <f t="shared" si="0"/>
        <v>0</v>
      </c>
      <c r="I29" s="14">
        <f t="shared" si="1"/>
        <v>0</v>
      </c>
      <c r="J29" s="15"/>
      <c r="K29" s="14">
        <f t="shared" si="2"/>
        <v>0</v>
      </c>
    </row>
    <row r="30" spans="1:11" ht="73.150000000000006" customHeight="1" x14ac:dyDescent="0.25">
      <c r="A30" s="9">
        <f t="shared" si="3"/>
        <v>17</v>
      </c>
      <c r="B30" s="38" t="s">
        <v>31</v>
      </c>
      <c r="C30" s="16">
        <v>25</v>
      </c>
      <c r="D30" s="17"/>
      <c r="E30" s="17"/>
      <c r="F30" s="18"/>
      <c r="G30" s="19"/>
      <c r="H30" s="13">
        <f t="shared" si="0"/>
        <v>0</v>
      </c>
      <c r="I30" s="14">
        <f t="shared" si="1"/>
        <v>0</v>
      </c>
      <c r="J30" s="15"/>
      <c r="K30" s="14">
        <f t="shared" si="2"/>
        <v>0</v>
      </c>
    </row>
    <row r="31" spans="1:11" ht="76.150000000000006" customHeight="1" thickBot="1" x14ac:dyDescent="0.3">
      <c r="A31" s="27">
        <f t="shared" si="3"/>
        <v>18</v>
      </c>
      <c r="B31" s="107" t="s">
        <v>32</v>
      </c>
      <c r="C31" s="20">
        <v>45</v>
      </c>
      <c r="D31" s="21"/>
      <c r="E31" s="21"/>
      <c r="F31" s="22"/>
      <c r="G31" s="23"/>
      <c r="H31" s="28">
        <f t="shared" si="0"/>
        <v>0</v>
      </c>
      <c r="I31" s="29">
        <f t="shared" si="1"/>
        <v>0</v>
      </c>
      <c r="J31" s="26"/>
      <c r="K31" s="29">
        <f t="shared" si="2"/>
        <v>0</v>
      </c>
    </row>
    <row r="32" spans="1:11" ht="57" customHeight="1" thickTop="1" x14ac:dyDescent="0.25">
      <c r="A32" s="50">
        <f>A31+1</f>
        <v>19</v>
      </c>
      <c r="B32" s="108" t="s">
        <v>33</v>
      </c>
      <c r="C32" s="51">
        <v>5</v>
      </c>
      <c r="D32" s="52"/>
      <c r="E32" s="52"/>
      <c r="F32" s="53"/>
      <c r="G32" s="54"/>
      <c r="H32" s="55">
        <f t="shared" si="0"/>
        <v>0</v>
      </c>
      <c r="I32" s="56">
        <f t="shared" si="1"/>
        <v>0</v>
      </c>
      <c r="J32" s="57"/>
      <c r="K32" s="58">
        <f t="shared" si="2"/>
        <v>0</v>
      </c>
    </row>
    <row r="33" spans="1:11" ht="39.6" customHeight="1" x14ac:dyDescent="0.25">
      <c r="A33" s="45">
        <f>A32+1</f>
        <v>20</v>
      </c>
      <c r="B33" s="109" t="s">
        <v>45</v>
      </c>
      <c r="C33" s="46">
        <v>200</v>
      </c>
      <c r="D33" s="47"/>
      <c r="E33" s="47"/>
      <c r="F33" s="48"/>
      <c r="G33" s="49"/>
      <c r="H33" s="33">
        <f t="shared" si="0"/>
        <v>0</v>
      </c>
      <c r="I33" s="34">
        <f t="shared" si="1"/>
        <v>0</v>
      </c>
      <c r="J33" s="35"/>
      <c r="K33" s="34">
        <f t="shared" si="2"/>
        <v>0</v>
      </c>
    </row>
    <row r="34" spans="1:11" ht="45" customHeight="1" x14ac:dyDescent="0.25">
      <c r="A34" s="9">
        <f t="shared" ref="A34:A37" si="4">A33+1</f>
        <v>21</v>
      </c>
      <c r="B34" s="38" t="s">
        <v>46</v>
      </c>
      <c r="C34" s="16">
        <v>50</v>
      </c>
      <c r="D34" s="17"/>
      <c r="E34" s="17"/>
      <c r="F34" s="18"/>
      <c r="G34" s="19"/>
      <c r="H34" s="13">
        <f t="shared" si="0"/>
        <v>0</v>
      </c>
      <c r="I34" s="14">
        <f t="shared" si="1"/>
        <v>0</v>
      </c>
      <c r="J34" s="15"/>
      <c r="K34" s="14">
        <f t="shared" si="2"/>
        <v>0</v>
      </c>
    </row>
    <row r="35" spans="1:11" ht="58.9" customHeight="1" x14ac:dyDescent="0.25">
      <c r="A35" s="9">
        <f t="shared" si="4"/>
        <v>22</v>
      </c>
      <c r="B35" s="38" t="s">
        <v>47</v>
      </c>
      <c r="C35" s="16">
        <v>100</v>
      </c>
      <c r="D35" s="17"/>
      <c r="E35" s="17"/>
      <c r="F35" s="18"/>
      <c r="G35" s="19"/>
      <c r="H35" s="13">
        <f t="shared" si="0"/>
        <v>0</v>
      </c>
      <c r="I35" s="14">
        <f t="shared" si="1"/>
        <v>0</v>
      </c>
      <c r="J35" s="15"/>
      <c r="K35" s="14">
        <f t="shared" si="2"/>
        <v>0</v>
      </c>
    </row>
    <row r="36" spans="1:11" ht="45.75" x14ac:dyDescent="0.25">
      <c r="A36" s="9">
        <f t="shared" si="4"/>
        <v>23</v>
      </c>
      <c r="B36" s="38" t="s">
        <v>34</v>
      </c>
      <c r="C36" s="16">
        <v>2000</v>
      </c>
      <c r="D36" s="17"/>
      <c r="E36" s="17"/>
      <c r="F36" s="18"/>
      <c r="G36" s="19"/>
      <c r="H36" s="13">
        <f t="shared" si="0"/>
        <v>0</v>
      </c>
      <c r="I36" s="14">
        <f t="shared" si="1"/>
        <v>0</v>
      </c>
      <c r="J36" s="15"/>
      <c r="K36" s="14">
        <f t="shared" si="2"/>
        <v>0</v>
      </c>
    </row>
    <row r="37" spans="1:11" ht="57" x14ac:dyDescent="0.25">
      <c r="A37" s="27">
        <f t="shared" si="4"/>
        <v>24</v>
      </c>
      <c r="B37" s="107" t="s">
        <v>35</v>
      </c>
      <c r="C37" s="20">
        <v>700</v>
      </c>
      <c r="D37" s="21"/>
      <c r="E37" s="21"/>
      <c r="F37" s="22"/>
      <c r="G37" s="23"/>
      <c r="H37" s="28">
        <f t="shared" si="0"/>
        <v>0</v>
      </c>
      <c r="I37" s="29">
        <f t="shared" si="1"/>
        <v>0</v>
      </c>
      <c r="J37" s="26"/>
      <c r="K37" s="29">
        <f t="shared" si="2"/>
        <v>0</v>
      </c>
    </row>
    <row r="38" spans="1:11" x14ac:dyDescent="0.25">
      <c r="A38" s="91"/>
      <c r="B38" s="98" t="s">
        <v>39</v>
      </c>
      <c r="C38" s="92"/>
      <c r="D38" s="93"/>
      <c r="E38" s="93"/>
      <c r="F38" s="94"/>
      <c r="G38" s="95"/>
      <c r="H38" s="95"/>
      <c r="I38" s="96"/>
      <c r="J38" s="97"/>
      <c r="K38" s="96"/>
    </row>
    <row r="39" spans="1:11" ht="45.75" x14ac:dyDescent="0.25">
      <c r="A39" s="100">
        <f>A37+1</f>
        <v>25</v>
      </c>
      <c r="B39" s="64" t="s">
        <v>36</v>
      </c>
      <c r="C39" s="84">
        <v>50</v>
      </c>
      <c r="D39" s="85"/>
      <c r="E39" s="85"/>
      <c r="F39" s="86"/>
      <c r="G39" s="87"/>
      <c r="H39" s="88">
        <f t="shared" si="0"/>
        <v>0</v>
      </c>
      <c r="I39" s="89">
        <f t="shared" si="1"/>
        <v>0</v>
      </c>
      <c r="J39" s="90"/>
      <c r="K39" s="89">
        <f t="shared" si="2"/>
        <v>0</v>
      </c>
    </row>
    <row r="40" spans="1:11" ht="45.75" x14ac:dyDescent="0.25">
      <c r="A40" s="101"/>
      <c r="B40" s="62" t="s">
        <v>37</v>
      </c>
      <c r="C40" s="66">
        <v>1</v>
      </c>
      <c r="D40" s="67"/>
      <c r="E40" s="67"/>
      <c r="F40" s="68"/>
      <c r="G40" s="69"/>
      <c r="H40" s="70">
        <f t="shared" si="0"/>
        <v>0</v>
      </c>
      <c r="I40" s="71">
        <f t="shared" si="1"/>
        <v>0</v>
      </c>
      <c r="J40" s="72"/>
      <c r="K40" s="71">
        <f t="shared" si="2"/>
        <v>0</v>
      </c>
    </row>
    <row r="41" spans="1:11" x14ac:dyDescent="0.25">
      <c r="A41" s="102"/>
      <c r="B41" s="63"/>
      <c r="C41" s="73"/>
      <c r="D41" s="74"/>
      <c r="E41" s="74"/>
      <c r="F41" s="75"/>
      <c r="G41" s="76"/>
      <c r="H41" s="70"/>
      <c r="I41" s="77"/>
      <c r="J41" s="80" t="s">
        <v>38</v>
      </c>
      <c r="K41" s="83">
        <f>SUM(K39:K40)</f>
        <v>0</v>
      </c>
    </row>
    <row r="42" spans="1:11" s="79" customFormat="1" ht="90.75" x14ac:dyDescent="0.25">
      <c r="A42" s="65">
        <v>26</v>
      </c>
      <c r="B42" s="110" t="s">
        <v>40</v>
      </c>
      <c r="C42" s="24">
        <v>15</v>
      </c>
      <c r="D42" s="78"/>
      <c r="E42" s="78"/>
      <c r="F42" s="78"/>
      <c r="G42" s="78"/>
      <c r="H42" s="99">
        <f t="shared" si="0"/>
        <v>0</v>
      </c>
      <c r="I42" s="81">
        <f t="shared" si="1"/>
        <v>0</v>
      </c>
      <c r="J42" s="82"/>
      <c r="K42" s="81">
        <f t="shared" si="2"/>
        <v>0</v>
      </c>
    </row>
    <row r="44" spans="1:11" x14ac:dyDescent="0.25">
      <c r="A44" s="111" t="s">
        <v>48</v>
      </c>
      <c r="B44" s="111"/>
      <c r="C44" s="111"/>
    </row>
  </sheetData>
  <mergeCells count="6">
    <mergeCell ref="A44:C44"/>
    <mergeCell ref="A3:K3"/>
    <mergeCell ref="A4:K4"/>
    <mergeCell ref="A5:K5"/>
    <mergeCell ref="A6:K6"/>
    <mergeCell ref="A1:H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ZP_143_2023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Walczak</dc:creator>
  <cp:lastModifiedBy>Kinga Miśkiewicz</cp:lastModifiedBy>
  <cp:lastPrinted>2024-01-26T11:01:35Z</cp:lastPrinted>
  <dcterms:created xsi:type="dcterms:W3CDTF">2020-04-07T09:14:56Z</dcterms:created>
  <dcterms:modified xsi:type="dcterms:W3CDTF">2024-02-13T10:12:36Z</dcterms:modified>
</cp:coreProperties>
</file>