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styna.mendelewska\Desktop\2024\15.przetarg Budowa miejsca postojowego Winiary\publikacja 22.08.2024\Załącznik nr 4 Dokumentacja projektowa\"/>
    </mc:Choice>
  </mc:AlternateContent>
  <xr:revisionPtr revIDLastSave="0" documentId="8_{717723EB-2D8B-4928-99A8-E414CB77B2F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KO" sheetId="1" r:id="rId1"/>
    <sheet name="Przedmiar" sheetId="4" r:id="rId2"/>
  </sheets>
  <definedNames>
    <definedName name="_xlnm.Print_Area" localSheetId="0">KO!$A$1:$F$38</definedName>
    <definedName name="_xlnm.Print_Area" localSheetId="1">Przedmiar!$A$1:$D$33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32" i="1"/>
  <c r="F27" i="1"/>
  <c r="F28" i="1"/>
  <c r="F29" i="1"/>
  <c r="F23" i="1"/>
  <c r="F15" i="1"/>
  <c r="F22" i="1"/>
  <c r="F20" i="1"/>
  <c r="F18" i="1"/>
  <c r="F17" i="1"/>
  <c r="F14" i="1"/>
  <c r="F12" i="1"/>
  <c r="F10" i="1"/>
  <c r="F33" i="1"/>
  <c r="F24" i="1" l="1"/>
  <c r="F34" i="1"/>
  <c r="F26" i="1" l="1"/>
  <c r="F30" i="1" s="1"/>
  <c r="F7" i="1" l="1"/>
  <c r="F35" i="1" s="1"/>
  <c r="F36" i="1" l="1"/>
  <c r="F37" i="1" s="1"/>
</calcChain>
</file>

<file path=xl/sharedStrings.xml><?xml version="1.0" encoding="utf-8"?>
<sst xmlns="http://schemas.openxmlformats.org/spreadsheetml/2006/main" count="116" uniqueCount="51">
  <si>
    <t>L.p.</t>
  </si>
  <si>
    <t>Nazwa jednostki obmiarowej</t>
  </si>
  <si>
    <t>Ilość jednostek obmiarowych</t>
  </si>
  <si>
    <t>Cena jednostki obmiarowej netto [zł]</t>
  </si>
  <si>
    <t>Razem cena netto /kol. 4x5/ [zł]</t>
  </si>
  <si>
    <t>1.</t>
  </si>
  <si>
    <t>2.</t>
  </si>
  <si>
    <t>3.</t>
  </si>
  <si>
    <t>4.</t>
  </si>
  <si>
    <t>5.</t>
  </si>
  <si>
    <t>6.</t>
  </si>
  <si>
    <t>m</t>
  </si>
  <si>
    <t xml:space="preserve">RAZEM: </t>
  </si>
  <si>
    <t>szt.</t>
  </si>
  <si>
    <t>Nazwa grupy asortymentowej
/elementu scalonego/
Opis pozycji kosztorysowej</t>
  </si>
  <si>
    <t>ROBOTY PRZYGOTOWAWCZE – CPV 45100000-8</t>
  </si>
  <si>
    <r>
      <t>m</t>
    </r>
    <r>
      <rPr>
        <vertAlign val="superscript"/>
        <sz val="11"/>
        <rFont val="Arial"/>
        <family val="2"/>
        <charset val="238"/>
      </rPr>
      <t>2</t>
    </r>
  </si>
  <si>
    <t>ROBOTY WYKOŃCZENIOWE – CPV 45111200-0</t>
  </si>
  <si>
    <t>VAT [23%]</t>
  </si>
  <si>
    <t xml:space="preserve">Wykonanie prześwietlenia i redukcji koron drzew </t>
  </si>
  <si>
    <r>
      <t>m</t>
    </r>
    <r>
      <rPr>
        <vertAlign val="superscript"/>
        <sz val="11"/>
        <rFont val="Arial"/>
        <family val="2"/>
        <charset val="238"/>
      </rPr>
      <t>3</t>
    </r>
  </si>
  <si>
    <t>Fundamenty</t>
  </si>
  <si>
    <t>Roboty ziemne</t>
  </si>
  <si>
    <t>Impregnacja elementów drewnianych</t>
  </si>
  <si>
    <t>Pokrycie dachu</t>
  </si>
  <si>
    <t>Montaż konstrukcji</t>
  </si>
  <si>
    <t>Montaż konstrukcji drewnianej wiaty</t>
  </si>
  <si>
    <t>Kotwy stalowe słupów</t>
  </si>
  <si>
    <t>Wykonanie wykopu pod funadmenty słupów wiaty,
6 x (0,50x0,50x0,80)</t>
  </si>
  <si>
    <t>Wykonanie fundamentów wiaty o wym. 50 x 50 x 111
6 x (0,50x0,50x1,1)</t>
  </si>
  <si>
    <r>
      <t>Deskowanie pełne z desek struganych jednostronnie gr. 2,5cm o pow. 16,5m</t>
    </r>
    <r>
      <rPr>
        <vertAlign val="superscript"/>
        <sz val="11"/>
        <rFont val="Arial"/>
        <family val="2"/>
        <charset val="238"/>
      </rPr>
      <t>2</t>
    </r>
  </si>
  <si>
    <t>Montaż pokrycia dachowego</t>
  </si>
  <si>
    <t>kpl.</t>
  </si>
  <si>
    <t>Ustawienie i renowacja metalowego ogrodzenia, usunięcie rdzy, nietrwałych starych powłok malarskich i dwukrotne pomalowanie farbą antykorozyjną.</t>
  </si>
  <si>
    <t xml:space="preserve">RAZEM ROBOTY: </t>
  </si>
  <si>
    <t xml:space="preserve">RAZEM ROBOTY [BRUTTO]: </t>
  </si>
  <si>
    <t>Impregnacja grzybobójcza i ogniochronna 
elementów drewnianych preparatem Fobos M-2 
(lub innym o podobnych właściwościach)
8+10+15+2+16,5</t>
  </si>
  <si>
    <t>WIATA 4.0 x 3.0 x 3.3 m – CPV 45223800-4</t>
  </si>
  <si>
    <t>ELEMENTY MAŁEJ ARCHITEKTURY (drewno strugane i zaimpregnowane) – CPV 45233293-9</t>
  </si>
  <si>
    <t>Pokrycie dachu z gontu bitumicznego gr. min 3mm 
w kolorze brązowym</t>
  </si>
  <si>
    <t>Konstrukcja drewniana wiaty (drewno strugane)</t>
  </si>
  <si>
    <t>Konstrukcja drewniania wiaty (klasa drewna sosnowego C24, drewno strugane):
- słupy: 16x16 - 12mb
- płatwie P1: 16x20 - 14mb
- krokwie: 8x16 - 32mb
- miecze: 10x10 - 6mb</t>
  </si>
  <si>
    <r>
      <t xml:space="preserve">Drewniany stół + dwie ławki </t>
    </r>
    <r>
      <rPr>
        <sz val="11"/>
        <rFont val="Arial Narrow"/>
        <family val="2"/>
        <charset val="238"/>
      </rPr>
      <t>(wraz z metalowymi kotwami 
i fundamentem, blat stołu oraz siedzisko ławki wykonane 
z drewna liściastego w uzg. z inwestorem, 1 kpl. pod wiatą, 
2 kpl. na zewnątrz)</t>
    </r>
    <r>
      <rPr>
        <sz val="11"/>
        <rFont val="Arial"/>
        <family val="2"/>
        <charset val="238"/>
      </rPr>
      <t>, wymiary:
stół: 2,0 x 0,9 x 0,8 m
ławki: 2,0 x 0,5 x 0,5 m</t>
    </r>
  </si>
  <si>
    <r>
      <t xml:space="preserve">Drewniany kosze na śmieci z metal. kotwami
wym. 0,7 x 1,8 </t>
    </r>
    <r>
      <rPr>
        <sz val="11"/>
        <rFont val="Arial Narrow"/>
        <family val="2"/>
        <charset val="238"/>
      </rPr>
      <t>(3x0,6m)</t>
    </r>
    <r>
      <rPr>
        <sz val="11"/>
        <rFont val="Arial"/>
        <family val="2"/>
        <charset val="238"/>
      </rPr>
      <t xml:space="preserve"> x wys. 1,3m 
</t>
    </r>
    <r>
      <rPr>
        <sz val="11"/>
        <rFont val="Arial Narrow"/>
        <family val="2"/>
        <charset val="238"/>
      </rPr>
      <t>(1,3m wys. łączna: wys. ponad gruntem 0,8m + kotwa 0,5m)</t>
    </r>
  </si>
  <si>
    <r>
      <t xml:space="preserve">Drewniane elementy ogrodzenia z metal. kotwami
3 x słupek 0,16x0,16 wys. 0,8m </t>
    </r>
    <r>
      <rPr>
        <sz val="11"/>
        <rFont val="Arial Narrow"/>
        <family val="2"/>
        <charset val="238"/>
      </rPr>
      <t>(wys. nad gruntem)</t>
    </r>
    <r>
      <rPr>
        <sz val="11"/>
        <rFont val="Arial"/>
        <family val="2"/>
        <charset val="238"/>
      </rPr>
      <t xml:space="preserve"> 
połączone belką dł. 2,5m</t>
    </r>
  </si>
  <si>
    <r>
      <t>Drewniane stojaki na rowery</t>
    </r>
    <r>
      <rPr>
        <sz val="11"/>
        <rFont val="Arial Narrow"/>
        <family val="2"/>
        <charset val="238"/>
      </rPr>
      <t xml:space="preserve"> (wykonany z drewna w uzg. 
z inwestorem)</t>
    </r>
    <r>
      <rPr>
        <sz val="11"/>
        <rFont val="Arial"/>
        <family val="2"/>
        <charset val="238"/>
      </rPr>
      <t xml:space="preserve">
wym. dł. 4,0 m, średnica pala nie mniejsza niż 50cm</t>
    </r>
  </si>
  <si>
    <t>Roboty pomiarowe w tym:
1.Wykonanie przez urawnionego geodetę: 
a) sporządzenie w 3 egzęplarzach inwentaryzacji geodezyjnej wykonanego placu i wykonanych obiektów (krawężników, wiaty oraz obiektów małej architektory itp.)
b) sporządzenie inwentaryzacji powykonawczej 
w wersji elektronicznej zgodnie ze specyfikacją techniczną,
c) przeniesienie kolidujących puntków geodezyjnych.</t>
  </si>
  <si>
    <t>Budowa wiaty wraz z elementami małej architektury na części działki nr 244, 
na terenie leśnictwa Winiary, Nadleśnictwo Dobieszyn, gm. Grabów nad Pilicą.</t>
  </si>
  <si>
    <t>KOSZTORYS OFERTOWY - Ślepy</t>
  </si>
  <si>
    <r>
      <t>SŁOWNIE</t>
    </r>
    <r>
      <rPr>
        <b/>
        <sz val="11"/>
        <rFont val="Arial"/>
        <family val="2"/>
        <charset val="238"/>
      </rPr>
      <t xml:space="preserve">: </t>
    </r>
    <r>
      <rPr>
        <i/>
        <sz val="11"/>
        <rFont val="Arial"/>
        <family val="2"/>
        <charset val="238"/>
      </rPr>
      <t>…................................................................................................................................................</t>
    </r>
    <r>
      <rPr>
        <sz val="11"/>
        <rFont val="Arial"/>
        <family val="2"/>
        <charset val="238"/>
      </rPr>
      <t>/100 gr.</t>
    </r>
  </si>
  <si>
    <t>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</si>
</sst>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"/>
    <numFmt numFmtId="165" formatCode="0.0000"/>
  </numFmts>
  <fonts count="16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Czcionka tekstu podstawowego"/>
      <family val="2"/>
      <charset val="238"/>
    </font>
    <font>
      <b/>
      <sz val="11"/>
      <name val="Arial"/>
      <family val="2"/>
      <charset val="238"/>
    </font>
    <font>
      <sz val="11"/>
      <name val="Czcionka tekstu podstawowego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color theme="1"/>
      <name val="Czcionka tekstu podstawowego"/>
      <charset val="238"/>
    </font>
    <font>
      <b/>
      <sz val="1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2"/>
      <name val="Arial"/>
      <family val="2"/>
      <charset val="238"/>
    </font>
    <font>
      <b/>
      <sz val="13"/>
      <name val="Arial Narrow"/>
      <family val="2"/>
      <charset val="238"/>
    </font>
    <font>
      <b/>
      <u/>
      <sz val="11"/>
      <name val="Arial"/>
      <family val="2"/>
      <charset val="238"/>
    </font>
    <font>
      <sz val="1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0" fontId="6" fillId="0" borderId="0" xfId="0" applyFont="1"/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4" fontId="5" fillId="3" borderId="15" xfId="0" applyNumberFormat="1" applyFont="1" applyFill="1" applyBorder="1" applyAlignment="1">
      <alignment horizontal="right" vertical="center"/>
    </xf>
    <xf numFmtId="0" fontId="2" fillId="0" borderId="8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 wrapText="1"/>
    </xf>
    <xf numFmtId="44" fontId="2" fillId="0" borderId="9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4" fontId="2" fillId="0" borderId="12" xfId="0" applyNumberFormat="1" applyFont="1" applyBorder="1" applyAlignment="1">
      <alignment horizontal="center" vertical="center"/>
    </xf>
    <xf numFmtId="44" fontId="2" fillId="0" borderId="11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164" fontId="2" fillId="0" borderId="11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 wrapText="1"/>
    </xf>
    <xf numFmtId="44" fontId="5" fillId="5" borderId="15" xfId="0" applyNumberFormat="1" applyFont="1" applyFill="1" applyBorder="1" applyAlignment="1">
      <alignment horizontal="right" vertical="center"/>
    </xf>
    <xf numFmtId="44" fontId="5" fillId="6" borderId="15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5" fillId="5" borderId="4" xfId="0" applyFont="1" applyFill="1" applyBorder="1" applyAlignment="1">
      <alignment horizontal="left" vertical="top"/>
    </xf>
    <xf numFmtId="0" fontId="5" fillId="5" borderId="5" xfId="0" applyFont="1" applyFill="1" applyBorder="1" applyAlignment="1">
      <alignment horizontal="left" vertical="top"/>
    </xf>
    <xf numFmtId="0" fontId="5" fillId="5" borderId="6" xfId="0" applyFont="1" applyFill="1" applyBorder="1" applyAlignment="1">
      <alignment horizontal="left" vertical="top"/>
    </xf>
    <xf numFmtId="0" fontId="9" fillId="0" borderId="0" xfId="0" applyFont="1" applyAlignment="1">
      <alignment horizontal="right"/>
    </xf>
    <xf numFmtId="0" fontId="14" fillId="4" borderId="13" xfId="0" applyFont="1" applyFill="1" applyBorder="1" applyAlignment="1">
      <alignment horizontal="right" vertical="center"/>
    </xf>
    <xf numFmtId="0" fontId="14" fillId="4" borderId="14" xfId="0" applyFont="1" applyFill="1" applyBorder="1" applyAlignment="1">
      <alignment horizontal="right" vertical="center"/>
    </xf>
    <xf numFmtId="0" fontId="14" fillId="3" borderId="13" xfId="0" applyFont="1" applyFill="1" applyBorder="1" applyAlignment="1">
      <alignment horizontal="right" vertical="center"/>
    </xf>
    <xf numFmtId="0" fontId="14" fillId="3" borderId="14" xfId="0" applyFont="1" applyFill="1" applyBorder="1" applyAlignment="1">
      <alignment horizontal="right" vertical="center"/>
    </xf>
    <xf numFmtId="0" fontId="14" fillId="3" borderId="4" xfId="0" applyFont="1" applyFill="1" applyBorder="1" applyAlignment="1">
      <alignment horizontal="right" vertical="center"/>
    </xf>
    <xf numFmtId="0" fontId="14" fillId="3" borderId="5" xfId="0" applyFont="1" applyFill="1" applyBorder="1" applyAlignment="1">
      <alignment horizontal="right" vertical="center"/>
    </xf>
    <xf numFmtId="0" fontId="14" fillId="3" borderId="6" xfId="0" applyFont="1" applyFill="1" applyBorder="1" applyAlignment="1">
      <alignment horizontal="right" vertical="center"/>
    </xf>
    <xf numFmtId="0" fontId="3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 vertical="center"/>
    </xf>
    <xf numFmtId="0" fontId="5" fillId="4" borderId="15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</cellXfs>
  <cellStyles count="3">
    <cellStyle name="Normalny" xfId="0" builtinId="0"/>
    <cellStyle name="Normalny 3" xfId="1" xr:uid="{00000000-0005-0000-0000-000001000000}"/>
    <cellStyle name="Normalny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view="pageBreakPreview" zoomScale="60" zoomScaleNormal="100" workbookViewId="0">
      <selection activeCell="A38" sqref="A38:F38"/>
    </sheetView>
  </sheetViews>
  <sheetFormatPr defaultRowHeight="14.25"/>
  <cols>
    <col min="1" max="1" width="5.5" customWidth="1"/>
    <col min="2" max="2" width="43.625" customWidth="1"/>
    <col min="4" max="4" width="11.625" customWidth="1"/>
    <col min="5" max="5" width="13.125" style="9" customWidth="1"/>
    <col min="6" max="6" width="15.75" customWidth="1"/>
    <col min="8" max="8" width="30" style="8" customWidth="1"/>
  </cols>
  <sheetData>
    <row r="1" spans="1:8" ht="24.95" customHeight="1">
      <c r="A1" s="50" t="s">
        <v>48</v>
      </c>
      <c r="B1" s="51"/>
      <c r="C1" s="51"/>
      <c r="D1" s="51"/>
      <c r="E1" s="51"/>
      <c r="F1" s="52"/>
    </row>
    <row r="2" spans="1:8" ht="50.1" customHeight="1">
      <c r="A2" s="53" t="s">
        <v>47</v>
      </c>
      <c r="B2" s="54"/>
      <c r="C2" s="54"/>
      <c r="D2" s="54"/>
      <c r="E2" s="54"/>
      <c r="F2" s="55"/>
    </row>
    <row r="3" spans="1:8" ht="69.95" customHeight="1">
      <c r="A3" s="1" t="s">
        <v>0</v>
      </c>
      <c r="B3" s="2" t="s">
        <v>14</v>
      </c>
      <c r="C3" s="3" t="s">
        <v>1</v>
      </c>
      <c r="D3" s="2" t="s">
        <v>2</v>
      </c>
      <c r="E3" s="2" t="s">
        <v>3</v>
      </c>
      <c r="F3" s="4" t="s">
        <v>4</v>
      </c>
      <c r="H3" s="33"/>
    </row>
    <row r="4" spans="1:8" ht="15.75" thickBot="1">
      <c r="A4" s="5" t="s">
        <v>5</v>
      </c>
      <c r="B4" s="6" t="s">
        <v>6</v>
      </c>
      <c r="C4" s="6" t="s">
        <v>7</v>
      </c>
      <c r="D4" s="6" t="s">
        <v>8</v>
      </c>
      <c r="E4" s="6" t="s">
        <v>9</v>
      </c>
      <c r="F4" s="7" t="s">
        <v>10</v>
      </c>
    </row>
    <row r="5" spans="1:8" ht="15.75" thickBot="1">
      <c r="A5" s="56" t="s">
        <v>15</v>
      </c>
      <c r="B5" s="57"/>
      <c r="C5" s="57"/>
      <c r="D5" s="57"/>
      <c r="E5" s="57"/>
      <c r="F5" s="58"/>
    </row>
    <row r="6" spans="1:8" ht="147.75" customHeight="1" thickBot="1">
      <c r="A6" s="30">
        <v>1</v>
      </c>
      <c r="B6" s="31" t="s">
        <v>46</v>
      </c>
      <c r="C6" s="10" t="s">
        <v>32</v>
      </c>
      <c r="D6" s="32">
        <v>1</v>
      </c>
      <c r="E6" s="29"/>
      <c r="F6" s="28">
        <f>D6*E6</f>
        <v>0</v>
      </c>
      <c r="G6" s="9"/>
      <c r="H6" s="19"/>
    </row>
    <row r="7" spans="1:8" ht="15.75" thickBot="1">
      <c r="A7" s="59" t="s">
        <v>12</v>
      </c>
      <c r="B7" s="60"/>
      <c r="C7" s="60"/>
      <c r="D7" s="60"/>
      <c r="E7" s="60"/>
      <c r="F7" s="14">
        <f>SUM(F6:F6)</f>
        <v>0</v>
      </c>
      <c r="G7" s="9"/>
      <c r="H7" s="21"/>
    </row>
    <row r="8" spans="1:8" ht="15.75" thickBot="1">
      <c r="A8" s="39" t="s">
        <v>37</v>
      </c>
      <c r="B8" s="40"/>
      <c r="C8" s="40"/>
      <c r="D8" s="40"/>
      <c r="E8" s="40"/>
      <c r="F8" s="41"/>
    </row>
    <row r="9" spans="1:8" ht="15.75" thickBot="1">
      <c r="A9" s="61" t="s">
        <v>22</v>
      </c>
      <c r="B9" s="62"/>
      <c r="C9" s="62"/>
      <c r="D9" s="62"/>
      <c r="E9" s="62"/>
      <c r="F9" s="63"/>
    </row>
    <row r="10" spans="1:8" ht="30.75" customHeight="1" thickBot="1">
      <c r="A10" s="11">
        <v>2</v>
      </c>
      <c r="B10" s="16" t="s">
        <v>28</v>
      </c>
      <c r="C10" s="17" t="s">
        <v>20</v>
      </c>
      <c r="D10" s="18">
        <v>1.2</v>
      </c>
      <c r="E10" s="23"/>
      <c r="F10" s="24">
        <f t="shared" ref="F10" si="0">D10*E10</f>
        <v>0</v>
      </c>
      <c r="G10" s="9"/>
      <c r="H10" s="19"/>
    </row>
    <row r="11" spans="1:8" ht="15.75" thickBot="1">
      <c r="A11" s="61" t="s">
        <v>21</v>
      </c>
      <c r="B11" s="62"/>
      <c r="C11" s="62"/>
      <c r="D11" s="62"/>
      <c r="E11" s="62"/>
      <c r="F11" s="63"/>
    </row>
    <row r="12" spans="1:8" ht="32.25" customHeight="1" thickBot="1">
      <c r="A12" s="11">
        <v>3</v>
      </c>
      <c r="B12" s="16" t="s">
        <v>29</v>
      </c>
      <c r="C12" s="17" t="s">
        <v>20</v>
      </c>
      <c r="D12" s="18">
        <v>1.65</v>
      </c>
      <c r="E12" s="23"/>
      <c r="F12" s="24">
        <f t="shared" ref="F12" si="1">D12*E12</f>
        <v>0</v>
      </c>
      <c r="H12" s="21"/>
    </row>
    <row r="13" spans="1:8" ht="15.75" thickBot="1">
      <c r="A13" s="61" t="s">
        <v>40</v>
      </c>
      <c r="B13" s="62"/>
      <c r="C13" s="62"/>
      <c r="D13" s="62"/>
      <c r="E13" s="62"/>
      <c r="F13" s="63"/>
    </row>
    <row r="14" spans="1:8" ht="85.5">
      <c r="A14" s="11">
        <v>4</v>
      </c>
      <c r="B14" s="16" t="s">
        <v>41</v>
      </c>
      <c r="C14" s="17" t="s">
        <v>20</v>
      </c>
      <c r="D14" s="22">
        <v>1.2248000000000001</v>
      </c>
      <c r="E14" s="23"/>
      <c r="F14" s="24">
        <f t="shared" ref="F14" si="2">D14*E14</f>
        <v>0</v>
      </c>
      <c r="H14" s="21"/>
    </row>
    <row r="15" spans="1:8" ht="15" thickBot="1">
      <c r="A15" s="11">
        <v>5</v>
      </c>
      <c r="B15" s="16" t="s">
        <v>27</v>
      </c>
      <c r="C15" s="17" t="s">
        <v>13</v>
      </c>
      <c r="D15" s="18">
        <v>6</v>
      </c>
      <c r="E15" s="23"/>
      <c r="F15" s="24">
        <f t="shared" ref="F15" si="3">D15*E15</f>
        <v>0</v>
      </c>
      <c r="H15" s="21"/>
    </row>
    <row r="16" spans="1:8" ht="15.75" thickBot="1">
      <c r="A16" s="61" t="s">
        <v>24</v>
      </c>
      <c r="B16" s="62"/>
      <c r="C16" s="62"/>
      <c r="D16" s="62"/>
      <c r="E16" s="62"/>
      <c r="F16" s="63"/>
    </row>
    <row r="17" spans="1:8" ht="30.75">
      <c r="A17" s="11">
        <v>6</v>
      </c>
      <c r="B17" s="16" t="s">
        <v>30</v>
      </c>
      <c r="C17" s="17" t="s">
        <v>20</v>
      </c>
      <c r="D17" s="22">
        <v>0.41249999999999998</v>
      </c>
      <c r="E17" s="23"/>
      <c r="F17" s="24">
        <f t="shared" ref="F17" si="4">D17*E17</f>
        <v>0</v>
      </c>
      <c r="H17" s="21"/>
    </row>
    <row r="18" spans="1:8" ht="43.5" thickBot="1">
      <c r="A18" s="11">
        <v>7</v>
      </c>
      <c r="B18" s="16" t="s">
        <v>39</v>
      </c>
      <c r="C18" s="17" t="s">
        <v>16</v>
      </c>
      <c r="D18" s="18">
        <v>16.5</v>
      </c>
      <c r="E18" s="23"/>
      <c r="F18" s="24">
        <f t="shared" ref="F18" si="5">D18*E18</f>
        <v>0</v>
      </c>
      <c r="H18" s="21"/>
    </row>
    <row r="19" spans="1:8" ht="15.75" thickBot="1">
      <c r="A19" s="61" t="s">
        <v>23</v>
      </c>
      <c r="B19" s="62"/>
      <c r="C19" s="62"/>
      <c r="D19" s="62"/>
      <c r="E19" s="62"/>
      <c r="F19" s="63"/>
    </row>
    <row r="20" spans="1:8" ht="57.75" thickBot="1">
      <c r="A20" s="11">
        <v>8</v>
      </c>
      <c r="B20" s="16" t="s">
        <v>36</v>
      </c>
      <c r="C20" s="17" t="s">
        <v>16</v>
      </c>
      <c r="D20" s="18">
        <v>51.5</v>
      </c>
      <c r="E20" s="23"/>
      <c r="F20" s="24">
        <f t="shared" ref="F20" si="6">D20*E20</f>
        <v>0</v>
      </c>
      <c r="G20" s="9"/>
      <c r="H20" s="21"/>
    </row>
    <row r="21" spans="1:8" ht="15.75" thickBot="1">
      <c r="A21" s="61" t="s">
        <v>25</v>
      </c>
      <c r="B21" s="62"/>
      <c r="C21" s="62"/>
      <c r="D21" s="62"/>
      <c r="E21" s="62"/>
      <c r="F21" s="63"/>
    </row>
    <row r="22" spans="1:8">
      <c r="A22" s="11">
        <v>9</v>
      </c>
      <c r="B22" s="16" t="s">
        <v>26</v>
      </c>
      <c r="C22" s="17" t="s">
        <v>32</v>
      </c>
      <c r="D22" s="18">
        <v>1</v>
      </c>
      <c r="E22" s="23"/>
      <c r="F22" s="24">
        <f t="shared" ref="F22" si="7">D22*E22</f>
        <v>0</v>
      </c>
      <c r="H22" s="21"/>
    </row>
    <row r="23" spans="1:8" ht="15" thickBot="1">
      <c r="A23" s="11">
        <v>10</v>
      </c>
      <c r="B23" s="16" t="s">
        <v>31</v>
      </c>
      <c r="C23" s="17" t="s">
        <v>32</v>
      </c>
      <c r="D23" s="18">
        <v>1</v>
      </c>
      <c r="E23" s="23"/>
      <c r="F23" s="24">
        <f t="shared" ref="F23" si="8">D23*E23</f>
        <v>0</v>
      </c>
      <c r="H23" s="21"/>
    </row>
    <row r="24" spans="1:8" ht="15.75" thickBot="1">
      <c r="A24" s="59" t="s">
        <v>12</v>
      </c>
      <c r="B24" s="60"/>
      <c r="C24" s="60"/>
      <c r="D24" s="60"/>
      <c r="E24" s="60"/>
      <c r="F24" s="14">
        <f>SUM(F10,F12,F14:F15,F17:F18,F20,F22:F23)</f>
        <v>0</v>
      </c>
    </row>
    <row r="25" spans="1:8" ht="15.75" thickBot="1">
      <c r="A25" s="39" t="s">
        <v>38</v>
      </c>
      <c r="B25" s="40"/>
      <c r="C25" s="40"/>
      <c r="D25" s="40"/>
      <c r="E25" s="40"/>
      <c r="F25" s="41"/>
    </row>
    <row r="26" spans="1:8" ht="96" customHeight="1">
      <c r="A26" s="13">
        <v>11</v>
      </c>
      <c r="B26" s="15" t="s">
        <v>42</v>
      </c>
      <c r="C26" s="12" t="s">
        <v>32</v>
      </c>
      <c r="D26" s="25">
        <v>3</v>
      </c>
      <c r="E26" s="26"/>
      <c r="F26" s="20">
        <f>D26*E26</f>
        <v>0</v>
      </c>
      <c r="H26" s="21"/>
    </row>
    <row r="27" spans="1:8" ht="48.75" customHeight="1">
      <c r="A27" s="11">
        <v>12</v>
      </c>
      <c r="B27" s="16" t="s">
        <v>45</v>
      </c>
      <c r="C27" s="17" t="s">
        <v>13</v>
      </c>
      <c r="D27" s="27">
        <v>2</v>
      </c>
      <c r="E27" s="23"/>
      <c r="F27" s="24">
        <f t="shared" ref="F27:F29" si="9">D27*E27</f>
        <v>0</v>
      </c>
      <c r="H27" s="21"/>
    </row>
    <row r="28" spans="1:8" ht="47.25">
      <c r="A28" s="11">
        <v>13</v>
      </c>
      <c r="B28" s="16" t="s">
        <v>43</v>
      </c>
      <c r="C28" s="17" t="s">
        <v>32</v>
      </c>
      <c r="D28" s="27">
        <v>2</v>
      </c>
      <c r="E28" s="23"/>
      <c r="F28" s="24">
        <f t="shared" si="9"/>
        <v>0</v>
      </c>
      <c r="H28" s="21"/>
    </row>
    <row r="29" spans="1:8" ht="45.75" thickBot="1">
      <c r="A29" s="11">
        <v>14</v>
      </c>
      <c r="B29" s="16" t="s">
        <v>44</v>
      </c>
      <c r="C29" s="17" t="s">
        <v>32</v>
      </c>
      <c r="D29" s="27">
        <v>4</v>
      </c>
      <c r="E29" s="23"/>
      <c r="F29" s="24">
        <f t="shared" si="9"/>
        <v>0</v>
      </c>
      <c r="H29" s="21"/>
    </row>
    <row r="30" spans="1:8" ht="15.75" thickBot="1">
      <c r="A30" s="59" t="s">
        <v>12</v>
      </c>
      <c r="B30" s="60"/>
      <c r="C30" s="60"/>
      <c r="D30" s="60"/>
      <c r="E30" s="60"/>
      <c r="F30" s="14">
        <f>SUM(F26:F29)</f>
        <v>0</v>
      </c>
    </row>
    <row r="31" spans="1:8" ht="15.75" thickBot="1">
      <c r="A31" s="39" t="s">
        <v>17</v>
      </c>
      <c r="B31" s="40"/>
      <c r="C31" s="40"/>
      <c r="D31" s="40"/>
      <c r="E31" s="40"/>
      <c r="F31" s="41"/>
    </row>
    <row r="32" spans="1:8" ht="57">
      <c r="A32" s="13">
        <v>15</v>
      </c>
      <c r="B32" s="15" t="s">
        <v>33</v>
      </c>
      <c r="C32" s="12" t="s">
        <v>11</v>
      </c>
      <c r="D32" s="25">
        <v>17</v>
      </c>
      <c r="E32" s="26"/>
      <c r="F32" s="20">
        <f t="shared" ref="F32" si="10">D32*E32</f>
        <v>0</v>
      </c>
      <c r="G32" s="9"/>
      <c r="H32" s="21"/>
    </row>
    <row r="33" spans="1:8" ht="15" thickBot="1">
      <c r="A33" s="11">
        <v>16</v>
      </c>
      <c r="B33" s="16" t="s">
        <v>19</v>
      </c>
      <c r="C33" s="17" t="s">
        <v>13</v>
      </c>
      <c r="D33" s="18">
        <v>20</v>
      </c>
      <c r="E33" s="23"/>
      <c r="F33" s="24">
        <f t="shared" ref="F33" si="11">D33*E33</f>
        <v>0</v>
      </c>
      <c r="G33" s="9"/>
      <c r="H33" s="21"/>
    </row>
    <row r="34" spans="1:8" ht="15.75" thickBot="1">
      <c r="A34" s="36" t="s">
        <v>12</v>
      </c>
      <c r="B34" s="37"/>
      <c r="C34" s="37"/>
      <c r="D34" s="37"/>
      <c r="E34" s="38"/>
      <c r="F34" s="14">
        <f>SUM(F32:F33)</f>
        <v>0</v>
      </c>
      <c r="G34" s="9"/>
      <c r="H34" s="21"/>
    </row>
    <row r="35" spans="1:8" ht="20.100000000000001" customHeight="1" thickBot="1">
      <c r="A35" s="43" t="s">
        <v>34</v>
      </c>
      <c r="B35" s="44"/>
      <c r="C35" s="44"/>
      <c r="D35" s="44"/>
      <c r="E35" s="44"/>
      <c r="F35" s="34">
        <f>SUM(F7,F24,F30,F34,)</f>
        <v>0</v>
      </c>
    </row>
    <row r="36" spans="1:8" ht="20.100000000000001" customHeight="1" thickBot="1">
      <c r="A36" s="45" t="s">
        <v>18</v>
      </c>
      <c r="B36" s="46"/>
      <c r="C36" s="46"/>
      <c r="D36" s="46"/>
      <c r="E36" s="46"/>
      <c r="F36" s="14">
        <f>F35*0.23</f>
        <v>0</v>
      </c>
    </row>
    <row r="37" spans="1:8" ht="20.100000000000001" customHeight="1" thickBot="1">
      <c r="A37" s="43" t="s">
        <v>35</v>
      </c>
      <c r="B37" s="44"/>
      <c r="C37" s="44"/>
      <c r="D37" s="44"/>
      <c r="E37" s="44"/>
      <c r="F37" s="35">
        <f>F35+F36</f>
        <v>0</v>
      </c>
    </row>
    <row r="38" spans="1:8" ht="20.100000000000001" customHeight="1" thickBot="1">
      <c r="A38" s="47" t="s">
        <v>49</v>
      </c>
      <c r="B38" s="48"/>
      <c r="C38" s="48"/>
      <c r="D38" s="48"/>
      <c r="E38" s="48"/>
      <c r="F38" s="49"/>
    </row>
    <row r="43" spans="1:8" ht="15">
      <c r="C43" s="42"/>
      <c r="D43" s="42"/>
      <c r="E43" s="42"/>
      <c r="F43" s="42"/>
    </row>
  </sheetData>
  <mergeCells count="21">
    <mergeCell ref="A1:F1"/>
    <mergeCell ref="A2:F2"/>
    <mergeCell ref="A5:F5"/>
    <mergeCell ref="A25:F25"/>
    <mergeCell ref="A30:E30"/>
    <mergeCell ref="A7:E7"/>
    <mergeCell ref="A9:F9"/>
    <mergeCell ref="A11:F11"/>
    <mergeCell ref="A13:F13"/>
    <mergeCell ref="A8:F8"/>
    <mergeCell ref="A21:F21"/>
    <mergeCell ref="A16:F16"/>
    <mergeCell ref="A19:F19"/>
    <mergeCell ref="A24:E24"/>
    <mergeCell ref="A34:E34"/>
    <mergeCell ref="A31:F31"/>
    <mergeCell ref="C43:F43"/>
    <mergeCell ref="A37:E37"/>
    <mergeCell ref="A36:E36"/>
    <mergeCell ref="A38:F38"/>
    <mergeCell ref="A35:E35"/>
  </mergeCells>
  <pageMargins left="0.9055118110236221" right="0.51181102362204722" top="0.74803149606299213" bottom="0.55118110236220474" header="0.31496062992125984" footer="0.31496062992125984"/>
  <pageSetup paperSize="9" scale="63" orientation="portrait" r:id="rId1"/>
  <headerFooter>
    <oddFooter>&amp;R&amp;"Arial,Pogrubiony"&amp;12&amp;P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01383-0DDD-4BAF-B24C-2066E5E5FF61}">
  <dimension ref="A1:F38"/>
  <sheetViews>
    <sheetView tabSelected="1" view="pageBreakPreview" zoomScale="60" zoomScaleNormal="100" workbookViewId="0">
      <selection activeCell="A7" sqref="A7:D7"/>
    </sheetView>
  </sheetViews>
  <sheetFormatPr defaultRowHeight="14.25"/>
  <cols>
    <col min="1" max="1" width="5.5" customWidth="1"/>
    <col min="2" max="2" width="55.5" customWidth="1"/>
    <col min="4" max="4" width="11.625" customWidth="1"/>
    <col min="6" max="6" width="30" style="8" customWidth="1"/>
  </cols>
  <sheetData>
    <row r="1" spans="1:6" ht="24.95" customHeight="1">
      <c r="A1" s="50" t="s">
        <v>50</v>
      </c>
      <c r="B1" s="51"/>
      <c r="C1" s="51"/>
      <c r="D1" s="51"/>
    </row>
    <row r="2" spans="1:6" ht="50.1" customHeight="1">
      <c r="A2" s="53" t="s">
        <v>47</v>
      </c>
      <c r="B2" s="54"/>
      <c r="C2" s="54"/>
      <c r="D2" s="54"/>
    </row>
    <row r="3" spans="1:6" ht="69.95" customHeight="1">
      <c r="A3" s="1" t="s">
        <v>0</v>
      </c>
      <c r="B3" s="2" t="s">
        <v>14</v>
      </c>
      <c r="C3" s="3" t="s">
        <v>1</v>
      </c>
      <c r="D3" s="2" t="s">
        <v>2</v>
      </c>
      <c r="F3" s="33"/>
    </row>
    <row r="4" spans="1:6" ht="15.75" thickBot="1">
      <c r="A4" s="5" t="s">
        <v>5</v>
      </c>
      <c r="B4" s="6" t="s">
        <v>6</v>
      </c>
      <c r="C4" s="6" t="s">
        <v>7</v>
      </c>
      <c r="D4" s="6" t="s">
        <v>8</v>
      </c>
    </row>
    <row r="5" spans="1:6" ht="15.75" thickBot="1">
      <c r="A5" s="56" t="s">
        <v>15</v>
      </c>
      <c r="B5" s="57"/>
      <c r="C5" s="57"/>
      <c r="D5" s="57"/>
    </row>
    <row r="6" spans="1:6" ht="147.75" customHeight="1" thickBot="1">
      <c r="A6" s="30">
        <v>1</v>
      </c>
      <c r="B6" s="31" t="s">
        <v>46</v>
      </c>
      <c r="C6" s="10" t="s">
        <v>32</v>
      </c>
      <c r="D6" s="32">
        <v>1</v>
      </c>
      <c r="E6" s="9"/>
      <c r="F6" s="19"/>
    </row>
    <row r="7" spans="1:6" ht="15" thickBot="1">
      <c r="A7" s="59"/>
      <c r="B7" s="60"/>
      <c r="C7" s="60"/>
      <c r="D7" s="60"/>
      <c r="E7" s="9"/>
      <c r="F7" s="21"/>
    </row>
    <row r="8" spans="1:6" ht="15.75" thickBot="1">
      <c r="A8" s="39" t="s">
        <v>37</v>
      </c>
      <c r="B8" s="40"/>
      <c r="C8" s="40"/>
      <c r="D8" s="40"/>
    </row>
    <row r="9" spans="1:6" ht="15.75" thickBot="1">
      <c r="A9" s="61" t="s">
        <v>22</v>
      </c>
      <c r="B9" s="62"/>
      <c r="C9" s="62"/>
      <c r="D9" s="62"/>
    </row>
    <row r="10" spans="1:6" ht="30.75" customHeight="1" thickBot="1">
      <c r="A10" s="11">
        <v>2</v>
      </c>
      <c r="B10" s="16" t="s">
        <v>28</v>
      </c>
      <c r="C10" s="17" t="s">
        <v>20</v>
      </c>
      <c r="D10" s="18">
        <v>1.2</v>
      </c>
      <c r="E10" s="9"/>
      <c r="F10" s="19"/>
    </row>
    <row r="11" spans="1:6" ht="15.75" thickBot="1">
      <c r="A11" s="61" t="s">
        <v>21</v>
      </c>
      <c r="B11" s="62"/>
      <c r="C11" s="62"/>
      <c r="D11" s="62"/>
    </row>
    <row r="12" spans="1:6" ht="32.25" customHeight="1" thickBot="1">
      <c r="A12" s="11">
        <v>3</v>
      </c>
      <c r="B12" s="16" t="s">
        <v>29</v>
      </c>
      <c r="C12" s="17" t="s">
        <v>20</v>
      </c>
      <c r="D12" s="18">
        <v>1.65</v>
      </c>
      <c r="F12" s="21"/>
    </row>
    <row r="13" spans="1:6" ht="15.75" thickBot="1">
      <c r="A13" s="61" t="s">
        <v>40</v>
      </c>
      <c r="B13" s="62"/>
      <c r="C13" s="62"/>
      <c r="D13" s="62"/>
    </row>
    <row r="14" spans="1:6" ht="85.5">
      <c r="A14" s="11">
        <v>4</v>
      </c>
      <c r="B14" s="16" t="s">
        <v>41</v>
      </c>
      <c r="C14" s="17" t="s">
        <v>20</v>
      </c>
      <c r="D14" s="22">
        <v>1.2248000000000001</v>
      </c>
      <c r="F14" s="21"/>
    </row>
    <row r="15" spans="1:6" ht="15" thickBot="1">
      <c r="A15" s="11">
        <v>5</v>
      </c>
      <c r="B15" s="16" t="s">
        <v>27</v>
      </c>
      <c r="C15" s="17" t="s">
        <v>13</v>
      </c>
      <c r="D15" s="18">
        <v>6</v>
      </c>
      <c r="F15" s="21"/>
    </row>
    <row r="16" spans="1:6" ht="15.75" thickBot="1">
      <c r="A16" s="61" t="s">
        <v>24</v>
      </c>
      <c r="B16" s="62"/>
      <c r="C16" s="62"/>
      <c r="D16" s="62"/>
    </row>
    <row r="17" spans="1:6" ht="30.75">
      <c r="A17" s="11">
        <v>6</v>
      </c>
      <c r="B17" s="16" t="s">
        <v>30</v>
      </c>
      <c r="C17" s="17" t="s">
        <v>20</v>
      </c>
      <c r="D17" s="22">
        <v>0.41249999999999998</v>
      </c>
      <c r="F17" s="21"/>
    </row>
    <row r="18" spans="1:6" ht="29.25" thickBot="1">
      <c r="A18" s="11">
        <v>7</v>
      </c>
      <c r="B18" s="16" t="s">
        <v>39</v>
      </c>
      <c r="C18" s="17" t="s">
        <v>16</v>
      </c>
      <c r="D18" s="18">
        <v>16.5</v>
      </c>
      <c r="F18" s="21"/>
    </row>
    <row r="19" spans="1:6" ht="15.75" thickBot="1">
      <c r="A19" s="61" t="s">
        <v>23</v>
      </c>
      <c r="B19" s="62"/>
      <c r="C19" s="62"/>
      <c r="D19" s="62"/>
    </row>
    <row r="20" spans="1:6" ht="57.75" thickBot="1">
      <c r="A20" s="11">
        <v>8</v>
      </c>
      <c r="B20" s="16" t="s">
        <v>36</v>
      </c>
      <c r="C20" s="17" t="s">
        <v>16</v>
      </c>
      <c r="D20" s="18">
        <v>51.5</v>
      </c>
      <c r="E20" s="9"/>
      <c r="F20" s="21"/>
    </row>
    <row r="21" spans="1:6" ht="15.75" thickBot="1">
      <c r="A21" s="61" t="s">
        <v>25</v>
      </c>
      <c r="B21" s="62"/>
      <c r="C21" s="62"/>
      <c r="D21" s="62"/>
    </row>
    <row r="22" spans="1:6">
      <c r="A22" s="11">
        <v>9</v>
      </c>
      <c r="B22" s="16" t="s">
        <v>26</v>
      </c>
      <c r="C22" s="17" t="s">
        <v>32</v>
      </c>
      <c r="D22" s="18">
        <v>1</v>
      </c>
      <c r="F22" s="21"/>
    </row>
    <row r="23" spans="1:6" ht="15" thickBot="1">
      <c r="A23" s="11">
        <v>10</v>
      </c>
      <c r="B23" s="16" t="s">
        <v>31</v>
      </c>
      <c r="C23" s="17" t="s">
        <v>32</v>
      </c>
      <c r="D23" s="18">
        <v>1</v>
      </c>
      <c r="F23" s="21"/>
    </row>
    <row r="24" spans="1:6" ht="15" thickBot="1">
      <c r="A24" s="59"/>
      <c r="B24" s="60"/>
      <c r="C24" s="60"/>
      <c r="D24" s="60"/>
    </row>
    <row r="25" spans="1:6" ht="15.75" thickBot="1">
      <c r="A25" s="39" t="s">
        <v>38</v>
      </c>
      <c r="B25" s="40"/>
      <c r="C25" s="40"/>
      <c r="D25" s="40"/>
    </row>
    <row r="26" spans="1:6" ht="96" customHeight="1">
      <c r="A26" s="13">
        <v>11</v>
      </c>
      <c r="B26" s="15" t="s">
        <v>42</v>
      </c>
      <c r="C26" s="12" t="s">
        <v>32</v>
      </c>
      <c r="D26" s="25">
        <v>3</v>
      </c>
      <c r="F26" s="21"/>
    </row>
    <row r="27" spans="1:6" ht="48.75" customHeight="1">
      <c r="A27" s="11">
        <v>12</v>
      </c>
      <c r="B27" s="16" t="s">
        <v>45</v>
      </c>
      <c r="C27" s="17" t="s">
        <v>13</v>
      </c>
      <c r="D27" s="27">
        <v>2</v>
      </c>
      <c r="F27" s="21"/>
    </row>
    <row r="28" spans="1:6" ht="47.25">
      <c r="A28" s="11">
        <v>13</v>
      </c>
      <c r="B28" s="16" t="s">
        <v>43</v>
      </c>
      <c r="C28" s="17" t="s">
        <v>32</v>
      </c>
      <c r="D28" s="27">
        <v>2</v>
      </c>
      <c r="F28" s="21"/>
    </row>
    <row r="29" spans="1:6" ht="45.75" thickBot="1">
      <c r="A29" s="11">
        <v>14</v>
      </c>
      <c r="B29" s="16" t="s">
        <v>44</v>
      </c>
      <c r="C29" s="17" t="s">
        <v>32</v>
      </c>
      <c r="D29" s="27">
        <v>4</v>
      </c>
      <c r="F29" s="21"/>
    </row>
    <row r="30" spans="1:6" ht="15" thickBot="1">
      <c r="A30" s="59"/>
      <c r="B30" s="60"/>
      <c r="C30" s="60"/>
      <c r="D30" s="60"/>
    </row>
    <row r="31" spans="1:6" ht="15.75" thickBot="1">
      <c r="A31" s="39" t="s">
        <v>17</v>
      </c>
      <c r="B31" s="40"/>
      <c r="C31" s="40"/>
      <c r="D31" s="40"/>
    </row>
    <row r="32" spans="1:6" ht="42.75">
      <c r="A32" s="13">
        <v>15</v>
      </c>
      <c r="B32" s="15" t="s">
        <v>33</v>
      </c>
      <c r="C32" s="12" t="s">
        <v>11</v>
      </c>
      <c r="D32" s="25">
        <v>17</v>
      </c>
      <c r="E32" s="9"/>
      <c r="F32" s="21"/>
    </row>
    <row r="33" spans="1:6">
      <c r="A33" s="11">
        <v>16</v>
      </c>
      <c r="B33" s="16" t="s">
        <v>19</v>
      </c>
      <c r="C33" s="17" t="s">
        <v>13</v>
      </c>
      <c r="D33" s="18">
        <v>20</v>
      </c>
      <c r="E33" s="9"/>
      <c r="F33" s="21"/>
    </row>
    <row r="38" spans="1:6" ht="15">
      <c r="C38" s="42"/>
      <c r="D38" s="42"/>
    </row>
  </sheetData>
  <mergeCells count="16">
    <mergeCell ref="A9:D9"/>
    <mergeCell ref="A1:D1"/>
    <mergeCell ref="A2:D2"/>
    <mergeCell ref="A5:D5"/>
    <mergeCell ref="A7:D7"/>
    <mergeCell ref="A8:D8"/>
    <mergeCell ref="C38:D38"/>
    <mergeCell ref="A25:D25"/>
    <mergeCell ref="A30:D30"/>
    <mergeCell ref="A31:D31"/>
    <mergeCell ref="A11:D11"/>
    <mergeCell ref="A13:D13"/>
    <mergeCell ref="A16:D16"/>
    <mergeCell ref="A19:D19"/>
    <mergeCell ref="A21:D21"/>
    <mergeCell ref="A24:D24"/>
  </mergeCells>
  <pageMargins left="0.9055118110236221" right="0.51181102362204722" top="0.74803149606299213" bottom="0.55118110236220474" header="0.31496062992125984" footer="0.31496062992125984"/>
  <pageSetup paperSize="9" scale="68" orientation="portrait" r:id="rId1"/>
  <headerFooter>
    <oddFooter>&amp;R&amp;"Arial,Pogrubiony"&amp;12&amp;P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</vt:lpstr>
      <vt:lpstr>Przedmiar</vt:lpstr>
      <vt:lpstr>KO!Obszar_wydruku</vt:lpstr>
      <vt:lpstr>Przedmiar!Obszar_wydruku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Justyna Mendelewska - Nadleśnictwo Dobieszyn</cp:lastModifiedBy>
  <cp:lastPrinted>2024-08-22T12:12:25Z</cp:lastPrinted>
  <dcterms:created xsi:type="dcterms:W3CDTF">2021-08-12T10:39:03Z</dcterms:created>
  <dcterms:modified xsi:type="dcterms:W3CDTF">2024-08-22T12:18:32Z</dcterms:modified>
</cp:coreProperties>
</file>