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styna.mendelewska\Desktop\2024\15.przetarg Budowa miejsca postojowego Winiary\publikacja 22.08.2024\Załącznik nr 4 Dokumentacja projektowa\"/>
    </mc:Choice>
  </mc:AlternateContent>
  <xr:revisionPtr revIDLastSave="0" documentId="8_{7AC3F670-1D5A-4194-91A4-F61477456F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" sheetId="1" r:id="rId1"/>
    <sheet name="Przedmiar" sheetId="4" r:id="rId2"/>
  </sheets>
  <definedNames>
    <definedName name="_xlnm.Print_Area" localSheetId="0">KO!$A$1:$F$40</definedName>
    <definedName name="_xlnm.Print_Area" localSheetId="1">Przedmiar!$A$1:$D$35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20" i="1"/>
  <c r="F9" i="1"/>
  <c r="F10" i="1"/>
  <c r="F17" i="1"/>
  <c r="F24" i="1"/>
  <c r="F16" i="1"/>
  <c r="F15" i="1"/>
  <c r="F22" i="1" l="1"/>
  <c r="F18" i="1"/>
  <c r="F30" i="1"/>
  <c r="F31" i="1" s="1"/>
  <c r="F25" i="1" l="1"/>
  <c r="F35" i="1" l="1"/>
  <c r="F33" i="1"/>
  <c r="F34" i="1"/>
  <c r="F27" i="1"/>
  <c r="F11" i="1"/>
  <c r="F12" i="1"/>
  <c r="F6" i="1"/>
  <c r="F7" i="1" s="1"/>
  <c r="F13" i="1" l="1"/>
  <c r="F28" i="1"/>
  <c r="F36" i="1"/>
  <c r="F37" i="1" l="1"/>
  <c r="F38" i="1" s="1"/>
  <c r="F39" i="1" s="1"/>
</calcChain>
</file>

<file path=xl/sharedStrings.xml><?xml version="1.0" encoding="utf-8"?>
<sst xmlns="http://schemas.openxmlformats.org/spreadsheetml/2006/main" count="117" uniqueCount="50">
  <si>
    <t>L.p.</t>
  </si>
  <si>
    <t>Nazwa jednostki obmiarowej</t>
  </si>
  <si>
    <t>Ilość jednostek obmiarowych</t>
  </si>
  <si>
    <t>Cena jednostki obmiarowej netto [zł]</t>
  </si>
  <si>
    <t>Razem cena netto /kol. 4x5/ [zł]</t>
  </si>
  <si>
    <t>1.</t>
  </si>
  <si>
    <t>2.</t>
  </si>
  <si>
    <t>3.</t>
  </si>
  <si>
    <t>4.</t>
  </si>
  <si>
    <t>5.</t>
  </si>
  <si>
    <t>6.</t>
  </si>
  <si>
    <t>m</t>
  </si>
  <si>
    <t xml:space="preserve">RAZEM: </t>
  </si>
  <si>
    <t>szt.</t>
  </si>
  <si>
    <t>Nazwa grupy asortymentowej
/elementu scalonego/
Opis pozycji kosztorysowej</t>
  </si>
  <si>
    <t>ROBOTY PRZYGOTOWAWCZE – CPV 45100000-8</t>
  </si>
  <si>
    <t xml:space="preserve">PODBUDOWA – CPV 45111200-0  </t>
  </si>
  <si>
    <t xml:space="preserve">NAWIERZCHNIE – CPV 45233220-7 </t>
  </si>
  <si>
    <r>
      <t>m</t>
    </r>
    <r>
      <rPr>
        <vertAlign val="superscript"/>
        <sz val="11"/>
        <rFont val="Arial"/>
        <family val="2"/>
        <charset val="238"/>
      </rPr>
      <t>2</t>
    </r>
  </si>
  <si>
    <t>ROBOTY ROZBIÓRKOWE – CPV 45110000-1</t>
  </si>
  <si>
    <t>ROBOTY WYKOŃCZENIOWE – CPV 45111200-0</t>
  </si>
  <si>
    <t>VAT [23%]</t>
  </si>
  <si>
    <t>ROBOTY ZIEMNE – CPV 45111200-0</t>
  </si>
  <si>
    <r>
      <t xml:space="preserve">Rozebranie betonowej nawierzchni utwardzonej przy pamiątkowym głazie. Materiał z rozbiórki przejmuje 
i utylizuje </t>
    </r>
    <r>
      <rPr>
        <i/>
        <sz val="11"/>
        <rFont val="Arial"/>
        <family val="2"/>
        <charset val="238"/>
      </rPr>
      <t>Wykonawca</t>
    </r>
    <r>
      <rPr>
        <sz val="11"/>
        <rFont val="Arial"/>
        <family val="2"/>
        <charset val="238"/>
      </rPr>
      <t>.</t>
    </r>
  </si>
  <si>
    <t>Rozebranie istn. ogrodzenia pamiątkowego głazu. 
Materiał nadający się do ponownego wykorzystania, zostanie poddany renowacji.</t>
  </si>
  <si>
    <r>
      <t>m</t>
    </r>
    <r>
      <rPr>
        <vertAlign val="superscript"/>
        <sz val="11"/>
        <rFont val="Arial"/>
        <family val="2"/>
        <charset val="238"/>
      </rPr>
      <t>3</t>
    </r>
  </si>
  <si>
    <t>Profilowanie i zagęszczanie podłoża pod warstwami konstrukcyjnymi.
150+180+20</t>
  </si>
  <si>
    <r>
      <t xml:space="preserve">Wykonanie warstwy odsączającej z piasku średniozarnistego </t>
    </r>
    <r>
      <rPr>
        <b/>
        <sz val="11"/>
        <rFont val="Arial"/>
        <family val="2"/>
        <charset val="238"/>
      </rPr>
      <t xml:space="preserve">gr. min 10cm </t>
    </r>
    <r>
      <rPr>
        <sz val="11"/>
        <rFont val="Arial"/>
        <family val="2"/>
        <charset val="238"/>
      </rPr>
      <t xml:space="preserve">wraz 
z profilowaniem i zagęszczeniem.
150+180+20
</t>
    </r>
  </si>
  <si>
    <r>
      <t xml:space="preserve">Wykonanie warstwy podbudowy </t>
    </r>
    <r>
      <rPr>
        <b/>
        <sz val="11"/>
        <rFont val="Arial"/>
        <family val="2"/>
        <charset val="238"/>
      </rPr>
      <t>(</t>
    </r>
    <r>
      <rPr>
        <b/>
        <i/>
        <sz val="11"/>
        <rFont val="Arial"/>
        <family val="2"/>
        <charset val="238"/>
      </rPr>
      <t>miejsca postojowe, strefa wypoczynkowa oraz dojścia)</t>
    </r>
    <r>
      <rPr>
        <sz val="11"/>
        <rFont val="Arial"/>
        <family val="2"/>
        <charset val="238"/>
      </rPr>
      <t xml:space="preserve"> 
z kruszywa łamanego 31,5/63mm </t>
    </r>
    <r>
      <rPr>
        <b/>
        <sz val="11"/>
        <rFont val="Arial"/>
        <family val="2"/>
        <charset val="238"/>
      </rPr>
      <t>gr. 18cm</t>
    </r>
    <r>
      <rPr>
        <sz val="11"/>
        <rFont val="Arial"/>
        <family val="2"/>
        <charset val="238"/>
      </rPr>
      <t xml:space="preserve"> wraz 
z profilowaniem i zagęszczeniem.
150+180+20</t>
    </r>
  </si>
  <si>
    <r>
      <t xml:space="preserve">Wykonanie nawierzchni </t>
    </r>
    <r>
      <rPr>
        <b/>
        <sz val="11"/>
        <rFont val="Arial"/>
        <family val="2"/>
        <charset val="238"/>
      </rPr>
      <t xml:space="preserve">(miejsca postojowe, strefa wypoczynkowa oraz dojścia) </t>
    </r>
    <r>
      <rPr>
        <sz val="11"/>
        <rFont val="Arial"/>
        <family val="2"/>
        <charset val="238"/>
      </rPr>
      <t xml:space="preserve">z kruszywa łamanego 4/31,5mm miałowanej miałem 0/4mm, </t>
    </r>
    <r>
      <rPr>
        <b/>
        <sz val="11"/>
        <rFont val="Arial"/>
        <family val="2"/>
        <charset val="238"/>
      </rPr>
      <t>gr. 9cm</t>
    </r>
    <r>
      <rPr>
        <sz val="11"/>
        <rFont val="Arial"/>
        <family val="2"/>
        <charset val="238"/>
      </rPr>
      <t xml:space="preserve"> wraz 
z profilowaniem i zagęszczeniem.
150+180+20</t>
    </r>
  </si>
  <si>
    <t>KRAWĘŻNIKI, OBRZEŻA – CPV 45233220-7</t>
  </si>
  <si>
    <r>
      <t xml:space="preserve">Ustawienie </t>
    </r>
    <r>
      <rPr>
        <b/>
        <sz val="11"/>
        <rFont val="Arial"/>
        <family val="2"/>
        <charset val="238"/>
      </rPr>
      <t>krawężnika</t>
    </r>
    <r>
      <rPr>
        <sz val="11"/>
        <rFont val="Arial"/>
        <family val="2"/>
        <charset val="238"/>
      </rPr>
      <t xml:space="preserve"> betonowego wibroprasowanego (</t>
    </r>
    <r>
      <rPr>
        <i/>
        <sz val="11"/>
        <rFont val="Arial"/>
        <family val="2"/>
        <charset val="238"/>
      </rPr>
      <t>wtopiony/wystający</t>
    </r>
    <r>
      <rPr>
        <sz val="11"/>
        <rFont val="Arial"/>
        <family val="2"/>
        <charset val="238"/>
      </rPr>
      <t xml:space="preserve">) 
o </t>
    </r>
    <r>
      <rPr>
        <b/>
        <sz val="11"/>
        <rFont val="Arial"/>
        <family val="2"/>
        <charset val="238"/>
      </rPr>
      <t>wym. 15x30x100cm</t>
    </r>
    <r>
      <rPr>
        <sz val="11"/>
        <rFont val="Arial"/>
        <family val="2"/>
        <charset val="238"/>
      </rPr>
      <t xml:space="preserve"> na podsypce cement.-piask. gr. 3-5cm wraz z ławą betonową z oporem 
z betonu C12/15.</t>
    </r>
  </si>
  <si>
    <r>
      <t xml:space="preserve">Ustawienie </t>
    </r>
    <r>
      <rPr>
        <b/>
        <sz val="11"/>
        <rFont val="Arial"/>
        <family val="2"/>
        <charset val="238"/>
      </rPr>
      <t>obrzeża</t>
    </r>
    <r>
      <rPr>
        <sz val="11"/>
        <rFont val="Arial"/>
        <family val="2"/>
        <charset val="238"/>
      </rPr>
      <t xml:space="preserve"> betonowego o </t>
    </r>
    <r>
      <rPr>
        <b/>
        <sz val="11"/>
        <rFont val="Arial"/>
        <family val="2"/>
        <charset val="238"/>
      </rPr>
      <t>wym. 8x30cm</t>
    </r>
    <r>
      <rPr>
        <sz val="11"/>
        <rFont val="Arial"/>
        <family val="2"/>
        <charset val="238"/>
      </rPr>
      <t xml:space="preserve"> 
na podsypce piaskowej gr 10 cm 
oraz ławie z betonu C12/15 z oporem.</t>
    </r>
  </si>
  <si>
    <r>
      <t xml:space="preserve">Montaż tarczy znaku drowego, grupa D,
</t>
    </r>
    <r>
      <rPr>
        <b/>
        <sz val="11"/>
        <rFont val="Arial"/>
        <family val="2"/>
        <charset val="238"/>
      </rPr>
      <t>(wielkość M, typ foli 1)</t>
    </r>
    <r>
      <rPr>
        <sz val="11"/>
        <rFont val="Arial"/>
        <family val="2"/>
        <charset val="238"/>
      </rPr>
      <t>.</t>
    </r>
  </si>
  <si>
    <r>
      <t>Montaż tablic znaków drogowych, grupa T, 
o pow. do 4,50m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- </t>
    </r>
    <r>
      <rPr>
        <b/>
        <sz val="11"/>
        <rFont val="Arial"/>
        <family val="2"/>
        <charset val="238"/>
      </rPr>
      <t>(typ foli 1)</t>
    </r>
    <r>
      <rPr>
        <sz val="11"/>
        <rFont val="Arial"/>
        <family val="2"/>
        <charset val="238"/>
      </rPr>
      <t>.</t>
    </r>
  </si>
  <si>
    <t>ha</t>
  </si>
  <si>
    <t xml:space="preserve">RAZEM ROBOTY: </t>
  </si>
  <si>
    <t xml:space="preserve">RAZEM ROBOTY [BRUTTO]: </t>
  </si>
  <si>
    <r>
      <t xml:space="preserve">Wykonanie wykopu pod warstwy konstrukcyjne </t>
    </r>
    <r>
      <rPr>
        <i/>
        <sz val="11"/>
        <rFont val="Arial"/>
        <family val="2"/>
        <charset val="238"/>
      </rPr>
      <t xml:space="preserve">miejsca postojowego, strefy wypoczynkowej </t>
    </r>
    <r>
      <rPr>
        <sz val="11"/>
        <rFont val="Arial"/>
        <family val="2"/>
        <charset val="238"/>
      </rPr>
      <t xml:space="preserve">oraz </t>
    </r>
    <r>
      <rPr>
        <i/>
        <sz val="11"/>
        <rFont val="Arial"/>
        <family val="2"/>
        <charset val="238"/>
      </rPr>
      <t>dojść</t>
    </r>
    <r>
      <rPr>
        <sz val="11"/>
        <rFont val="Arial"/>
        <family val="2"/>
        <charset val="238"/>
      </rPr>
      <t xml:space="preserve"> z wywozem urobku (gruzu, gruntu) poza teren budowy (miejsce wywozu ustala </t>
    </r>
    <r>
      <rPr>
        <i/>
        <sz val="11"/>
        <rFont val="Arial"/>
        <family val="2"/>
        <charset val="238"/>
      </rPr>
      <t>Wykonawca</t>
    </r>
    <r>
      <rPr>
        <sz val="11"/>
        <rFont val="Arial"/>
        <family val="2"/>
        <charset val="238"/>
      </rPr>
      <t>).
30 x (150+180+20)</t>
    </r>
  </si>
  <si>
    <r>
      <t xml:space="preserve">Humusowanie i obsianie trawą trawników na szer. 1m poza roboty (humus-czarnoziem dowieziony 
do miejsca wbudowania przez </t>
    </r>
    <r>
      <rPr>
        <i/>
        <sz val="11"/>
        <rFont val="Arial"/>
        <family val="2"/>
        <charset val="238"/>
      </rPr>
      <t>Wykonawcę</t>
    </r>
    <r>
      <rPr>
        <sz val="11"/>
        <rFont val="Arial"/>
        <family val="2"/>
        <charset val="238"/>
      </rPr>
      <t xml:space="preserve">).
Grubość humusowania </t>
    </r>
    <r>
      <rPr>
        <b/>
        <sz val="11"/>
        <rFont val="Arial"/>
        <family val="2"/>
        <charset val="238"/>
      </rPr>
      <t>10cm.</t>
    </r>
  </si>
  <si>
    <r>
      <t xml:space="preserve">Karczowanie pni drzew o średnicy </t>
    </r>
    <r>
      <rPr>
        <b/>
        <sz val="11"/>
        <rFont val="Arial"/>
        <family val="2"/>
        <charset val="238"/>
      </rPr>
      <t>26-35cm</t>
    </r>
    <r>
      <rPr>
        <sz val="11"/>
        <rFont val="Arial"/>
        <family val="2"/>
        <charset val="238"/>
      </rPr>
      <t xml:space="preserve"> 
z wywiezieniem materiału poza teren budowy. 
Materiał z karczowania przejmuje i zagospodarowuje Wykonawca.</t>
    </r>
  </si>
  <si>
    <t>Karczowanie krzaków wraz z wywiezieniem pozostałości po karczowaniu. Materiał przejmuje 
i zagospodarowuje Wykonawca.</t>
  </si>
  <si>
    <t>Ustawienie słupków do znaków drogowych z rur stalowych Ø50mm bez względu na długość.</t>
  </si>
  <si>
    <t>ORGANIZACJA RUCHU – CPV 45233290-8</t>
  </si>
  <si>
    <t>Roboty pomiarowe w tym:
1.Wykonanie przez urawnionego geodetę: 
a) tyczenia lini rozgraniczenia placu i jego poszczególnych elementów,
b) sporządzenia pomiarów kontrolnych zgodnie 
ze specyfikacją tech.,
2.Wykonanie pomiarów uzupełniających
i innych prac pomiarowych koniecznych
do prawidłowej realizacji robót.</t>
  </si>
  <si>
    <t>PRZEDMIAR</t>
  </si>
  <si>
    <t>KOSZTORY OFERTOWY - Ślepy</t>
  </si>
  <si>
    <r>
      <rPr>
        <b/>
        <sz val="13"/>
        <rFont val="Arial Narrow"/>
        <family val="2"/>
        <charset val="238"/>
      </rPr>
      <t>Budowa miejsca postojowego na części działki nr 244, 
na terenie leśnictwa Winiary, Nadleśnictwo Dobieszyn, gm. Grabów nad Pilicą.</t>
    </r>
    <r>
      <rPr>
        <sz val="12"/>
        <rFont val="Arial"/>
        <family val="2"/>
        <charset val="238"/>
      </rPr>
      <t xml:space="preserve"> </t>
    </r>
  </si>
  <si>
    <r>
      <t>SŁOWNIE</t>
    </r>
    <r>
      <rPr>
        <b/>
        <sz val="11"/>
        <rFont val="Arial"/>
        <family val="2"/>
        <charset val="238"/>
      </rPr>
      <t>: …....................................................................................................................................................</t>
    </r>
    <r>
      <rPr>
        <sz val="11"/>
        <rFont val="Arial"/>
        <family val="2"/>
        <charset val="238"/>
      </rPr>
      <t>/100 gr.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</si>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</sst>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"/>
  </numFmts>
  <fonts count="16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Czcionka tekstu podstawowego"/>
      <family val="2"/>
      <charset val="238"/>
    </font>
    <font>
      <b/>
      <sz val="11"/>
      <name val="Arial"/>
      <family val="2"/>
      <charset val="238"/>
    </font>
    <font>
      <sz val="11"/>
      <name val="Czcionka tekstu podstawowego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color theme="1"/>
      <name val="Czcionka tekstu podstawowego"/>
      <charset val="238"/>
    </font>
    <font>
      <b/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2"/>
      <name val="Arial"/>
      <family val="2"/>
      <charset val="238"/>
    </font>
    <font>
      <b/>
      <i/>
      <sz val="11"/>
      <name val="Arial"/>
      <family val="2"/>
      <charset val="238"/>
    </font>
    <font>
      <b/>
      <sz val="13"/>
      <name val="Arial Narrow"/>
      <family val="2"/>
      <charset val="238"/>
    </font>
    <font>
      <b/>
      <u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6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top" wrapText="1"/>
    </xf>
    <xf numFmtId="0" fontId="11" fillId="0" borderId="0" xfId="0" applyFont="1"/>
    <xf numFmtId="49" fontId="11" fillId="0" borderId="0" xfId="0" applyNumberFormat="1" applyFont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 wrapText="1"/>
    </xf>
    <xf numFmtId="2" fontId="2" fillId="0" borderId="1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4" fontId="5" fillId="3" borderId="15" xfId="0" applyNumberFormat="1" applyFont="1" applyFill="1" applyBorder="1" applyAlignment="1">
      <alignment horizontal="right" vertical="center"/>
    </xf>
    <xf numFmtId="0" fontId="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 wrapText="1"/>
    </xf>
    <xf numFmtId="164" fontId="2" fillId="0" borderId="8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44" fontId="2" fillId="0" borderId="12" xfId="0" applyNumberFormat="1" applyFont="1" applyBorder="1" applyAlignment="1">
      <alignment horizontal="center" vertical="center"/>
    </xf>
    <xf numFmtId="44" fontId="2" fillId="0" borderId="11" xfId="0" applyNumberFormat="1" applyFont="1" applyBorder="1" applyAlignment="1">
      <alignment horizontal="center" vertical="center"/>
    </xf>
    <xf numFmtId="44" fontId="2" fillId="0" borderId="22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 wrapText="1"/>
    </xf>
    <xf numFmtId="44" fontId="5" fillId="5" borderId="15" xfId="0" applyNumberFormat="1" applyFont="1" applyFill="1" applyBorder="1" applyAlignment="1">
      <alignment horizontal="right" vertical="center"/>
    </xf>
    <xf numFmtId="44" fontId="5" fillId="6" borderId="15" xfId="0" applyNumberFormat="1" applyFont="1" applyFill="1" applyBorder="1" applyAlignment="1">
      <alignment horizontal="right" vertical="center"/>
    </xf>
    <xf numFmtId="0" fontId="5" fillId="5" borderId="4" xfId="0" applyFont="1" applyFill="1" applyBorder="1" applyAlignment="1">
      <alignment horizontal="left" vertical="top"/>
    </xf>
    <xf numFmtId="0" fontId="5" fillId="5" borderId="5" xfId="0" applyFont="1" applyFill="1" applyBorder="1" applyAlignment="1">
      <alignment horizontal="left" vertical="top"/>
    </xf>
    <xf numFmtId="0" fontId="5" fillId="5" borderId="6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15" fillId="4" borderId="13" xfId="0" applyFont="1" applyFill="1" applyBorder="1" applyAlignment="1">
      <alignment horizontal="right" vertical="center"/>
    </xf>
    <xf numFmtId="0" fontId="15" fillId="4" borderId="14" xfId="0" applyFont="1" applyFill="1" applyBorder="1" applyAlignment="1">
      <alignment horizontal="right" vertical="center"/>
    </xf>
    <xf numFmtId="0" fontId="15" fillId="3" borderId="13" xfId="0" applyFont="1" applyFill="1" applyBorder="1" applyAlignment="1">
      <alignment horizontal="right" vertical="center"/>
    </xf>
    <xf numFmtId="0" fontId="15" fillId="3" borderId="14" xfId="0" applyFont="1" applyFill="1" applyBorder="1" applyAlignment="1">
      <alignment horizontal="right" vertical="center"/>
    </xf>
    <xf numFmtId="0" fontId="15" fillId="3" borderId="4" xfId="0" applyFont="1" applyFill="1" applyBorder="1" applyAlignment="1">
      <alignment horizontal="right" vertical="center"/>
    </xf>
    <xf numFmtId="0" fontId="15" fillId="3" borderId="5" xfId="0" applyFont="1" applyFill="1" applyBorder="1" applyAlignment="1">
      <alignment horizontal="right" vertical="center"/>
    </xf>
    <xf numFmtId="0" fontId="15" fillId="3" borderId="6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5" fillId="4" borderId="15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left" vertical="top"/>
    </xf>
    <xf numFmtId="0" fontId="5" fillId="4" borderId="5" xfId="0" applyFont="1" applyFill="1" applyBorder="1" applyAlignment="1">
      <alignment horizontal="left" vertical="top"/>
    </xf>
    <xf numFmtId="0" fontId="5" fillId="4" borderId="6" xfId="0" applyFont="1" applyFill="1" applyBorder="1" applyAlignment="1">
      <alignment horizontal="left" vertical="top"/>
    </xf>
  </cellXfs>
  <cellStyles count="3">
    <cellStyle name="Normalny" xfId="0" builtinId="0"/>
    <cellStyle name="Normalny 3" xfId="1" xr:uid="{00000000-0005-0000-0000-000001000000}"/>
    <cellStyle name="Normalny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view="pageBreakPreview" zoomScale="60" zoomScaleNormal="100" workbookViewId="0">
      <selection activeCell="E46" sqref="E46"/>
    </sheetView>
  </sheetViews>
  <sheetFormatPr defaultRowHeight="14.25"/>
  <cols>
    <col min="1" max="1" width="5.5" customWidth="1"/>
    <col min="2" max="2" width="43.625" customWidth="1"/>
    <col min="4" max="4" width="11.625" customWidth="1"/>
    <col min="5" max="5" width="13.125" style="10" customWidth="1"/>
    <col min="6" max="6" width="15.75" customWidth="1"/>
    <col min="8" max="8" width="30" style="11" customWidth="1"/>
  </cols>
  <sheetData>
    <row r="1" spans="1:8" ht="24.95" customHeight="1">
      <c r="A1" s="58" t="s">
        <v>46</v>
      </c>
      <c r="B1" s="59"/>
      <c r="C1" s="59"/>
      <c r="D1" s="59"/>
      <c r="E1" s="59"/>
      <c r="F1" s="60"/>
    </row>
    <row r="2" spans="1:8" ht="50.1" customHeight="1">
      <c r="A2" s="61" t="s">
        <v>47</v>
      </c>
      <c r="B2" s="62"/>
      <c r="C2" s="62"/>
      <c r="D2" s="62"/>
      <c r="E2" s="62"/>
      <c r="F2" s="63"/>
    </row>
    <row r="3" spans="1:8" ht="69.95" customHeight="1">
      <c r="A3" s="2" t="s">
        <v>0</v>
      </c>
      <c r="B3" s="3" t="s">
        <v>14</v>
      </c>
      <c r="C3" s="4" t="s">
        <v>1</v>
      </c>
      <c r="D3" s="3" t="s">
        <v>2</v>
      </c>
      <c r="E3" s="3" t="s">
        <v>3</v>
      </c>
      <c r="F3" s="5" t="s">
        <v>4</v>
      </c>
      <c r="H3" s="41"/>
    </row>
    <row r="4" spans="1:8" ht="15.75" thickBot="1">
      <c r="A4" s="6" t="s">
        <v>5</v>
      </c>
      <c r="B4" s="7" t="s">
        <v>6</v>
      </c>
      <c r="C4" s="7" t="s">
        <v>7</v>
      </c>
      <c r="D4" s="7" t="s">
        <v>8</v>
      </c>
      <c r="E4" s="7" t="s">
        <v>9</v>
      </c>
      <c r="F4" s="8" t="s">
        <v>10</v>
      </c>
    </row>
    <row r="5" spans="1:8" ht="15.75" thickBot="1">
      <c r="A5" s="64" t="s">
        <v>15</v>
      </c>
      <c r="B5" s="65"/>
      <c r="C5" s="65"/>
      <c r="D5" s="65"/>
      <c r="E5" s="65"/>
      <c r="F5" s="66"/>
    </row>
    <row r="6" spans="1:8" ht="129" thickBot="1">
      <c r="A6" s="12">
        <v>1</v>
      </c>
      <c r="B6" s="9" t="s">
        <v>44</v>
      </c>
      <c r="C6" s="18" t="s">
        <v>35</v>
      </c>
      <c r="D6" s="31">
        <v>7.0000000000000007E-2</v>
      </c>
      <c r="E6" s="32"/>
      <c r="F6" s="33">
        <f>D6*E6</f>
        <v>0</v>
      </c>
      <c r="G6" s="1"/>
      <c r="H6" s="30"/>
    </row>
    <row r="7" spans="1:8" ht="15.75" thickBot="1">
      <c r="A7" s="67" t="s">
        <v>12</v>
      </c>
      <c r="B7" s="68"/>
      <c r="C7" s="68"/>
      <c r="D7" s="68"/>
      <c r="E7" s="68"/>
      <c r="F7" s="23">
        <f>SUM(F6:F6)</f>
        <v>0</v>
      </c>
      <c r="G7" s="1"/>
      <c r="H7" s="34"/>
    </row>
    <row r="8" spans="1:8" ht="15.75" thickBot="1">
      <c r="A8" s="64" t="s">
        <v>19</v>
      </c>
      <c r="B8" s="65"/>
      <c r="C8" s="65"/>
      <c r="D8" s="65"/>
      <c r="E8" s="65"/>
      <c r="F8" s="66"/>
    </row>
    <row r="9" spans="1:8" ht="60" customHeight="1">
      <c r="A9" s="25">
        <v>2</v>
      </c>
      <c r="B9" s="27" t="s">
        <v>40</v>
      </c>
      <c r="C9" s="28" t="s">
        <v>13</v>
      </c>
      <c r="D9" s="29">
        <v>10</v>
      </c>
      <c r="E9" s="36"/>
      <c r="F9" s="37">
        <f t="shared" ref="F9:F12" si="0">D9*E9</f>
        <v>0</v>
      </c>
      <c r="H9" s="34"/>
    </row>
    <row r="10" spans="1:8" ht="43.5" customHeight="1">
      <c r="A10" s="25">
        <v>3</v>
      </c>
      <c r="B10" s="27" t="s">
        <v>41</v>
      </c>
      <c r="C10" s="28" t="s">
        <v>35</v>
      </c>
      <c r="D10" s="35">
        <v>3.2000000000000001E-2</v>
      </c>
      <c r="E10" s="36"/>
      <c r="F10" s="37">
        <f t="shared" si="0"/>
        <v>0</v>
      </c>
      <c r="H10" s="34"/>
    </row>
    <row r="11" spans="1:8" ht="42.75" customHeight="1">
      <c r="A11" s="25">
        <v>4</v>
      </c>
      <c r="B11" s="26" t="s">
        <v>23</v>
      </c>
      <c r="C11" s="28" t="s">
        <v>18</v>
      </c>
      <c r="D11" s="29">
        <v>3</v>
      </c>
      <c r="E11" s="36"/>
      <c r="F11" s="37">
        <f t="shared" si="0"/>
        <v>0</v>
      </c>
      <c r="G11" s="1"/>
      <c r="H11" s="34"/>
    </row>
    <row r="12" spans="1:8" ht="43.5" thickBot="1">
      <c r="A12" s="25">
        <v>5</v>
      </c>
      <c r="B12" s="26" t="s">
        <v>24</v>
      </c>
      <c r="C12" s="28" t="s">
        <v>11</v>
      </c>
      <c r="D12" s="29">
        <v>17</v>
      </c>
      <c r="E12" s="36"/>
      <c r="F12" s="37">
        <f t="shared" si="0"/>
        <v>0</v>
      </c>
      <c r="G12" s="1"/>
      <c r="H12" s="34"/>
    </row>
    <row r="13" spans="1:8" ht="15.75" thickBot="1">
      <c r="A13" s="67" t="s">
        <v>12</v>
      </c>
      <c r="B13" s="68"/>
      <c r="C13" s="68"/>
      <c r="D13" s="68"/>
      <c r="E13" s="68"/>
      <c r="F13" s="23">
        <f>SUM(F9:F12)</f>
        <v>0</v>
      </c>
      <c r="G13" s="1"/>
      <c r="H13" s="34"/>
    </row>
    <row r="14" spans="1:8" ht="15.75" thickBot="1">
      <c r="A14" s="69" t="s">
        <v>22</v>
      </c>
      <c r="B14" s="70"/>
      <c r="C14" s="70"/>
      <c r="D14" s="70"/>
      <c r="E14" s="70"/>
      <c r="F14" s="71"/>
      <c r="H14" s="10"/>
    </row>
    <row r="15" spans="1:8" ht="74.25" customHeight="1">
      <c r="A15" s="20">
        <v>6</v>
      </c>
      <c r="B15" s="24" t="s">
        <v>38</v>
      </c>
      <c r="C15" s="18" t="s">
        <v>25</v>
      </c>
      <c r="D15" s="19">
        <v>105</v>
      </c>
      <c r="E15" s="32"/>
      <c r="F15" s="33">
        <f>D15*E15</f>
        <v>0</v>
      </c>
      <c r="G15" s="1"/>
      <c r="H15" s="30"/>
    </row>
    <row r="16" spans="1:8" ht="42.75">
      <c r="A16" s="17">
        <v>7</v>
      </c>
      <c r="B16" s="26" t="s">
        <v>26</v>
      </c>
      <c r="C16" s="28" t="s">
        <v>18</v>
      </c>
      <c r="D16" s="29">
        <v>350</v>
      </c>
      <c r="E16" s="36"/>
      <c r="F16" s="37">
        <f t="shared" ref="F16:F17" si="1">D16*E16</f>
        <v>0</v>
      </c>
      <c r="G16" s="1"/>
      <c r="H16" s="30"/>
    </row>
    <row r="17" spans="1:8" ht="60" customHeight="1" thickBot="1">
      <c r="A17" s="13">
        <v>8</v>
      </c>
      <c r="B17" s="15" t="s">
        <v>27</v>
      </c>
      <c r="C17" s="14" t="s">
        <v>18</v>
      </c>
      <c r="D17" s="16">
        <v>350</v>
      </c>
      <c r="E17" s="39"/>
      <c r="F17" s="37">
        <f t="shared" si="1"/>
        <v>0</v>
      </c>
      <c r="G17" s="1"/>
      <c r="H17" s="34"/>
    </row>
    <row r="18" spans="1:8" ht="15.75" thickBot="1">
      <c r="A18" s="67" t="s">
        <v>12</v>
      </c>
      <c r="B18" s="68"/>
      <c r="C18" s="68"/>
      <c r="D18" s="68"/>
      <c r="E18" s="68"/>
      <c r="F18" s="23">
        <f>SUM(F15:F17)</f>
        <v>0</v>
      </c>
    </row>
    <row r="19" spans="1:8" ht="15.75" thickBot="1">
      <c r="A19" s="44" t="s">
        <v>30</v>
      </c>
      <c r="B19" s="45"/>
      <c r="C19" s="45"/>
      <c r="D19" s="45"/>
      <c r="E19" s="45"/>
      <c r="F19" s="46"/>
    </row>
    <row r="20" spans="1:8" ht="43.5">
      <c r="A20" s="20">
        <v>9</v>
      </c>
      <c r="B20" s="24" t="s">
        <v>32</v>
      </c>
      <c r="C20" s="18" t="s">
        <v>11</v>
      </c>
      <c r="D20" s="19">
        <v>60</v>
      </c>
      <c r="E20" s="32"/>
      <c r="F20" s="40">
        <f>D20*E20</f>
        <v>0</v>
      </c>
      <c r="G20" s="1"/>
      <c r="H20" s="34"/>
    </row>
    <row r="21" spans="1:8" ht="73.5" thickBot="1">
      <c r="A21" s="21">
        <v>10</v>
      </c>
      <c r="B21" s="26" t="s">
        <v>31</v>
      </c>
      <c r="C21" s="22" t="s">
        <v>11</v>
      </c>
      <c r="D21" s="29">
        <v>65</v>
      </c>
      <c r="E21" s="36"/>
      <c r="F21" s="38">
        <f>D21*E21</f>
        <v>0</v>
      </c>
      <c r="G21" s="1"/>
      <c r="H21" s="34"/>
    </row>
    <row r="22" spans="1:8" ht="15.75" thickBot="1">
      <c r="A22" s="47" t="s">
        <v>12</v>
      </c>
      <c r="B22" s="48"/>
      <c r="C22" s="48"/>
      <c r="D22" s="48"/>
      <c r="E22" s="49"/>
      <c r="F22" s="23">
        <f>SUM(F20:F21)</f>
        <v>0</v>
      </c>
      <c r="G22" s="1"/>
      <c r="H22" s="34"/>
    </row>
    <row r="23" spans="1:8" ht="15.75" thickBot="1">
      <c r="A23" s="44" t="s">
        <v>16</v>
      </c>
      <c r="B23" s="45"/>
      <c r="C23" s="45"/>
      <c r="D23" s="45"/>
      <c r="E23" s="45"/>
      <c r="F23" s="46"/>
      <c r="H23" s="10"/>
    </row>
    <row r="24" spans="1:8" ht="76.5" customHeight="1" thickBot="1">
      <c r="A24" s="17">
        <v>11</v>
      </c>
      <c r="B24" s="26" t="s">
        <v>28</v>
      </c>
      <c r="C24" s="28" t="s">
        <v>18</v>
      </c>
      <c r="D24" s="29">
        <v>350</v>
      </c>
      <c r="E24" s="36"/>
      <c r="F24" s="37">
        <f t="shared" ref="F24" si="2">D24*E24</f>
        <v>0</v>
      </c>
      <c r="G24" s="1"/>
      <c r="H24" s="34"/>
    </row>
    <row r="25" spans="1:8" ht="15.75" thickBot="1">
      <c r="A25" s="67" t="s">
        <v>12</v>
      </c>
      <c r="B25" s="68"/>
      <c r="C25" s="68"/>
      <c r="D25" s="68"/>
      <c r="E25" s="68"/>
      <c r="F25" s="23">
        <f>SUM(F24:F24)</f>
        <v>0</v>
      </c>
      <c r="G25" s="1"/>
      <c r="H25" s="1"/>
    </row>
    <row r="26" spans="1:8" ht="15.75" thickBot="1">
      <c r="A26" s="44" t="s">
        <v>17</v>
      </c>
      <c r="B26" s="45"/>
      <c r="C26" s="45"/>
      <c r="D26" s="45"/>
      <c r="E26" s="45"/>
      <c r="F26" s="46"/>
    </row>
    <row r="27" spans="1:8" ht="76.5" customHeight="1" thickBot="1">
      <c r="A27" s="17">
        <v>12</v>
      </c>
      <c r="B27" s="26" t="s">
        <v>29</v>
      </c>
      <c r="C27" s="28" t="s">
        <v>18</v>
      </c>
      <c r="D27" s="29">
        <v>350</v>
      </c>
      <c r="E27" s="36"/>
      <c r="F27" s="37">
        <f t="shared" ref="F27" si="3">D27*E27</f>
        <v>0</v>
      </c>
      <c r="G27" s="1"/>
      <c r="H27" s="34"/>
    </row>
    <row r="28" spans="1:8" ht="15.75" thickBot="1">
      <c r="A28" s="67" t="s">
        <v>12</v>
      </c>
      <c r="B28" s="68"/>
      <c r="C28" s="68"/>
      <c r="D28" s="68"/>
      <c r="E28" s="68"/>
      <c r="F28" s="23">
        <f>SUM(F27:F27)</f>
        <v>0</v>
      </c>
      <c r="G28" s="1"/>
      <c r="H28" s="34"/>
    </row>
    <row r="29" spans="1:8" ht="15.75" thickBot="1">
      <c r="A29" s="44" t="s">
        <v>20</v>
      </c>
      <c r="B29" s="45"/>
      <c r="C29" s="45"/>
      <c r="D29" s="45"/>
      <c r="E29" s="45"/>
      <c r="F29" s="46"/>
    </row>
    <row r="30" spans="1:8" ht="58.5" thickBot="1">
      <c r="A30" s="17">
        <v>13</v>
      </c>
      <c r="B30" s="26" t="s">
        <v>39</v>
      </c>
      <c r="C30" s="28" t="s">
        <v>18</v>
      </c>
      <c r="D30" s="29">
        <v>70</v>
      </c>
      <c r="E30" s="36"/>
      <c r="F30" s="37">
        <f t="shared" ref="F30" si="4">D30*E30</f>
        <v>0</v>
      </c>
      <c r="G30" s="1"/>
      <c r="H30" s="34"/>
    </row>
    <row r="31" spans="1:8" ht="15.75" thickBot="1">
      <c r="A31" s="47" t="s">
        <v>12</v>
      </c>
      <c r="B31" s="48"/>
      <c r="C31" s="48"/>
      <c r="D31" s="48"/>
      <c r="E31" s="49"/>
      <c r="F31" s="23">
        <f>SUM(F30:F30)</f>
        <v>0</v>
      </c>
      <c r="G31" s="1"/>
      <c r="H31" s="34"/>
    </row>
    <row r="32" spans="1:8" ht="15.75" thickBot="1">
      <c r="A32" s="44" t="s">
        <v>43</v>
      </c>
      <c r="B32" s="45"/>
      <c r="C32" s="45"/>
      <c r="D32" s="45"/>
      <c r="E32" s="45"/>
      <c r="F32" s="46"/>
    </row>
    <row r="33" spans="1:8" ht="28.5">
      <c r="A33" s="17">
        <v>14</v>
      </c>
      <c r="B33" s="26" t="s">
        <v>42</v>
      </c>
      <c r="C33" s="28" t="s">
        <v>13</v>
      </c>
      <c r="D33" s="29">
        <v>1</v>
      </c>
      <c r="E33" s="36"/>
      <c r="F33" s="37">
        <f t="shared" ref="F33:F35" si="5">D33*E33</f>
        <v>0</v>
      </c>
      <c r="G33" s="1"/>
      <c r="H33" s="34"/>
    </row>
    <row r="34" spans="1:8" ht="29.25">
      <c r="A34" s="17">
        <v>15</v>
      </c>
      <c r="B34" s="26" t="s">
        <v>33</v>
      </c>
      <c r="C34" s="28" t="s">
        <v>13</v>
      </c>
      <c r="D34" s="29">
        <v>1</v>
      </c>
      <c r="E34" s="36"/>
      <c r="F34" s="37">
        <f t="shared" si="5"/>
        <v>0</v>
      </c>
      <c r="G34" s="1"/>
      <c r="H34" s="34"/>
    </row>
    <row r="35" spans="1:8" ht="32.25" thickBot="1">
      <c r="A35" s="17">
        <v>16</v>
      </c>
      <c r="B35" s="26" t="s">
        <v>34</v>
      </c>
      <c r="C35" s="28" t="s">
        <v>13</v>
      </c>
      <c r="D35" s="29">
        <v>1</v>
      </c>
      <c r="E35" s="36"/>
      <c r="F35" s="37">
        <f t="shared" si="5"/>
        <v>0</v>
      </c>
      <c r="G35" s="1"/>
      <c r="H35" s="34"/>
    </row>
    <row r="36" spans="1:8" ht="20.100000000000001" customHeight="1" thickBot="1">
      <c r="A36" s="47" t="s">
        <v>12</v>
      </c>
      <c r="B36" s="48"/>
      <c r="C36" s="48"/>
      <c r="D36" s="48"/>
      <c r="E36" s="49"/>
      <c r="F36" s="23">
        <f>SUM(F33:F35)</f>
        <v>0</v>
      </c>
    </row>
    <row r="37" spans="1:8" ht="20.100000000000001" customHeight="1" thickBot="1">
      <c r="A37" s="51" t="s">
        <v>36</v>
      </c>
      <c r="B37" s="52"/>
      <c r="C37" s="52"/>
      <c r="D37" s="52"/>
      <c r="E37" s="52"/>
      <c r="F37" s="42">
        <f>SUM(F7,F13,F18,F22,F25,F28,F31,F36)</f>
        <v>0</v>
      </c>
    </row>
    <row r="38" spans="1:8" ht="20.100000000000001" customHeight="1" thickBot="1">
      <c r="A38" s="53" t="s">
        <v>21</v>
      </c>
      <c r="B38" s="54"/>
      <c r="C38" s="54"/>
      <c r="D38" s="54"/>
      <c r="E38" s="54"/>
      <c r="F38" s="23">
        <f>F37*0.23</f>
        <v>0</v>
      </c>
    </row>
    <row r="39" spans="1:8" ht="20.100000000000001" customHeight="1" thickBot="1">
      <c r="A39" s="51" t="s">
        <v>37</v>
      </c>
      <c r="B39" s="52"/>
      <c r="C39" s="52"/>
      <c r="D39" s="52"/>
      <c r="E39" s="52"/>
      <c r="F39" s="43">
        <f>F37+F38</f>
        <v>0</v>
      </c>
    </row>
    <row r="40" spans="1:8" ht="20.100000000000001" customHeight="1" thickBot="1">
      <c r="A40" s="55" t="s">
        <v>48</v>
      </c>
      <c r="B40" s="56"/>
      <c r="C40" s="56"/>
      <c r="D40" s="56"/>
      <c r="E40" s="56"/>
      <c r="F40" s="57"/>
    </row>
    <row r="45" spans="1:8" ht="15">
      <c r="C45" s="50"/>
      <c r="D45" s="50"/>
      <c r="E45" s="50"/>
      <c r="F45" s="50"/>
    </row>
  </sheetData>
  <mergeCells count="23">
    <mergeCell ref="A1:F1"/>
    <mergeCell ref="A2:F2"/>
    <mergeCell ref="A5:F5"/>
    <mergeCell ref="A32:F32"/>
    <mergeCell ref="A36:E36"/>
    <mergeCell ref="A7:E7"/>
    <mergeCell ref="A31:E31"/>
    <mergeCell ref="A26:F26"/>
    <mergeCell ref="A28:E28"/>
    <mergeCell ref="A8:F8"/>
    <mergeCell ref="A29:F29"/>
    <mergeCell ref="A13:E13"/>
    <mergeCell ref="A23:F23"/>
    <mergeCell ref="A25:E25"/>
    <mergeCell ref="A14:F14"/>
    <mergeCell ref="A18:E18"/>
    <mergeCell ref="A19:F19"/>
    <mergeCell ref="A22:E22"/>
    <mergeCell ref="C45:F45"/>
    <mergeCell ref="A39:E39"/>
    <mergeCell ref="A38:E38"/>
    <mergeCell ref="A40:F40"/>
    <mergeCell ref="A37:E37"/>
  </mergeCells>
  <pageMargins left="0.9055118110236221" right="0.51181102362204722" top="0.74803149606299213" bottom="0.55118110236220474" header="0.31496062992125984" footer="0.31496062992125984"/>
  <pageSetup paperSize="9" scale="55" orientation="portrait" r:id="rId1"/>
  <headerFooter>
    <oddFooter>&amp;R&amp;"Arial,Pogrubiony"&amp;12&amp;P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B2E3F-2195-4E80-9672-431B92D18C8D}">
  <dimension ref="A1:F40"/>
  <sheetViews>
    <sheetView view="pageBreakPreview" zoomScale="60" zoomScaleNormal="100" workbookViewId="0">
      <selection activeCell="A7" sqref="A7:D7"/>
    </sheetView>
  </sheetViews>
  <sheetFormatPr defaultRowHeight="14.25"/>
  <cols>
    <col min="1" max="1" width="5.5" customWidth="1"/>
    <col min="2" max="2" width="58.875" customWidth="1"/>
    <col min="4" max="4" width="11.625" customWidth="1"/>
    <col min="6" max="6" width="30" style="11" customWidth="1"/>
  </cols>
  <sheetData>
    <row r="1" spans="1:6" ht="24.95" customHeight="1">
      <c r="A1" s="58" t="s">
        <v>45</v>
      </c>
      <c r="B1" s="59"/>
      <c r="C1" s="59"/>
      <c r="D1" s="59"/>
    </row>
    <row r="2" spans="1:6" ht="50.1" customHeight="1">
      <c r="A2" s="61" t="s">
        <v>47</v>
      </c>
      <c r="B2" s="62"/>
      <c r="C2" s="62"/>
      <c r="D2" s="62"/>
    </row>
    <row r="3" spans="1:6" ht="69.95" customHeight="1">
      <c r="A3" s="2" t="s">
        <v>0</v>
      </c>
      <c r="B3" s="3" t="s">
        <v>14</v>
      </c>
      <c r="C3" s="4" t="s">
        <v>1</v>
      </c>
      <c r="D3" s="3" t="s">
        <v>2</v>
      </c>
      <c r="F3" s="41"/>
    </row>
    <row r="4" spans="1:6" ht="15.75" thickBot="1">
      <c r="A4" s="6" t="s">
        <v>5</v>
      </c>
      <c r="B4" s="7" t="s">
        <v>6</v>
      </c>
      <c r="C4" s="7" t="s">
        <v>7</v>
      </c>
      <c r="D4" s="7" t="s">
        <v>8</v>
      </c>
    </row>
    <row r="5" spans="1:6" ht="15.75" thickBot="1">
      <c r="A5" s="64" t="s">
        <v>15</v>
      </c>
      <c r="B5" s="65"/>
      <c r="C5" s="65"/>
      <c r="D5" s="65"/>
    </row>
    <row r="6" spans="1:6" ht="129" thickBot="1">
      <c r="A6" s="12">
        <v>1</v>
      </c>
      <c r="B6" s="9" t="s">
        <v>44</v>
      </c>
      <c r="C6" s="18" t="s">
        <v>35</v>
      </c>
      <c r="D6" s="31">
        <v>7.0000000000000007E-2</v>
      </c>
      <c r="E6" s="1"/>
      <c r="F6" s="30"/>
    </row>
    <row r="7" spans="1:6" ht="15" thickBot="1">
      <c r="A7" s="67" t="s">
        <v>49</v>
      </c>
      <c r="B7" s="68"/>
      <c r="C7" s="68"/>
      <c r="D7" s="68"/>
      <c r="E7" s="1"/>
      <c r="F7" s="34"/>
    </row>
    <row r="8" spans="1:6" ht="15.75" thickBot="1">
      <c r="A8" s="64" t="s">
        <v>19</v>
      </c>
      <c r="B8" s="65"/>
      <c r="C8" s="65"/>
      <c r="D8" s="65"/>
    </row>
    <row r="9" spans="1:6" ht="60" customHeight="1">
      <c r="A9" s="25">
        <v>2</v>
      </c>
      <c r="B9" s="27" t="s">
        <v>40</v>
      </c>
      <c r="C9" s="28" t="s">
        <v>13</v>
      </c>
      <c r="D9" s="29">
        <v>10</v>
      </c>
      <c r="F9" s="34"/>
    </row>
    <row r="10" spans="1:6" ht="43.5" customHeight="1">
      <c r="A10" s="25">
        <v>3</v>
      </c>
      <c r="B10" s="27" t="s">
        <v>41</v>
      </c>
      <c r="C10" s="28" t="s">
        <v>35</v>
      </c>
      <c r="D10" s="35">
        <v>3.2000000000000001E-2</v>
      </c>
      <c r="F10" s="34"/>
    </row>
    <row r="11" spans="1:6" ht="42.75" customHeight="1">
      <c r="A11" s="25">
        <v>4</v>
      </c>
      <c r="B11" s="26" t="s">
        <v>23</v>
      </c>
      <c r="C11" s="28" t="s">
        <v>18</v>
      </c>
      <c r="D11" s="29">
        <v>3</v>
      </c>
      <c r="E11" s="1"/>
      <c r="F11" s="34"/>
    </row>
    <row r="12" spans="1:6" ht="43.5" thickBot="1">
      <c r="A12" s="25">
        <v>5</v>
      </c>
      <c r="B12" s="26" t="s">
        <v>24</v>
      </c>
      <c r="C12" s="28" t="s">
        <v>11</v>
      </c>
      <c r="D12" s="29">
        <v>17</v>
      </c>
      <c r="E12" s="1"/>
      <c r="F12" s="34"/>
    </row>
    <row r="13" spans="1:6" ht="15" thickBot="1">
      <c r="A13" s="67"/>
      <c r="B13" s="68"/>
      <c r="C13" s="68"/>
      <c r="D13" s="68"/>
      <c r="E13" s="1"/>
      <c r="F13" s="34"/>
    </row>
    <row r="14" spans="1:6" ht="15.75" thickBot="1">
      <c r="A14" s="69" t="s">
        <v>22</v>
      </c>
      <c r="B14" s="70"/>
      <c r="C14" s="70"/>
      <c r="D14" s="70"/>
      <c r="F14" s="10"/>
    </row>
    <row r="15" spans="1:6" ht="74.25" customHeight="1">
      <c r="A15" s="20">
        <v>6</v>
      </c>
      <c r="B15" s="24" t="s">
        <v>38</v>
      </c>
      <c r="C15" s="18" t="s">
        <v>25</v>
      </c>
      <c r="D15" s="19">
        <v>105</v>
      </c>
      <c r="E15" s="1"/>
      <c r="F15" s="30"/>
    </row>
    <row r="16" spans="1:6" ht="42.75">
      <c r="A16" s="17">
        <v>7</v>
      </c>
      <c r="B16" s="26" t="s">
        <v>26</v>
      </c>
      <c r="C16" s="28" t="s">
        <v>18</v>
      </c>
      <c r="D16" s="29">
        <v>350</v>
      </c>
      <c r="E16" s="1"/>
      <c r="F16" s="30"/>
    </row>
    <row r="17" spans="1:6" ht="60" customHeight="1" thickBot="1">
      <c r="A17" s="13">
        <v>8</v>
      </c>
      <c r="B17" s="15" t="s">
        <v>27</v>
      </c>
      <c r="C17" s="14" t="s">
        <v>18</v>
      </c>
      <c r="D17" s="16">
        <v>350</v>
      </c>
      <c r="E17" s="1"/>
      <c r="F17" s="34"/>
    </row>
    <row r="18" spans="1:6" ht="15" thickBot="1">
      <c r="A18" s="67"/>
      <c r="B18" s="68"/>
      <c r="C18" s="68"/>
      <c r="D18" s="68"/>
    </row>
    <row r="19" spans="1:6" ht="15.75" thickBot="1">
      <c r="A19" s="44" t="s">
        <v>30</v>
      </c>
      <c r="B19" s="45"/>
      <c r="C19" s="45"/>
      <c r="D19" s="45"/>
    </row>
    <row r="20" spans="1:6" ht="43.5">
      <c r="A20" s="20">
        <v>9</v>
      </c>
      <c r="B20" s="24" t="s">
        <v>32</v>
      </c>
      <c r="C20" s="18" t="s">
        <v>11</v>
      </c>
      <c r="D20" s="19">
        <v>60</v>
      </c>
      <c r="E20" s="1"/>
      <c r="F20" s="34"/>
    </row>
    <row r="21" spans="1:6" ht="73.5" thickBot="1">
      <c r="A21" s="21">
        <v>10</v>
      </c>
      <c r="B21" s="26" t="s">
        <v>31</v>
      </c>
      <c r="C21" s="22" t="s">
        <v>11</v>
      </c>
      <c r="D21" s="29">
        <v>65</v>
      </c>
      <c r="E21" s="1"/>
      <c r="F21" s="34"/>
    </row>
    <row r="22" spans="1:6" ht="15" thickBot="1">
      <c r="A22" s="47"/>
      <c r="B22" s="48"/>
      <c r="C22" s="48"/>
      <c r="D22" s="48"/>
      <c r="E22" s="1"/>
      <c r="F22" s="34"/>
    </row>
    <row r="23" spans="1:6" ht="15.75" thickBot="1">
      <c r="A23" s="44" t="s">
        <v>16</v>
      </c>
      <c r="B23" s="45"/>
      <c r="C23" s="45"/>
      <c r="D23" s="45"/>
      <c r="F23" s="10"/>
    </row>
    <row r="24" spans="1:6" ht="76.5" customHeight="1" thickBot="1">
      <c r="A24" s="17">
        <v>11</v>
      </c>
      <c r="B24" s="26" t="s">
        <v>28</v>
      </c>
      <c r="C24" s="28" t="s">
        <v>18</v>
      </c>
      <c r="D24" s="29">
        <v>350</v>
      </c>
      <c r="E24" s="1"/>
      <c r="F24" s="34"/>
    </row>
    <row r="25" spans="1:6" ht="15" thickBot="1">
      <c r="A25" s="67"/>
      <c r="B25" s="68"/>
      <c r="C25" s="68"/>
      <c r="D25" s="68"/>
      <c r="E25" s="1"/>
      <c r="F25" s="1"/>
    </row>
    <row r="26" spans="1:6" ht="15.75" thickBot="1">
      <c r="A26" s="44" t="s">
        <v>17</v>
      </c>
      <c r="B26" s="45"/>
      <c r="C26" s="45"/>
      <c r="D26" s="45"/>
    </row>
    <row r="27" spans="1:6" ht="76.5" customHeight="1" thickBot="1">
      <c r="A27" s="17">
        <v>12</v>
      </c>
      <c r="B27" s="26" t="s">
        <v>29</v>
      </c>
      <c r="C27" s="28" t="s">
        <v>18</v>
      </c>
      <c r="D27" s="29">
        <v>350</v>
      </c>
      <c r="E27" s="1"/>
      <c r="F27" s="34"/>
    </row>
    <row r="28" spans="1:6" ht="15" thickBot="1">
      <c r="A28" s="67"/>
      <c r="B28" s="68"/>
      <c r="C28" s="68"/>
      <c r="D28" s="68"/>
      <c r="E28" s="1"/>
      <c r="F28" s="34"/>
    </row>
    <row r="29" spans="1:6" ht="15.75" thickBot="1">
      <c r="A29" s="44" t="s">
        <v>20</v>
      </c>
      <c r="B29" s="45"/>
      <c r="C29" s="45"/>
      <c r="D29" s="45"/>
    </row>
    <row r="30" spans="1:6" ht="58.5" thickBot="1">
      <c r="A30" s="17">
        <v>13</v>
      </c>
      <c r="B30" s="26" t="s">
        <v>39</v>
      </c>
      <c r="C30" s="28" t="s">
        <v>18</v>
      </c>
      <c r="D30" s="29">
        <v>70</v>
      </c>
      <c r="E30" s="1"/>
      <c r="F30" s="34"/>
    </row>
    <row r="31" spans="1:6" ht="15" thickBot="1">
      <c r="A31" s="47"/>
      <c r="B31" s="48"/>
      <c r="C31" s="48"/>
      <c r="D31" s="48"/>
      <c r="E31" s="1"/>
      <c r="F31" s="34"/>
    </row>
    <row r="32" spans="1:6" ht="15.75" thickBot="1">
      <c r="A32" s="44" t="s">
        <v>43</v>
      </c>
      <c r="B32" s="45"/>
      <c r="C32" s="45"/>
      <c r="D32" s="45"/>
    </row>
    <row r="33" spans="1:6" ht="28.5">
      <c r="A33" s="17">
        <v>14</v>
      </c>
      <c r="B33" s="26" t="s">
        <v>42</v>
      </c>
      <c r="C33" s="28" t="s">
        <v>13</v>
      </c>
      <c r="D33" s="29">
        <v>1</v>
      </c>
      <c r="E33" s="1"/>
      <c r="F33" s="34"/>
    </row>
    <row r="34" spans="1:6" ht="29.25">
      <c r="A34" s="17">
        <v>15</v>
      </c>
      <c r="B34" s="26" t="s">
        <v>33</v>
      </c>
      <c r="C34" s="28" t="s">
        <v>13</v>
      </c>
      <c r="D34" s="29">
        <v>1</v>
      </c>
      <c r="E34" s="1"/>
      <c r="F34" s="34"/>
    </row>
    <row r="35" spans="1:6" ht="31.5">
      <c r="A35" s="17">
        <v>16</v>
      </c>
      <c r="B35" s="26" t="s">
        <v>34</v>
      </c>
      <c r="C35" s="28" t="s">
        <v>13</v>
      </c>
      <c r="D35" s="29">
        <v>1</v>
      </c>
      <c r="E35" s="1"/>
      <c r="F35" s="34"/>
    </row>
    <row r="40" spans="1:6" ht="15">
      <c r="C40" s="50"/>
      <c r="D40" s="50"/>
    </row>
  </sheetData>
  <mergeCells count="18">
    <mergeCell ref="A25:D25"/>
    <mergeCell ref="A1:D1"/>
    <mergeCell ref="A2:D2"/>
    <mergeCell ref="A5:D5"/>
    <mergeCell ref="A7:D7"/>
    <mergeCell ref="A8:D8"/>
    <mergeCell ref="A13:D13"/>
    <mergeCell ref="A14:D14"/>
    <mergeCell ref="A18:D18"/>
    <mergeCell ref="A19:D19"/>
    <mergeCell ref="A22:D22"/>
    <mergeCell ref="A23:D23"/>
    <mergeCell ref="C40:D40"/>
    <mergeCell ref="A26:D26"/>
    <mergeCell ref="A28:D28"/>
    <mergeCell ref="A29:D29"/>
    <mergeCell ref="A31:D31"/>
    <mergeCell ref="A32:D32"/>
  </mergeCells>
  <pageMargins left="0.9055118110236221" right="0.51181102362204722" top="0.74803149606299213" bottom="0.55118110236220474" header="0.31496062992125984" footer="0.31496062992125984"/>
  <pageSetup paperSize="9" scale="81" orientation="portrait" r:id="rId1"/>
  <headerFooter>
    <oddFooter>&amp;R&amp;"Arial,Pogrubiony"&amp;12&amp;P</oddFooter>
  </headerFooter>
  <rowBreaks count="1" manualBreakCount="1">
    <brk id="2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</vt:lpstr>
      <vt:lpstr>Przedmiar</vt:lpstr>
      <vt:lpstr>KO!Obszar_wydruku</vt:lpstr>
      <vt:lpstr>Przedmiar!Obszar_wydruku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Justyna Mendelewska - Nadleśnictwo Dobieszyn</cp:lastModifiedBy>
  <cp:lastPrinted>2024-08-22T12:15:12Z</cp:lastPrinted>
  <dcterms:created xsi:type="dcterms:W3CDTF">2021-08-12T10:39:03Z</dcterms:created>
  <dcterms:modified xsi:type="dcterms:W3CDTF">2024-08-22T12:17:43Z</dcterms:modified>
</cp:coreProperties>
</file>