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22" activeTab="0"/>
  </bookViews>
  <sheets>
    <sheet name="Pakiet nr 1 – Dezynfekcja 1" sheetId="1" r:id="rId1"/>
    <sheet name="Pakiet nr 2 – Dezynfekcja 2" sheetId="2" r:id="rId2"/>
    <sheet name="Pakiet nr 3 – Dezynfekcja 3" sheetId="3" r:id="rId3"/>
    <sheet name="Pakiet nr 4 – Dezynfekcja 4" sheetId="4" r:id="rId4"/>
    <sheet name="Pakiet nr 5 – Dezynfekcja 5" sheetId="5" r:id="rId5"/>
    <sheet name="Pakiet nr 6 – Dezynfekcja 6" sheetId="6" r:id="rId6"/>
    <sheet name="Pakiet nr 7 – Dezynfekcja 7" sheetId="7" r:id="rId7"/>
    <sheet name="Pakiet nr 8 - Płyn do wanien" sheetId="8" r:id="rId8"/>
    <sheet name="Pakiet nr 9 - Dezynfekcja 9" sheetId="9" r:id="rId9"/>
  </sheets>
  <definedNames>
    <definedName name="Excel_BuiltIn_Print_Area" localSheetId="0">'Pakiet nr 1 – Dezynfekcja 1'!$A$1:$J$36</definedName>
    <definedName name="Excel_BuiltIn_Print_Area" localSheetId="0">'Pakiet nr 1 – Dezynfekcja 1'!$A$1:$J$36</definedName>
    <definedName name="Excel_BuiltIn_Print_Area_1">0</definedName>
    <definedName name="Excel_BuiltIn_Print_Area_2">0</definedName>
    <definedName name="_xlnm.Print_Area" localSheetId="0">'Pakiet nr 1 – Dezynfekcja 1'!$A$1:$J$54</definedName>
    <definedName name="_xlnm.Print_Area" localSheetId="1">'Pakiet nr 2 – Dezynfekcja 2'!$A$1:$J$21</definedName>
    <definedName name="_xlnm.Print_Area" localSheetId="2">'Pakiet nr 3 – Dezynfekcja 3'!$A$1:$J$29</definedName>
    <definedName name="_xlnm.Print_Area" localSheetId="3">'Pakiet nr 4 – Dezynfekcja 4'!$A$1:$J$17</definedName>
    <definedName name="_xlnm.Print_Area" localSheetId="4">'Pakiet nr 5 – Dezynfekcja 5'!$A$1:$J$13</definedName>
    <definedName name="_xlnm.Print_Area" localSheetId="5">'Pakiet nr 6 – Dezynfekcja 6'!$A$1:$J$12</definedName>
    <definedName name="_xlnm.Print_Area" localSheetId="6">'Pakiet nr 7 – Dezynfekcja 7'!$A$1:$J$18</definedName>
  </definedNames>
  <calcPr fullCalcOnLoad="1"/>
</workbook>
</file>

<file path=xl/sharedStrings.xml><?xml version="1.0" encoding="utf-8"?>
<sst xmlns="http://schemas.openxmlformats.org/spreadsheetml/2006/main" count="451" uniqueCount="145">
  <si>
    <t>Zał. nr 1A do SWZ</t>
  </si>
  <si>
    <t>Nazwa wykonawcy:……………………………………</t>
  </si>
  <si>
    <t>Adres wykonawcy:.......................</t>
  </si>
  <si>
    <t>Tel./Fax:………………………………</t>
  </si>
  <si>
    <t>Pakiet nr 1 – Dezynfekcja przed pobraniem krwi, dezynfekcja narzędzi chirurgicznych oraz leczenie ran i dezynfekcji rąk</t>
  </si>
  <si>
    <t>Lp.</t>
  </si>
  <si>
    <t>Produkt</t>
  </si>
  <si>
    <t>Spektrum działania</t>
  </si>
  <si>
    <t>Nazwa handlowa</t>
  </si>
  <si>
    <t>Jednostka Miary</t>
  </si>
  <si>
    <t>Ilość</t>
  </si>
  <si>
    <t xml:space="preserve">Cena za jedn. Miary w PLN netto </t>
  </si>
  <si>
    <t>Wartość w PLN netto (kol. 6 x kol. 7)</t>
  </si>
  <si>
    <t>VAT w %</t>
  </si>
  <si>
    <t>Wartość w PLN brutto (kol.  8 x Vat)</t>
  </si>
  <si>
    <t>Alkoholowy, bezbarwny preparat przeznaczony do dezynfekcji skóry przed zabiegami operacyjnymi, cewnikowaniem żył, pobieraniem krwi oraz płynów ustrojowych, iniekcjami, punkcjami, biopsjami - wskazania potwierdzone w CHPL. Preparat gotowy do użycia zawierający m.in. 70g/100g alkoholu oraz dichlorowodorek oktenidyny. Produkt leczniczy. Op. 250 ml. z atomizerem</t>
  </si>
  <si>
    <t>B (w tym MRSA, Pseudomonas, aeruginosa, Klebsiella), F, TbC, V (HIV, HBV, Adeno) Nie zawiera jodu, chlorheksydyny.</t>
  </si>
  <si>
    <t>op.</t>
  </si>
  <si>
    <t xml:space="preserve">Bezbarwny preparat w płynie do oczyszczenia i i nawilżania przewlekłych ran. Zawierający octenidynę, bez poliheksanidyny, alkoholu, środków konserwujących. Usuwający skutecznie biofilm bakteryjny. Wyrób medyczny IIb. 350 ml. </t>
  </si>
  <si>
    <t>Produkt do dezynfekcji i lecznenia małych i powierzchniowych  ran, błon śluzowych i skóry.  Gotowy do użycia. Produkt leczniczy.</t>
  </si>
  <si>
    <t>B (w  tym MRSA), F, V (w tym HIV, HBV)</t>
  </si>
  <si>
    <t>xxxxx</t>
  </si>
  <si>
    <t>a)</t>
  </si>
  <si>
    <t xml:space="preserve">Opakowanie: butelka ze spryskiwaczem 250 ml </t>
  </si>
  <si>
    <t>b)</t>
  </si>
  <si>
    <t>Opakowanie: 1000 ml</t>
  </si>
  <si>
    <t xml:space="preserve">Produkt  na bazie octenidyny do płukania jamy ustnej, zawierający substancje o właściwościach antybakteryjnych, do profilaktyki i pielęgnacji jamy ustnej,bezbarwny. Gotowy do użycia. Opakowanie: Butelka 250 ml </t>
  </si>
  <si>
    <t>B.</t>
  </si>
  <si>
    <t xml:space="preserve"> Bezbarwny preparat w żelu do oczyszczenia, dekontaminacji i
nawilżania ran. Zawierający octenidynę oraz hydroksycelulozę, bez
poliheksanidyny, alkoholu, środków konserwujących. Usuwający
skutecznie biofilm bakteryjny. Wyrób medyczny. Opakowanie: butelka 20 ml.</t>
  </si>
  <si>
    <t>Preparat  mycia i dezynfekcji  narzędzi  i endoskopów.  Płynny, w koncentracie, oparty na synergistycznym kompleksie enzymatycznym (enzymy różnych klas) oraz substancji powierzchniowo czynnych, QAC oraz pochodnej guanidyny. Nie zawierający w składzie aldehydów, fenoli, chloru, związków tlenowych, pochodnych amin. Możliwość użycia w ultradźwiękowych urządzeniach myjących.  Wyrób medyczny.</t>
  </si>
  <si>
    <t xml:space="preserve"> B(EN 14561), 
F(EN14562), V(HIV, HBV, HCV - BVDV, Vaccinia) w czasie do 15 min. w stężeniu 0,5%.</t>
  </si>
  <si>
    <t>Opakowanie: butelka 2000 ml</t>
  </si>
  <si>
    <t>Opakowanie: butelka 5000 ml</t>
  </si>
  <si>
    <t xml:space="preserve">Płynny koncentrat myjąco – dezynfekujący przeznaczony do
manualnego mycia i dezynfekcji narzędzi chirurgicznych. Możliwość
stosowania w myjniach ultradźwiękowych. Nie zawierający w składzie
aldehydów, fenoli, chloru oraz substancji utleniających. Zawierający
substancje czynne z trzech różnych grup chemicznych (w tym
fenoksypropanol lub fenoksyetanol). Wyrób medyczny kl. IIb
</t>
  </si>
  <si>
    <t>Spektrum działania: B ,F
(C.albicans) Tbc, V (HIV, HBV, HCV - BVDV, Vaccinia, Rota) w czasie do
15 min. w stężeniu do 0,5%. Możliwość używania roztworu roboczego
do 7 dni.</t>
  </si>
  <si>
    <t>Opakowanie: kanister 5000 ml</t>
  </si>
  <si>
    <t xml:space="preserve">Preparat alkoholowy do dezynfekcji skóry pacjenta przed
zabiegami operacyjnymi, cewnikowaniem żył, pobieraniem krwi oraz
płynów ustrojowych, zastrzykami, punkcjami, biopsjami, zdejmowaniem
szwów (wskazania potwierdzone w ChPL). Preparat gotowy do użycia,
zawierający min. 3 substancje czynne oraz nadtlenek wodoru. Nie
zawierający alkoholu etylowego, jodu i jego pochodnych, chlorheksydyny,
związków amoniowych.  Dawkowanie: przed zastrzykami
i pobieraniem krwi 15s., przedoperacyjna dezynfekcja skóry 60 s.
Produkt leczniczy.
</t>
  </si>
  <si>
    <t xml:space="preserve"> B (w tym MRSA), F (
drożdżaki i dermatofity), Tbc, V (HIV, HBV, rotawirus, adenowirus,
herpes simplex, wirus grypy azjatyckiej)</t>
  </si>
  <si>
    <t xml:space="preserve">Opakowanie: butelka ze spryskiwaczem  bezbarwny 250 ml </t>
  </si>
  <si>
    <t xml:space="preserve">Opakowanie: butelka bezbarwny 500 ml </t>
  </si>
  <si>
    <t>c)</t>
  </si>
  <si>
    <t xml:space="preserve">Opakowanie butelka bezbarwny 1000 ml </t>
  </si>
  <si>
    <t>d)</t>
  </si>
  <si>
    <t>Opakowanie butelka ze spryskiwaczem barwiony 250ml</t>
  </si>
  <si>
    <t>e)</t>
  </si>
  <si>
    <t xml:space="preserve">Opakowanie butelka barwiony 500 ml </t>
  </si>
  <si>
    <t>f)</t>
  </si>
  <si>
    <t>Opakowanie: butelka barwny 1000 ml</t>
  </si>
  <si>
    <t>Produkt do mycia skóry całego ciała pacjenta przed zabiegami operacyjnymi oraz mycia rąk, również przed higieniczną i chirurgiczną dezynfekcją.</t>
  </si>
  <si>
    <t>B, V, F</t>
  </si>
  <si>
    <t>Opakowanie: butelka 1000 ml</t>
  </si>
  <si>
    <t>Preparat w postaci pianki do czyszczenia i pielęgnacji zanieczyszczonej skóry. Posiadający jako nośnik gaz. Na bazie parafiny, zawierający alkohol benzylowy, fenyloetylowy. Posiadający właściwości przeciwbakteryjne i przeciwgrzybicze. Niwelujący przykre zapachy o pH 6,7 - 7,3 . Zarejestrowany jako kosmetyk. Opakowanie: 500 ml</t>
  </si>
  <si>
    <t>Gotowe do użycia rękawice do mycia i pielęgnacji skóry a także
włosów oraz dekontaminacji całego ciała przy zakażeniach MDRO bez
użycia wody. Niewymagające spłukiwania. Zawierające w swoim
składzie dichlorowodorek octenidyny i substancję pielęgnującą –
alantoinę. Nie zawierają barwników i substancji zapachowych,
możliwość podgrzania w mikrofali. O pH 5,5 utrzymującym naturalne
kwaśne pH skóry. Kosmetyk. sztuk w op. 8</t>
  </si>
  <si>
    <t>op./8 szt.</t>
  </si>
  <si>
    <t>Preparat alkoholowy do higienicznej oraz chirurgicznej dezynfekcji rąk. Zawierający alkohol propan-2-ol, nie mniej niż 75g/100 g produktu oraz dodatkowo substancje pielęgnujące (d-panthenol+etyloheksyloglicerynę), bez zawartości barwników oraz substancji zapachowych. Testowany dermatologicznie. Higieniczna dezynfekcja rąk 30s., chirurgiczna dezynfekcja rąk 90 s. Produkt biobójczy.</t>
  </si>
  <si>
    <t>B, drożdżakobójcze, Tbc, V (HIV, HBV, HCV, Rota, Noro,Vaccinia)</t>
  </si>
  <si>
    <t>Opakowanie: butelka 500 ml z pompką dozującą</t>
  </si>
  <si>
    <t>Opakowanie: kanister 5000 ml.</t>
  </si>
  <si>
    <t>Alkoholowy preparat do higienicznej oraz chirurgicznej dezynfekcji rąk.Będący mieszaniną dwóch substancji czynnych z różnych grup chemicznych (w tym alkohol powyżej 75g/100g produktu). Nie zawierajacy barwników substancji zapachowych, chlorheksydyny, QAV.Higieniczna dezynfekcja rąk 30 sek. Chirurgiczna do 180 sek. Zgodna z normą EN 12791. Konfekcjonowany w butelkach 1 L  z pompką dozującą zintegrowaną z zamknięciem uniemożliwiającym jego otwarcie i ponowne użycie i zabezpieczony plombą. Produkt biobójczy.</t>
  </si>
  <si>
    <t>B,F,V (HIV,HBV,HCV,Rota,Herpes simplex,Noro,Adeno,Polio,Vaccinia,SARS)</t>
  </si>
  <si>
    <t xml:space="preserve">Metalowy uchwyt na łóżko do butelki 500 ml </t>
  </si>
  <si>
    <t>xxxx</t>
  </si>
  <si>
    <t>Dozownik z wbudowaną tacką uniemożliwiającą rozlanie preparatu wykonany z wysokiej jakości tworzywa ABS montowany do ściany . Posiadający możliwość  2 stopnowej regulacji ilości dozowania preparatu. Nie posiadający w swojej konstrukcji pompki czy innych mechanizmów  dozujących mających  lub mogących mieć bezpośredni kontakt z dozowanym preparatem podczas jego dozowania. Kompatybilny z butelkami o poj. 500 ml oraz 1 L. z pompką zintegrowaną z zamknięciem uniemożliwiającym  ich otwarcie i ponowne użycie.</t>
  </si>
  <si>
    <t xml:space="preserve">Preparat do higienicznego i chirurgicznego mycia rąk przeznaczony dla
skóry wrażliwej i zniszczonej. Bez zawartości mydła, barwników,
substancji zapachowych i parabenów. Z dodatkiem alkoholu. Nie
wykazujący działania bójczego. Z możliwością mycia pacjentów
także przed zabiegami operacyjnymi, w profilaktyce oraz pomocniczo w
leczeniu pieluszkowego zapalenia skóry u niemowląt. Zawierający
alantoinę, chroniącą skórę przed podrażnieniami. Preparat
sprawdzony dermatologicznie. pH 5,0. Kosmetyk.
</t>
  </si>
  <si>
    <t xml:space="preserve">Opakowanie: butelka 500 ml </t>
  </si>
  <si>
    <t xml:space="preserve">Opakowanie: butelka typu euro 1000 ml do dozownika typu dermados </t>
  </si>
  <si>
    <t xml:space="preserve">. Alkoholowy żel do higienicznej i chirurgicznej dezynfekcji rąk w
postaci żelu, na bazie alkoholu etylowego (min. 80g/100g). Zawierający
substancje pielęgnacyjne (pantenol i witaminę E), bez zawartości
barwników i substancji zapachowych.Butelka 1000 ml.
Dezynfekcja higieniczna EN 1500 - 30s, chirurgiczna EN 12791- 90 s.
</t>
  </si>
  <si>
    <t xml:space="preserve"> B, F (C.albicans) Tbc. V ( polio ,adeno,nora, rota,BVDV, vaccinia)</t>
  </si>
  <si>
    <t>Opatrunki na rany wykonane z elastycznego, spienionego poliuretanu (PUR) o strukturze gruboziarnistej i chropowatej powierzchni. Skutecznie usuwające biofilm, zwiększające cyrkulację krwi i dopływu tlenu do tkanek. Do ran ostrych, przewlekłych, rozległych, zakażonych wymagających oczyszczenia. Wymiar jednego opatrunku 6,25x4,0x2,0(10 szt 1 niebieski wound pad) 1 opak. Wyrób medyczny</t>
  </si>
  <si>
    <t>Krem regenerujący brzegi skóry wokół rany, na otarcia, podrażnienia skóry i blizny pooperacyjne, posiadający w składzie: dichlorowodorek octenidyny, bisabolol wazelinę, pantenol,. Kosmetyk. Opakowanie 50ml</t>
  </si>
  <si>
    <t>szt</t>
  </si>
  <si>
    <t>Razem:</t>
  </si>
  <si>
    <t>W ramach pakietu Zamawiający wymaga wstawienia w nieodpłatne uzyczenie 100 sztuk dozowników łokciowych uniwersalnych.</t>
  </si>
  <si>
    <t xml:space="preserve">podpis Wykonawcy lub osoby upoważnionej </t>
  </si>
  <si>
    <t>Nazwa wykonawcy:..............................................................................</t>
  </si>
  <si>
    <t>Adres wykonawcy:...............................................................................</t>
  </si>
  <si>
    <t>Tel./Fax:..............................................................................................</t>
  </si>
  <si>
    <t xml:space="preserve">Pakiet nr 2 – Mycie i dezynfekcja powierzchni dużych i małych oraz sprzętu medycznego </t>
  </si>
  <si>
    <t>Preparat do mycia i dezynfekcji powierzchni podłóg i wyposażenia pomieszczeń w służbie zdrowia. Nie zawiera aldehydów, chloru i fenolu, innych lotnych substancji aktywnych. Możliwość stosowania w obecności pacjentów, w tym na oddziałach dziecięcych i noworodkowych. Aktywny w niskich stężeniach roboczych  0,5% - 5 min. Można stosować do powierzchni mających kontakt z żywnością.</t>
  </si>
  <si>
    <t>V (Noro, Adeno, Rota, HIV, HBV, HCV), B, F,</t>
  </si>
  <si>
    <t xml:space="preserve">Opakowanie: kanister 5000 ml </t>
  </si>
  <si>
    <t xml:space="preserve">Preparat sporobójczy do dezynfekcji i mycia sprzętu oraz małych powierzchni w miejscach wysokiego ryzyka. Możliwość stosowania do mycia i dezynfekcji wrażliwych powierzchni np. inkubatorów. Gotowy do użycia.
</t>
  </si>
  <si>
    <t xml:space="preserve"> B. Tbc, F, V, Spory (15 min.) Clostridium  dificile (30 min.)</t>
  </si>
  <si>
    <t>Opakowanie: butelka 750ml z końcówką spieniającą</t>
  </si>
  <si>
    <t>Preparat sporobójczy na bazie 2% aldehydu glutarowego do dezynfekcji narzędzi, endoskopów i innych termolabilnych wyrobów medycznych. Gotowy do użycia.</t>
  </si>
  <si>
    <t>B. prątkobójczy, grzybobójczy, V (HIV, HBV, HCV, Herpeswirus, Adenowirus), Spory (Bacillus subtilis, Clostridium difficile, Bacillus cereus, Clostridium sporogenes), Poliowirus</t>
  </si>
  <si>
    <t>Opakowanie: 5000 ml</t>
  </si>
  <si>
    <t>Paski testowe (tego samego producenta co środek dezynfekcyjny)</t>
  </si>
  <si>
    <t>Pakiet nr 3 – Dezynfekcja powierzchni trudnodostępnych</t>
  </si>
  <si>
    <t xml:space="preserve"> Nazwa handlowa</t>
  </si>
  <si>
    <t>Gotowe do użycia chusteczki do dezynfekcji powierzchni wyrobów medycznych wrażliwych i niewrażliwych na działanie alkoloholu. Zawierające w składzie mieszaninę alkoholi alifatycznych (etanol 12-15 g/100 g, izopropanol 15-20 g/100 g) charakteryzujące się doskonałą kompatybilnością materiałową pozwalającą na dezynfekcję smartfonów , ekranów dotykowych, wyświetlaczy, klawiatur, sztucznej skóry, powierzchni mebli. Przebadane zgodnie z PN EN 16615:2015 w 1 minutę. Bezpieczeństwo dermatologiczne potwierdzone testami w niezależnym laboratorium. Rozmiar chusteczki 20x20 cm, gramatura 50 g/m2, opakowanie typu flow-pack zawierające 100 szt chusteczek. Okres przydatności po otwarciu 28 dni.</t>
  </si>
  <si>
    <t>B,V(RotaAdeno,PolyomaSV40),drożdżakobójcze do 1 min</t>
  </si>
  <si>
    <t xml:space="preserve">Preparat do szybkiej dezynfekcji natryskiem małych powierzchni i sprzętu medycznego .Bez  zawartości alkoholu, na bazie QAV . Gotowy do użytku. Nadaje się do pielęgnacji materiałów nieodpornych na działanie alkoholu takich jak monitory, inkubatory, głowice USG, sondy itp.Mozliwość uzycia na oddziałąch noworodkowych. Nie wymaga spłukiwania wodą po nałożeniu preparatu na czyszczona powierzchnię. </t>
  </si>
  <si>
    <t>B( w tym MRSA), F( C. Albicans), V(Vaccinia,Rota, Polyoma)( do 1 min.), Tbc ( do 15min).</t>
  </si>
  <si>
    <t>Opakowanie: butelka 1l ze spryskiwaczem</t>
  </si>
  <si>
    <t>Opakowanie: 5 L kanister</t>
  </si>
  <si>
    <t>Gotowy do użycia alkoholowy preparat, przeznaczony do dezynfekcji powierzchni wyrobów medycznych. Zawierający w składzie min. 2alkohole (w tym etanol) w ilości max 60g/100g alkoholu z dodatkiem niejonowych  związków powierzchniowo czynnych,  bez dodatkowych substancji czynnych np. związków amoniowych, aldehydów i innych.Możliwość stosowania do poliwęglanów.Produkt spełniający normę 16615.Możliwość użycia na oddziałach noworodkowych.  Wyrób medyczny kl.IIA</t>
  </si>
  <si>
    <t xml:space="preserve"> B (w
tym MRSA), F (Candida Albicans, Aspergillus Niger), Tbc , V (Rota,
Vaccinia, BVDV, Noro, adeno) w czasie do 2 min</t>
  </si>
  <si>
    <t>Opakowanie: butelka 1000 ml ze spryskiwaczem</t>
  </si>
  <si>
    <t>Opakowanie: kanister 10 l</t>
  </si>
  <si>
    <t xml:space="preserve"> Gotowe do użycia chusteczki, przeznaczone do dezynfekcji powierzchni wyrobów medycznych wrażliwych na działanie alkoholu (plexiglas, głowice USG, inkubatory) – wymagane dopuszczenie producenta głowic USG. Nie zawierające w składzie alkoholu, aldehydów, związków utleniających. Oparte o mieszaninę różnych czwartorzędowych związków amoniowych. Pojedyncza chusteczka o wymiarach min. 20 x 20 cm. Okres przydatności po otwarciu 3mc. Wyrób medyczny kl. IIA
</t>
  </si>
  <si>
    <t xml:space="preserve">B, F (C.albicans), V (HIV, HBV, HCV –
BVDV, Vaccinia, Rota, Polyoma SV40) do 1min., Tbc - do 15 min. </t>
  </si>
  <si>
    <t>Opakowanie: puszka 200 szt.</t>
  </si>
  <si>
    <t>Opakowanie: wkład do puszki 200 szt.</t>
  </si>
  <si>
    <t xml:space="preserve"> Preparat w postaci tabletek dezynfekcyjnych na bazie aktywnego chloru zawierający dichloroizocyjanuran sodu oraz kwas adypinowy  (do 20%). Preparat przebadany wg normy 14885 - obszar medyczny. Opakowanie 300 tabletek x
3,3 g. Możliwość użycia w pionie żywieniowym i łączenia z
neutralnym detergentem.</t>
  </si>
  <si>
    <t>B, F, V (polio,adeno), prątki -w stężeniu
1000ppm- 15 min, Clostridium Difficile-10 000ppm-15 min</t>
  </si>
  <si>
    <t xml:space="preserve"> Koncentrat do mycia i dezynfekcji powierzchni i przedmiotów oraz powierzchni wyrobów medycznych na bazie czwartorzędowych związków amoniowych. Produkt podwójnego przeznaczenia: wyrób medyczny i
produkt biobójczy. Kanister 5 kg</t>
  </si>
  <si>
    <t>B, F, Tbc, V (HIV, HBV, HCV, rota) w
stężeniu 1%- 15 min</t>
  </si>
  <si>
    <t xml:space="preserve">op. </t>
  </si>
  <si>
    <t xml:space="preserve">Produkt do intensywnego mycia powierzchni podłóg, kompatybilny z preparatem z poz. 5. Opakowanie 2000ml </t>
  </si>
  <si>
    <t xml:space="preserve"> Płynny koncentrat do mycia i dezynfekcji powierzchni oraz wyrobów medycznych (w tym do inkubatorów). Zawierający w składzie synergistyczną kombinację QAV, pochodnych alkiloamin, alkoholu alifatycznego oraz związków powierzchniowo czynnych. Bez aldehydów, związków nadtlenowych, chloru, fenolu oraz pochodnych biguanidynowych.Możliwość stosowania na oddziałach noworodkowych. Wykazujący min. dobrą kompatybilność materiałową ze stalą nierdzewną, polietylenem, aluminium oraz poliwęglanem - potwierdzoną badaniami
laboratoryjnymi. Stabilność roztworu roboczego min. 30 dni. Wyrób medyczny kl. Iia. Opakowanie 2000 ml. </t>
  </si>
  <si>
    <t xml:space="preserve">B (EN 13727 ), Tbc (M. Terrae, M.
Avium) - EN 14348, F (Candida albicans) - EN 13624, V (Rota, Vaccinia,
BVDV) w czasie do 15 minut. Stężenie 0,5%. </t>
  </si>
  <si>
    <t xml:space="preserve">Gotowe do użycia chusteczki o działaniu sporobójczym. Przeznaczone do dezynfekcji małych powierzchni wyrobów medycznych (w tym sond TEE). Nie zawierające w składzie pochodnych amin, QAC, aldehydów, fenolu, chloru oraz ich pochodnych. Oparte na kwasie nadoctowym, nie wymagające aktywacji. Opakowanie 50 szt. chusteczek o wymiarach min. 20x30 cm. Okres przydatności po otwarciu 28 dni. Wyrób medyczny kl. IIB
</t>
  </si>
  <si>
    <t xml:space="preserve"> B, F,S do 5 min., Tbc , V - do 15 min. </t>
  </si>
  <si>
    <t>Preparat  myjąco- dezynfekujący do narzędzi, oprzyrządowania anestezjologicznego, endoskopów giętkich oraz innych wrażliwych materiałów  jak silikon, poliwęglan, polisulfon, szkło akrylowe. W formie „perełek” zapobiegających pyleniu i wydychaniu  środka, oparty na nadwęglanie sodu, TAED, kompleksie enzymatycznym (lipaza,proteaza, amylaza) oraz niejonowych surfaktantach. Nie zawierający w składzie aldehydów, fenoli, chloru, pochodnych amin. Możliwość użycia w ultradźwiękowych urządzeniach myjących. Możliwość kontroli aktywności roztworu dedykowanymi paskami testowymi.Op. 1,5 kg</t>
  </si>
  <si>
    <t xml:space="preserve">B,F, Tbc,  V, S  w czasie do 15 min. w stężeniu 2%. </t>
  </si>
  <si>
    <t>op</t>
  </si>
  <si>
    <t>*Jeśli Wykonawca chce zaoferować opakowanie zawierające inne ilości w stosunku do określonego w opakowaniu,  to przy sporządzaniu oferty Wykonawca zobowiązany jest przeliczyć i wpisać nową ilość opakowań. W Przypadku otrzymania niepełnych ilości proszę zaokrąglić w górę do pełnych opakowań.</t>
  </si>
  <si>
    <t>Pakiet nr 4 – Dezynfekcja za pomocą zamgławiania przy pomocy dyfuzora Nocospray oraz Glosair ASP 400</t>
  </si>
  <si>
    <t>1.</t>
  </si>
  <si>
    <t>Preparat do szybkiej dezynfekcji powierzchni i sprzętu medycznego za pomocą suchego zamgławiania przy pomocy dyfuzora. Kompatybilny z posiadanym dyfuzorem Nocospray. Gotowy do użytku. Środek bezzapachowy. Opakowanie kanister 20 litr.</t>
  </si>
  <si>
    <t>B, F, V, Spory</t>
  </si>
  <si>
    <t>Preparat do szybkiej dezynfekcji powierzchni i sprzętu medycznego za pomocą suchego zamgławiania przy pomocy dyfuzora.Gotowy do użytku  w postaci cartridge przeznaczony do automatycznego systemu dekontaminacji pomieszczeń Glosair ASP 400.
Oparty na nadtlenku wodoru (6%).  Opakowanie 6 wkładów po 2 litr.</t>
  </si>
  <si>
    <t>Preparat do szybkiej dezynfekcji powierzchni i sprzętu medycznego za pomocą suchego zamgławiania przy pomocy dyfuzora. Kompatybilny z posiadanym dyfuzorem Nocospray. Gotowy do użytku. Środek bezzapachowy. Stężenie 12%. Opakowanie 20 litr.</t>
  </si>
  <si>
    <t>Zamawiający wymaga w ramach pakietu poz. 1 i 3 dostarczenia 50 szt. pustych litrowych zakrecanych butelek kompatybilnych z posiadanymi przez Zamawiajacego urządzeniami.</t>
  </si>
  <si>
    <t>Pakiet nr 5 – Mycie i dezynfekcja maszynowa endoskopów</t>
  </si>
  <si>
    <t>Płynny w koncentracie, lekko alkaliczny preparat myjący do maszynowego, termicznego oraz chemiczno-termicznego mycia wyrobów medycznych w tym endoskopów giętkich, fiberoskopów. Posiadający rekomendacje producenta endoskopów. Zawierający enzymy, inhibitory korozji, niejonowe związki powierzchniowo czynne, polikarboksylany. Gęstość (20°C): 1,1g/cm3. Nie pieniący, wartość pH koncentratu ok.11. Zalecane stężenie roztworu roboczego od 0,3%-1% (w zakresie temperatur 35°C - 55°C).  Wyrób medyczny kl. I. Opakowanie: kanister 5000 ml*</t>
  </si>
  <si>
    <t>Płynny w koncentracie, preparat  przeznaczony do maszynowej, chemiczno-termicznej dezynfekcji  wyrobów medycznych w tym endoskopów giętkich, fiberoskopów. Zawierający aldehyd glutarowy (&gt;10g/100g), alkohole , inhibitory korozji, związki kompleksujące. Bez formaldehydu, glioksalu. Gęstość (20°C): 1,04 g/cm3. Przezroczysty, nie pieniący. Stężenie roztworu roboczego 1% w temperaturze od 55 do 60°C . Wartość pH koncentratu: ok. 3,6 pH. Spektrum działania: B, Tbc, F, V (Polio, Adeno, Papova), S, jaja glisty,  w czasie do 5 minut.  Wyrób medyczny kl. IIb.. Opakowanie: kanister 5000 ml*</t>
  </si>
  <si>
    <t>B, Tbc, F, V (Polio, Adeno, Papova), S, jaja glisty w czasie do 5 minut.</t>
  </si>
  <si>
    <t>Pakiet nr 6 – Środek myjąco – odkamieniający do posiadanej przez Zamawiającego myjki – dezynfektora Topic 20</t>
  </si>
  <si>
    <t xml:space="preserve">Środek płuczący do basenów ze zmiękczaczem
do urządzeń dezynfekcyjnych i czyszczących. Jest środkiem płuczącym do basenów o lekko kwaśnym odczynie ze zmiękczaczem do urządzeń dezynfekcyjnych i czyszczących z automatycznymi urządzeniami dozującymi. Zapobiega osadzaniu się wapna w generatorach pary, na naczyniach, w komorze płuczącej i w przewodach rurowych. Nadaje się szczególnie do urządzeń dezynfekcyjnych i czyszczących z dezynfekcją termiczną. Powoduje wysychanie naczyń bez żadnych plam. Gęstość:1,0 g/ml Składniki:5 -15% niejonicznych środków powierzchniowo czynnych, polikarboksylany. Opakowanie: kanister 5 L.  Ze względu na obowiązująca gwarancję za zakupioną myjkę, Zamawiający podaje konkretny produkt i nie jest możliwe zaoferowanie innego niż wskazany. </t>
  </si>
  <si>
    <t>Pakiet nr 9 – Dezynfekcja-Endoskopia</t>
  </si>
  <si>
    <t>B, Tbc, F, V, S</t>
  </si>
  <si>
    <t>Pakiet nr 7 – Mycie i dezynfekcja maszynowa narzędzi operacyjnych</t>
  </si>
  <si>
    <t>5-enzymatyczny preparat do mycia narzędzi. Mycie sprzętu chirurgicznego i medycznego, endoskopów i wyrobów medycznych poprzez zanurzenie, w myjkach ultradźwiękowych, w myjniach automatycznych i myjniach tunelowych. Skład
Niejonowe i kationowe środki powierzchniowo-czynne, związki kompleksujące, stabilizator, enzymatyczne substancje pomocnicze.</t>
  </si>
  <si>
    <t>Środek o właściwościach nabłyszczających do płukania narzędzi medycznych i chirurgicznych. Preparat ułatwiający suszenie rekomendowany do użycia w urządzeniach zasilanych wodą, która nie została oczyszczona przez proces odwróconej osmozy. Bezbarwny, przezroczysty płyn• pH koncentratu* w +20 °C: min. 2 - max. 3• pH roztworu 0,03%*: około 4,2• pH roztworu 0,3%*: około 3,6• Gęstość (koncentrat) w +20 °C: 1,03 g/ml• Przewodność roztworu 0,03% oraz 0,2%: 53 - 228 μS/cm</t>
  </si>
  <si>
    <t>op. /100 szt pasków</t>
  </si>
  <si>
    <t>Pakiet nr 8 – płyn do czyszczenia wanien</t>
  </si>
  <si>
    <t>Kwasowypreparat do mycia i odkamieniania wanien do hydroterapii i wanien z hydromasażem. Kwas fosforowy &gt;12%, Kwas dodecylobenzeno sulfonowy &lt;2%</t>
  </si>
  <si>
    <t>Opakowanie: kanister 1000 ml</t>
  </si>
  <si>
    <t>Znak sprawy: SZP.251.11.23</t>
  </si>
  <si>
    <t>Pięcioenzymatyczny (proteaza, lipaza, amylaza, mannaza, celulaza)
preparat do manualnego i maszynowego reprocesowania narzędzi,
endoskopów, oprzyrządowania anestezjologicznego i innych wyrobów medycznych. Wydajne, niskie stężenie robocze od 0,1% do 0,5%.
Szerokie zastosowanie – mycie manualne, w myjkach ultradźwiękowych, w półautomatycznych i automatycznych myjniach do endoskopów oraz w myjniach‑dezynfektorach.  Wartość pH* (koncentrat) 20 ºC - 8 ,
Wartość pH* (roztwór, 1 – 5 ml/l) 20 ºC - 7,25 . 
Działanie – już po 1 min.
Wyrób medyczny klasy I.                                                                                                                                                                                                                                                                                                                                                                                                                                                                                         Opakowanie: kanister 5000 ml</t>
  </si>
  <si>
    <t>Gotowy do użycia, bez aktywatora preparat wielokrotnego zastosowania
(do 30 dni) do dezynfekcji wysokiego stopnia wyrobów medycznych
(narzędzi, endoskopów itp.). Spektrum:  B, Tbc, F, V,  - 10 min. S
(C.difficile zgodnie z EN 17126, warunki czyste) – 60min. Skuteczny
wobec Helicobacter pylori.  Skład: aldehyd glutarowy 2% o pH 6, środek
powierzchniowo-czynny; barwnik i substancje pomocnicze.
 Wyrób medyczny kl.IIb                                                                                                                                                                                                                                                                                                                                                                                                                                                                                                     Opakowanie: kanister 5000 ml</t>
  </si>
  <si>
    <t xml:space="preserve"> </t>
  </si>
  <si>
    <t>Wodny roztwór PVP-JOD do antyseptycznego leczenia infekcji skóry i tkanki podskórnej. Dezynfekcja pola operacyjnego, błon śluzowych, ran , oparzeń, oka. Możliwość dezynfekcji pochwy i sromu przed operacjami lub zabiegami. Płukanie pochwy. Zawierający 7,5% povidonu jodowanego z 10% zawartością przyswajalnego jodu (co odpowiada 0,75% jodu w preparacie);
 Skuteczny na: bakterie, prątki, grzyby, wirusy, pierwotniaki i przetrwalniki bakterii; w zależności od potrzeby z możliwością stosowania jako koncentrat lub po rozcieńczeniu.                                                                                                                                                                             Opakowanie 1000 ml.</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</si>
</sst>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quot; zł&quot;"/>
    <numFmt numFmtId="165" formatCode="#,##0.00\ ;\-#,##0.00\ "/>
    <numFmt numFmtId="166" formatCode="#,###.00"/>
    <numFmt numFmtId="167" formatCode="#,##0.00&quot; zł&quot;;\-#,##0.00&quot; zł&quot;"/>
    <numFmt numFmtId="168" formatCode="#,##0.00\ [$zł-415];[Red]\-#,##0.00\ [$zł-415]"/>
    <numFmt numFmtId="169" formatCode="#,##0.00\ _z_ł"/>
    <numFmt numFmtId="170" formatCode="[$-415]dddd\,\ d\ mmmm\ yyyy"/>
  </numFmts>
  <fonts count="55">
    <font>
      <sz val="10"/>
      <name val="Arial"/>
      <family val="2"/>
    </font>
    <font>
      <sz val="12"/>
      <name val="Arial"/>
      <family val="2"/>
    </font>
    <font>
      <b/>
      <sz val="11"/>
      <name val="Arial"/>
      <family val="2"/>
    </font>
    <font>
      <b/>
      <sz val="12"/>
      <name val="Arial"/>
      <family val="2"/>
    </font>
    <font>
      <b/>
      <sz val="12"/>
      <color indexed="8"/>
      <name val="Arial"/>
      <family val="2"/>
    </font>
    <font>
      <sz val="11"/>
      <color indexed="8"/>
      <name val="Calibri"/>
      <family val="2"/>
    </font>
    <font>
      <sz val="10"/>
      <color indexed="8"/>
      <name val="Arial"/>
      <family val="2"/>
    </font>
    <font>
      <i/>
      <sz val="10"/>
      <name val="Arial"/>
      <family val="2"/>
    </font>
    <font>
      <i/>
      <sz val="10"/>
      <color indexed="25"/>
      <name val="Arial"/>
      <family val="2"/>
    </font>
    <font>
      <i/>
      <sz val="10"/>
      <color indexed="8"/>
      <name val="Arial"/>
      <family val="2"/>
    </font>
    <font>
      <b/>
      <sz val="10"/>
      <color indexed="8"/>
      <name val="Arial"/>
      <family val="2"/>
    </font>
    <font>
      <sz val="10"/>
      <color indexed="25"/>
      <name val="Arial"/>
      <family val="2"/>
    </font>
    <font>
      <b/>
      <sz val="11"/>
      <color indexed="8"/>
      <name val="Arial"/>
      <family val="2"/>
    </font>
    <font>
      <b/>
      <i/>
      <sz val="12"/>
      <name val="Arial"/>
      <family val="2"/>
    </font>
    <font>
      <b/>
      <sz val="10"/>
      <name val="Arial"/>
      <family val="2"/>
    </font>
    <font>
      <sz val="10"/>
      <name val="Times New Roman"/>
      <family val="1"/>
    </font>
    <font>
      <sz val="10"/>
      <color indexed="10"/>
      <name val="Arial"/>
      <family val="2"/>
    </font>
    <font>
      <sz val="10"/>
      <color indexed="53"/>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61"/>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 fillId="0" borderId="0">
      <alignment/>
      <protection/>
    </xf>
    <xf numFmtId="0" fontId="4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0" borderId="0">
      <alignment/>
      <protection/>
    </xf>
    <xf numFmtId="0" fontId="48" fillId="27" borderId="1" applyNumberFormat="0" applyAlignment="0" applyProtection="0"/>
    <xf numFmtId="0" fontId="49" fillId="0" borderId="0" applyNumberFormat="0" applyFill="0" applyBorder="0" applyAlignment="0" applyProtection="0"/>
    <xf numFmtId="9" fontId="0" fillId="0" borderId="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4" fillId="32" borderId="0" applyNumberFormat="0" applyBorder="0" applyAlignment="0" applyProtection="0"/>
  </cellStyleXfs>
  <cellXfs count="137">
    <xf numFmtId="0" fontId="0" fillId="0" borderId="0" xfId="0" applyAlignment="1">
      <alignment/>
    </xf>
    <xf numFmtId="0" fontId="0" fillId="0" borderId="0" xfId="0" applyFont="1" applyAlignment="1">
      <alignment/>
    </xf>
    <xf numFmtId="0" fontId="0" fillId="0" borderId="0" xfId="0" applyNumberFormat="1" applyFont="1" applyAlignment="1">
      <alignment vertical="center"/>
    </xf>
    <xf numFmtId="0" fontId="1" fillId="0" borderId="0" xfId="0" applyFont="1" applyAlignment="1">
      <alignment/>
    </xf>
    <xf numFmtId="0" fontId="2" fillId="0" borderId="0" xfId="0" applyNumberFormat="1" applyFont="1" applyAlignment="1">
      <alignment vertical="center"/>
    </xf>
    <xf numFmtId="0" fontId="3" fillId="0" borderId="0" xfId="0" applyFont="1" applyBorder="1" applyAlignment="1">
      <alignment horizontal="center"/>
    </xf>
    <xf numFmtId="0" fontId="4" fillId="0" borderId="10" xfId="44" applyFont="1" applyBorder="1" applyAlignment="1">
      <alignment horizontal="center" wrapText="1"/>
      <protection/>
    </xf>
    <xf numFmtId="0" fontId="3" fillId="0" borderId="10" xfId="0" applyFont="1" applyBorder="1" applyAlignment="1">
      <alignment horizontal="center" wrapText="1"/>
    </xf>
    <xf numFmtId="0" fontId="6" fillId="0" borderId="10" xfId="44" applyFont="1" applyBorder="1" applyAlignment="1">
      <alignment horizontal="center" wrapText="1"/>
      <protection/>
    </xf>
    <xf numFmtId="0" fontId="6" fillId="0" borderId="10" xfId="44" applyFont="1" applyBorder="1" applyAlignment="1">
      <alignment horizontal="left" wrapText="1"/>
      <protection/>
    </xf>
    <xf numFmtId="0" fontId="6" fillId="0" borderId="10" xfId="44" applyFont="1" applyBorder="1" applyAlignment="1">
      <alignment horizontal="center" vertical="top" wrapText="1"/>
      <protection/>
    </xf>
    <xf numFmtId="0" fontId="0" fillId="0" borderId="10" xfId="0" applyFont="1" applyBorder="1" applyAlignment="1">
      <alignment horizontal="center" vertical="top" wrapText="1"/>
    </xf>
    <xf numFmtId="164" fontId="0" fillId="0" borderId="10" xfId="0" applyNumberFormat="1" applyFont="1" applyBorder="1" applyAlignment="1">
      <alignment horizontal="center" vertical="top" wrapText="1"/>
    </xf>
    <xf numFmtId="0" fontId="6" fillId="0" borderId="10" xfId="44" applyFont="1" applyFill="1" applyBorder="1" applyAlignment="1">
      <alignment horizontal="center" vertical="top"/>
      <protection/>
    </xf>
    <xf numFmtId="0" fontId="0" fillId="0" borderId="10" xfId="0" applyFont="1" applyFill="1" applyBorder="1" applyAlignment="1">
      <alignment vertical="top" wrapText="1"/>
    </xf>
    <xf numFmtId="0" fontId="0" fillId="0" borderId="10" xfId="0" applyFont="1" applyFill="1" applyBorder="1" applyAlignment="1">
      <alignment horizontal="center" vertical="top" wrapText="1"/>
    </xf>
    <xf numFmtId="0" fontId="7" fillId="0" borderId="10" xfId="0" applyFont="1" applyFill="1" applyBorder="1" applyAlignment="1">
      <alignment horizontal="center" vertical="top" wrapText="1"/>
    </xf>
    <xf numFmtId="0" fontId="6" fillId="0" borderId="10" xfId="44" applyFont="1" applyFill="1" applyBorder="1" applyAlignment="1">
      <alignment horizontal="center" vertical="top"/>
      <protection/>
    </xf>
    <xf numFmtId="0" fontId="0" fillId="0" borderId="10" xfId="0" applyFont="1" applyFill="1" applyBorder="1" applyAlignment="1">
      <alignment vertical="top" wrapText="1"/>
    </xf>
    <xf numFmtId="0" fontId="7" fillId="0" borderId="10" xfId="0" applyFont="1" applyFill="1" applyBorder="1" applyAlignment="1">
      <alignment horizontal="center" vertical="top" wrapText="1"/>
    </xf>
    <xf numFmtId="0" fontId="0" fillId="0" borderId="10" xfId="0" applyFont="1" applyFill="1" applyBorder="1" applyAlignment="1">
      <alignment horizontal="center" vertical="top"/>
    </xf>
    <xf numFmtId="1" fontId="6" fillId="0" borderId="10" xfId="53" applyNumberFormat="1" applyFont="1" applyFill="1" applyBorder="1" applyAlignment="1">
      <alignment horizontal="center" vertical="top"/>
      <protection/>
    </xf>
    <xf numFmtId="165" fontId="6"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0" xfId="44" applyFont="1" applyFill="1" applyBorder="1" applyAlignment="1">
      <alignment horizontal="center" vertical="top"/>
      <protection/>
    </xf>
    <xf numFmtId="0" fontId="8"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0" fillId="0" borderId="10" xfId="0" applyFont="1" applyFill="1" applyBorder="1" applyAlignment="1">
      <alignment horizontal="left"/>
    </xf>
    <xf numFmtId="0" fontId="0" fillId="0" borderId="10" xfId="0" applyFont="1" applyFill="1" applyBorder="1" applyAlignment="1">
      <alignment/>
    </xf>
    <xf numFmtId="0" fontId="7" fillId="0" borderId="10" xfId="0" applyFont="1" applyFill="1" applyBorder="1" applyAlignment="1">
      <alignment horizontal="center"/>
    </xf>
    <xf numFmtId="1" fontId="6" fillId="0" borderId="10" xfId="53" applyNumberFormat="1" applyFont="1" applyFill="1" applyBorder="1" applyAlignment="1">
      <alignment horizontal="center" vertical="top" wrapText="1"/>
      <protection/>
    </xf>
    <xf numFmtId="166" fontId="6" fillId="0" borderId="10" xfId="0" applyNumberFormat="1" applyFont="1" applyFill="1" applyBorder="1" applyAlignment="1">
      <alignment horizontal="center" vertical="top" wrapText="1"/>
    </xf>
    <xf numFmtId="0" fontId="6" fillId="0" borderId="10" xfId="44" applyFont="1" applyFill="1" applyBorder="1" applyAlignment="1">
      <alignment horizontal="center" vertical="top" wrapText="1"/>
      <protection/>
    </xf>
    <xf numFmtId="0" fontId="6" fillId="0" borderId="10" xfId="44" applyFont="1" applyFill="1" applyBorder="1" applyAlignment="1">
      <alignment vertical="top" wrapText="1"/>
      <protection/>
    </xf>
    <xf numFmtId="0" fontId="9" fillId="0" borderId="10" xfId="44" applyFont="1" applyFill="1" applyBorder="1" applyAlignment="1">
      <alignment horizontal="center" vertical="top" wrapText="1"/>
      <protection/>
    </xf>
    <xf numFmtId="0" fontId="10" fillId="0" borderId="10" xfId="44" applyFont="1" applyFill="1" applyBorder="1" applyAlignment="1">
      <alignment vertical="top" wrapText="1"/>
      <protection/>
    </xf>
    <xf numFmtId="1" fontId="6" fillId="0" borderId="10" xfId="0" applyNumberFormat="1" applyFont="1" applyFill="1" applyBorder="1" applyAlignment="1">
      <alignment horizontal="center" vertical="top" wrapText="1"/>
    </xf>
    <xf numFmtId="0" fontId="6" fillId="0" borderId="10" xfId="0" applyFont="1" applyFill="1" applyBorder="1" applyAlignment="1">
      <alignment vertical="top" wrapText="1"/>
    </xf>
    <xf numFmtId="37" fontId="6" fillId="0" borderId="10" xfId="53" applyNumberFormat="1" applyFont="1" applyFill="1" applyBorder="1" applyAlignment="1">
      <alignment horizontal="center" vertical="top" wrapText="1"/>
      <protection/>
    </xf>
    <xf numFmtId="0" fontId="0" fillId="0" borderId="10" xfId="0" applyFont="1" applyBorder="1" applyAlignment="1">
      <alignment wrapText="1"/>
    </xf>
    <xf numFmtId="0" fontId="7" fillId="0" borderId="10" xfId="0" applyFont="1" applyBorder="1" applyAlignment="1">
      <alignment horizontal="center" wrapText="1"/>
    </xf>
    <xf numFmtId="0" fontId="6" fillId="0" borderId="10" xfId="0" applyFont="1" applyBorder="1" applyAlignment="1">
      <alignment wrapText="1"/>
    </xf>
    <xf numFmtId="0" fontId="9" fillId="0" borderId="10" xfId="0" applyFont="1" applyBorder="1" applyAlignment="1">
      <alignment horizontal="center" wrapText="1"/>
    </xf>
    <xf numFmtId="0" fontId="6" fillId="0" borderId="10" xfId="0" applyNumberFormat="1" applyFont="1" applyFill="1" applyBorder="1" applyAlignment="1">
      <alignment horizontal="center" vertical="top" wrapText="1"/>
    </xf>
    <xf numFmtId="0" fontId="9" fillId="0" borderId="10" xfId="0" applyFont="1" applyFill="1" applyBorder="1" applyAlignment="1">
      <alignment horizontal="center" vertical="top" wrapText="1"/>
    </xf>
    <xf numFmtId="0" fontId="6" fillId="0" borderId="10" xfId="0" applyFont="1" applyFill="1" applyBorder="1" applyAlignment="1">
      <alignment horizontal="center" wrapText="1"/>
    </xf>
    <xf numFmtId="0" fontId="0" fillId="0" borderId="10" xfId="0" applyFont="1" applyBorder="1" applyAlignment="1">
      <alignment horizontal="left" vertical="top" wrapText="1"/>
    </xf>
    <xf numFmtId="0" fontId="6" fillId="0" borderId="0" xfId="0" applyFont="1" applyAlignment="1">
      <alignment wrapText="1"/>
    </xf>
    <xf numFmtId="0" fontId="11" fillId="0" borderId="0" xfId="0" applyFont="1" applyAlignment="1">
      <alignment/>
    </xf>
    <xf numFmtId="167" fontId="12" fillId="0" borderId="10" xfId="0" applyNumberFormat="1" applyFont="1" applyBorder="1" applyAlignment="1">
      <alignment horizontal="center" vertical="top"/>
    </xf>
    <xf numFmtId="167" fontId="12" fillId="0" borderId="10" xfId="0" applyNumberFormat="1" applyFont="1" applyBorder="1" applyAlignment="1">
      <alignment vertical="top"/>
    </xf>
    <xf numFmtId="0" fontId="0" fillId="0" borderId="0" xfId="0" applyFont="1" applyFill="1" applyBorder="1" applyAlignment="1">
      <alignment vertical="top" wrapText="1"/>
    </xf>
    <xf numFmtId="0" fontId="13" fillId="0" borderId="0" xfId="0" applyFont="1" applyAlignment="1">
      <alignment wrapText="1"/>
    </xf>
    <xf numFmtId="0" fontId="0" fillId="0" borderId="0" xfId="0" applyFont="1" applyAlignment="1">
      <alignment/>
    </xf>
    <xf numFmtId="0" fontId="0" fillId="0" borderId="0" xfId="0" applyNumberFormat="1" applyFont="1" applyAlignment="1">
      <alignment vertical="center"/>
    </xf>
    <xf numFmtId="0" fontId="3" fillId="0" borderId="0" xfId="0" applyFont="1" applyBorder="1" applyAlignment="1">
      <alignment horizontal="center"/>
    </xf>
    <xf numFmtId="0" fontId="4" fillId="0" borderId="10" xfId="44" applyFont="1" applyBorder="1" applyAlignment="1">
      <alignment horizontal="center" wrapText="1"/>
      <protection/>
    </xf>
    <xf numFmtId="0" fontId="3" fillId="0" borderId="10" xfId="0" applyFont="1" applyBorder="1" applyAlignment="1">
      <alignment horizontal="center" wrapText="1"/>
    </xf>
    <xf numFmtId="0" fontId="0" fillId="0" borderId="10" xfId="44" applyFont="1" applyFill="1" applyBorder="1" applyAlignment="1">
      <alignment horizontal="center" vertical="top" wrapText="1"/>
      <protection/>
    </xf>
    <xf numFmtId="0" fontId="0" fillId="0" borderId="10" xfId="44" applyFont="1" applyFill="1" applyBorder="1" applyAlignment="1">
      <alignment horizontal="left" vertical="top" wrapText="1"/>
      <protection/>
    </xf>
    <xf numFmtId="0" fontId="7" fillId="0" borderId="10" xfId="44" applyFont="1" applyFill="1" applyBorder="1" applyAlignment="1">
      <alignment horizontal="center" vertical="top" wrapText="1"/>
      <protection/>
    </xf>
    <xf numFmtId="37" fontId="6" fillId="0" borderId="10" xfId="0" applyNumberFormat="1" applyFont="1" applyFill="1" applyBorder="1" applyAlignment="1">
      <alignment horizontal="center" vertical="top" wrapText="1"/>
    </xf>
    <xf numFmtId="3" fontId="0" fillId="0" borderId="10" xfId="0" applyNumberFormat="1" applyFont="1" applyFill="1" applyBorder="1" applyAlignment="1">
      <alignment horizontal="center" vertical="top" wrapText="1"/>
    </xf>
    <xf numFmtId="3" fontId="14" fillId="0" borderId="10" xfId="0" applyNumberFormat="1" applyFont="1" applyBorder="1" applyAlignment="1">
      <alignment vertical="top"/>
    </xf>
    <xf numFmtId="0" fontId="0" fillId="0" borderId="10" xfId="44" applyFont="1" applyFill="1" applyBorder="1" applyAlignment="1">
      <alignment horizontal="center" vertical="top"/>
      <protection/>
    </xf>
    <xf numFmtId="0" fontId="0" fillId="0" borderId="10" xfId="44" applyFont="1" applyFill="1" applyBorder="1" applyAlignment="1">
      <alignment horizontal="left" vertical="top" wrapText="1"/>
      <protection/>
    </xf>
    <xf numFmtId="0" fontId="0" fillId="0" borderId="10" xfId="44" applyFont="1" applyFill="1" applyBorder="1" applyAlignment="1">
      <alignment horizontal="center" vertical="top" wrapText="1"/>
      <protection/>
    </xf>
    <xf numFmtId="0" fontId="7" fillId="0" borderId="10" xfId="44" applyFont="1" applyFill="1" applyBorder="1" applyAlignment="1">
      <alignment horizontal="center" vertical="top" wrapText="1"/>
      <protection/>
    </xf>
    <xf numFmtId="37" fontId="6" fillId="0" borderId="10" xfId="0" applyNumberFormat="1" applyFont="1" applyFill="1" applyBorder="1" applyAlignment="1">
      <alignment horizontal="center" vertical="top" wrapText="1"/>
    </xf>
    <xf numFmtId="39" fontId="6"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center" vertical="top" wrapText="1"/>
    </xf>
    <xf numFmtId="37" fontId="6" fillId="0" borderId="10" xfId="0" applyNumberFormat="1" applyFont="1" applyFill="1" applyBorder="1" applyAlignment="1">
      <alignment horizontal="center" vertical="top"/>
    </xf>
    <xf numFmtId="0" fontId="0" fillId="0" borderId="10" xfId="0" applyBorder="1" applyAlignment="1">
      <alignment/>
    </xf>
    <xf numFmtId="168" fontId="6" fillId="0" borderId="10" xfId="0" applyNumberFormat="1" applyFont="1" applyFill="1" applyBorder="1" applyAlignment="1">
      <alignment horizontal="center" vertical="top" wrapText="1"/>
    </xf>
    <xf numFmtId="164" fontId="6"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15" fillId="0" borderId="0" xfId="0" applyFont="1" applyAlignment="1">
      <alignment horizontal="center" wrapText="1"/>
    </xf>
    <xf numFmtId="0" fontId="0" fillId="0" borderId="0" xfId="0" applyFont="1" applyAlignment="1">
      <alignment wrapText="1"/>
    </xf>
    <xf numFmtId="0" fontId="15" fillId="0" borderId="0" xfId="0" applyFont="1" applyAlignment="1">
      <alignment wrapText="1"/>
    </xf>
    <xf numFmtId="0" fontId="2" fillId="0" borderId="10" xfId="0" applyFont="1" applyBorder="1" applyAlignment="1">
      <alignment horizontal="center"/>
    </xf>
    <xf numFmtId="164" fontId="6" fillId="0" borderId="10" xfId="0" applyNumberFormat="1" applyFont="1" applyFill="1" applyBorder="1" applyAlignment="1">
      <alignment horizontal="center" vertical="top" wrapText="1"/>
    </xf>
    <xf numFmtId="164" fontId="0" fillId="0" borderId="10" xfId="0" applyNumberFormat="1" applyFont="1" applyFill="1" applyBorder="1" applyAlignment="1">
      <alignment horizontal="center" vertical="top" wrapText="1"/>
    </xf>
    <xf numFmtId="169" fontId="0" fillId="0" borderId="10" xfId="0" applyNumberFormat="1" applyFont="1" applyFill="1" applyBorder="1" applyAlignment="1">
      <alignment horizontal="center" vertical="top" wrapText="1"/>
    </xf>
    <xf numFmtId="0" fontId="7" fillId="0" borderId="10" xfId="0" applyFont="1" applyFill="1" applyBorder="1" applyAlignment="1">
      <alignment horizontal="center" wrapText="1"/>
    </xf>
    <xf numFmtId="2" fontId="6" fillId="0" borderId="10" xfId="0" applyNumberFormat="1" applyFont="1" applyFill="1" applyBorder="1" applyAlignment="1">
      <alignment horizontal="center" vertical="top" wrapText="1"/>
    </xf>
    <xf numFmtId="39" fontId="0" fillId="0" borderId="10" xfId="0" applyNumberFormat="1" applyFont="1" applyFill="1" applyBorder="1" applyAlignment="1">
      <alignment horizontal="center" vertical="top" wrapText="1"/>
    </xf>
    <xf numFmtId="166" fontId="0" fillId="0" borderId="10" xfId="0" applyNumberFormat="1" applyFont="1" applyFill="1" applyBorder="1" applyAlignment="1">
      <alignment horizontal="center" vertical="top" wrapText="1"/>
    </xf>
    <xf numFmtId="0" fontId="2" fillId="0" borderId="10" xfId="0" applyFont="1" applyFill="1" applyBorder="1" applyAlignment="1">
      <alignment horizontal="center"/>
    </xf>
    <xf numFmtId="165" fontId="0" fillId="0" borderId="10" xfId="0" applyNumberFormat="1" applyFont="1" applyFill="1" applyBorder="1" applyAlignment="1">
      <alignment horizontal="center" vertical="top" wrapText="1"/>
    </xf>
    <xf numFmtId="0" fontId="7" fillId="0" borderId="10" xfId="0" applyFont="1" applyBorder="1" applyAlignment="1">
      <alignment horizontal="center"/>
    </xf>
    <xf numFmtId="3" fontId="6" fillId="0" borderId="10" xfId="0" applyNumberFormat="1" applyFont="1" applyFill="1" applyBorder="1" applyAlignment="1">
      <alignment horizontal="center" vertical="top" wrapText="1"/>
    </xf>
    <xf numFmtId="49" fontId="11" fillId="0" borderId="0" xfId="0" applyNumberFormat="1" applyFont="1" applyAlignment="1">
      <alignment wrapText="1"/>
    </xf>
    <xf numFmtId="0" fontId="6" fillId="0" borderId="10" xfId="0" applyFont="1" applyBorder="1" applyAlignment="1">
      <alignment/>
    </xf>
    <xf numFmtId="0" fontId="11" fillId="0" borderId="0" xfId="0" applyFont="1" applyFill="1" applyAlignment="1">
      <alignment wrapText="1"/>
    </xf>
    <xf numFmtId="0" fontId="0" fillId="0" borderId="0" xfId="0" applyAlignment="1">
      <alignment wrapText="1"/>
    </xf>
    <xf numFmtId="0" fontId="0" fillId="0" borderId="10" xfId="0" applyFont="1" applyBorder="1" applyAlignment="1">
      <alignment/>
    </xf>
    <xf numFmtId="37" fontId="0" fillId="0" borderId="10" xfId="53" applyNumberFormat="1" applyFont="1" applyFill="1" applyBorder="1" applyAlignment="1">
      <alignment horizontal="center" vertical="top" wrapText="1"/>
      <protection/>
    </xf>
    <xf numFmtId="0" fontId="4" fillId="0" borderId="10" xfId="44" applyFont="1" applyBorder="1" applyAlignment="1">
      <alignment horizontal="right" vertical="top"/>
      <protection/>
    </xf>
    <xf numFmtId="4" fontId="2" fillId="0" borderId="10" xfId="0" applyNumberFormat="1" applyFont="1" applyBorder="1" applyAlignment="1">
      <alignment vertical="top"/>
    </xf>
    <xf numFmtId="49" fontId="0" fillId="0" borderId="0" xfId="0" applyNumberFormat="1" applyAlignment="1">
      <alignment wrapText="1"/>
    </xf>
    <xf numFmtId="0" fontId="16" fillId="0" borderId="10" xfId="0" applyFont="1" applyFill="1" applyBorder="1" applyAlignment="1">
      <alignment horizontal="center" vertical="top" wrapText="1"/>
    </xf>
    <xf numFmtId="0" fontId="17" fillId="0" borderId="0" xfId="0" applyFont="1" applyFill="1" applyAlignment="1">
      <alignment/>
    </xf>
    <xf numFmtId="0" fontId="0" fillId="0" borderId="0" xfId="0" applyFill="1" applyAlignment="1">
      <alignment/>
    </xf>
    <xf numFmtId="167" fontId="2" fillId="0" borderId="10" xfId="0" applyNumberFormat="1" applyFont="1" applyBorder="1" applyAlignment="1">
      <alignment vertical="top"/>
    </xf>
    <xf numFmtId="0" fontId="0" fillId="0" borderId="10" xfId="0" applyFont="1" applyBorder="1" applyAlignment="1">
      <alignment/>
    </xf>
    <xf numFmtId="44" fontId="0" fillId="0" borderId="0" xfId="0" applyNumberFormat="1" applyFont="1" applyAlignment="1">
      <alignment/>
    </xf>
    <xf numFmtId="44" fontId="3" fillId="0" borderId="0" xfId="0" applyNumberFormat="1" applyFont="1" applyBorder="1" applyAlignment="1">
      <alignment horizontal="center"/>
    </xf>
    <xf numFmtId="44" fontId="3" fillId="0" borderId="10" xfId="0" applyNumberFormat="1" applyFont="1" applyBorder="1" applyAlignment="1">
      <alignment horizontal="center" wrapText="1"/>
    </xf>
    <xf numFmtId="44" fontId="0" fillId="0" borderId="0" xfId="0" applyNumberFormat="1" applyAlignment="1">
      <alignment/>
    </xf>
    <xf numFmtId="0" fontId="3" fillId="0" borderId="10" xfId="0" applyNumberFormat="1" applyFont="1" applyBorder="1" applyAlignment="1">
      <alignment horizontal="center" wrapText="1"/>
    </xf>
    <xf numFmtId="44" fontId="1" fillId="0" borderId="0" xfId="0" applyNumberFormat="1" applyFont="1" applyAlignment="1">
      <alignment/>
    </xf>
    <xf numFmtId="44" fontId="0" fillId="0" borderId="10" xfId="0" applyNumberFormat="1" applyFont="1" applyFill="1" applyBorder="1" applyAlignment="1">
      <alignment horizontal="center" vertical="top" wrapText="1"/>
    </xf>
    <xf numFmtId="44" fontId="6" fillId="0" borderId="10" xfId="0" applyNumberFormat="1" applyFont="1" applyFill="1" applyBorder="1" applyAlignment="1">
      <alignment horizontal="center" vertical="top" wrapText="1"/>
    </xf>
    <xf numFmtId="44" fontId="14" fillId="0" borderId="10" xfId="0" applyNumberFormat="1" applyFont="1" applyFill="1" applyBorder="1" applyAlignment="1">
      <alignment horizontal="center" vertical="top" wrapText="1"/>
    </xf>
    <xf numFmtId="44" fontId="4" fillId="0" borderId="10" xfId="44" applyNumberFormat="1" applyFont="1" applyBorder="1" applyAlignment="1">
      <alignment horizontal="right" vertical="top"/>
      <protection/>
    </xf>
    <xf numFmtId="0" fontId="3" fillId="0" borderId="0" xfId="0" applyFont="1" applyBorder="1" applyAlignment="1">
      <alignment horizontal="center"/>
    </xf>
    <xf numFmtId="0" fontId="6" fillId="0" borderId="10" xfId="0" applyFont="1" applyFill="1" applyBorder="1" applyAlignment="1">
      <alignment horizontal="center" vertical="top" wrapText="1"/>
    </xf>
    <xf numFmtId="0" fontId="9" fillId="0" borderId="10" xfId="0" applyFont="1" applyFill="1" applyBorder="1" applyAlignment="1">
      <alignment horizontal="center" vertical="top" wrapText="1"/>
    </xf>
    <xf numFmtId="0" fontId="4" fillId="0" borderId="10" xfId="44" applyFont="1" applyBorder="1" applyAlignment="1">
      <alignment horizontal="right" vertical="top"/>
      <protection/>
    </xf>
    <xf numFmtId="0" fontId="13" fillId="0" borderId="0" xfId="0" applyFont="1" applyBorder="1" applyAlignment="1">
      <alignment horizontal="center" wrapText="1"/>
    </xf>
    <xf numFmtId="0" fontId="0" fillId="0" borderId="0" xfId="0" applyFont="1" applyBorder="1" applyAlignment="1">
      <alignment/>
    </xf>
    <xf numFmtId="0" fontId="3" fillId="0" borderId="0" xfId="0" applyFont="1" applyBorder="1" applyAlignment="1">
      <alignment horizontal="center"/>
    </xf>
    <xf numFmtId="0" fontId="10" fillId="0" borderId="10" xfId="44" applyFont="1" applyBorder="1" applyAlignment="1">
      <alignment horizontal="right" vertical="top"/>
      <protection/>
    </xf>
    <xf numFmtId="0" fontId="14" fillId="0" borderId="10" xfId="44" applyFont="1" applyBorder="1" applyAlignment="1">
      <alignment horizontal="right"/>
      <protection/>
    </xf>
    <xf numFmtId="0" fontId="0" fillId="0" borderId="0" xfId="0" applyFont="1" applyBorder="1" applyAlignment="1">
      <alignment wrapText="1"/>
    </xf>
    <xf numFmtId="0" fontId="14" fillId="0" borderId="0" xfId="0" applyFont="1" applyBorder="1" applyAlignment="1">
      <alignment horizontal="center" wrapText="1"/>
    </xf>
    <xf numFmtId="0" fontId="14" fillId="0" borderId="10" xfId="44" applyFont="1" applyFill="1" applyBorder="1" applyAlignment="1">
      <alignment horizontal="right"/>
      <protection/>
    </xf>
    <xf numFmtId="0" fontId="4" fillId="0" borderId="10" xfId="44" applyFont="1" applyBorder="1" applyAlignment="1">
      <alignment horizontal="right" vertical="top"/>
      <protection/>
    </xf>
    <xf numFmtId="0" fontId="6" fillId="0" borderId="11" xfId="0" applyFont="1" applyFill="1" applyBorder="1" applyAlignment="1">
      <alignment vertical="top" wrapText="1"/>
    </xf>
    <xf numFmtId="0" fontId="9" fillId="0" borderId="11" xfId="0" applyFont="1" applyFill="1" applyBorder="1" applyAlignment="1">
      <alignment horizontal="center" vertical="top" wrapText="1"/>
    </xf>
    <xf numFmtId="0" fontId="6" fillId="0" borderId="11" xfId="0" applyFont="1" applyFill="1" applyBorder="1" applyAlignment="1">
      <alignment horizontal="center" vertical="top" wrapText="1"/>
    </xf>
    <xf numFmtId="1" fontId="6" fillId="0" borderId="11" xfId="53" applyNumberFormat="1" applyFont="1" applyFill="1" applyBorder="1" applyAlignment="1">
      <alignment horizontal="center" vertical="top" wrapText="1"/>
      <protection/>
    </xf>
    <xf numFmtId="165" fontId="6" fillId="0" borderId="11" xfId="0" applyNumberFormat="1" applyFont="1" applyFill="1" applyBorder="1" applyAlignment="1">
      <alignment horizontal="center" vertical="top" wrapText="1"/>
    </xf>
    <xf numFmtId="164" fontId="0" fillId="0" borderId="11" xfId="0" applyNumberFormat="1" applyFont="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10" xfId="0" applyFont="1" applyBorder="1" applyAlignment="1">
      <alignment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54"/>
  <sheetViews>
    <sheetView tabSelected="1" zoomScale="120" zoomScaleNormal="120" zoomScaleSheetLayoutView="87" zoomScalePageLayoutView="0" workbookViewId="0" topLeftCell="A40">
      <selection activeCell="C47" sqref="C47"/>
    </sheetView>
  </sheetViews>
  <sheetFormatPr defaultColWidth="11.57421875" defaultRowHeight="12.75"/>
  <cols>
    <col min="1" max="1" width="5.140625" style="0" customWidth="1"/>
    <col min="2" max="2" width="65.140625" style="0" customWidth="1"/>
    <col min="3" max="3" width="29.57421875" style="0" customWidth="1"/>
    <col min="4" max="4" width="17.421875" style="0" customWidth="1"/>
    <col min="5" max="5" width="9.28125" style="0" customWidth="1"/>
    <col min="6" max="6" width="7.421875" style="0" customWidth="1"/>
    <col min="7" max="7" width="11.57421875" style="0" customWidth="1"/>
    <col min="8" max="8" width="16.421875" style="0" customWidth="1"/>
    <col min="9" max="9" width="8.7109375" style="0" customWidth="1"/>
    <col min="10" max="10" width="17.57421875" style="0" customWidth="1"/>
  </cols>
  <sheetData>
    <row r="1" spans="1:10" ht="15">
      <c r="A1" s="1"/>
      <c r="B1" s="2" t="s">
        <v>140</v>
      </c>
      <c r="C1" s="2"/>
      <c r="D1" s="2"/>
      <c r="E1" s="2"/>
      <c r="F1" s="1"/>
      <c r="G1" s="1"/>
      <c r="H1" s="3" t="s">
        <v>0</v>
      </c>
      <c r="I1" s="3"/>
      <c r="J1" s="1"/>
    </row>
    <row r="2" spans="1:10" ht="12.75">
      <c r="A2" s="1"/>
      <c r="B2" s="2" t="s">
        <v>1</v>
      </c>
      <c r="C2" s="2"/>
      <c r="D2" s="2"/>
      <c r="E2" s="2"/>
      <c r="F2" s="1"/>
      <c r="G2" s="1"/>
      <c r="H2" s="1"/>
      <c r="I2" s="1"/>
      <c r="J2" s="1"/>
    </row>
    <row r="3" spans="1:10" ht="12.75">
      <c r="A3" s="1"/>
      <c r="B3" s="2" t="s">
        <v>2</v>
      </c>
      <c r="C3" s="2"/>
      <c r="D3" s="2"/>
      <c r="E3" s="2"/>
      <c r="F3" s="1"/>
      <c r="G3" s="1"/>
      <c r="H3" s="1"/>
      <c r="I3" s="1"/>
      <c r="J3" s="1"/>
    </row>
    <row r="4" spans="1:10" ht="15">
      <c r="A4" s="1"/>
      <c r="B4" s="2" t="s">
        <v>3</v>
      </c>
      <c r="C4" s="2"/>
      <c r="D4" s="4"/>
      <c r="E4" s="2"/>
      <c r="F4" s="1"/>
      <c r="G4" s="1"/>
      <c r="H4" s="1"/>
      <c r="I4" s="1"/>
      <c r="J4" s="1"/>
    </row>
    <row r="5" spans="1:10" ht="12.75">
      <c r="A5" s="1"/>
      <c r="B5" s="2"/>
      <c r="C5" s="2"/>
      <c r="D5" s="2"/>
      <c r="E5" s="2"/>
      <c r="F5" s="1"/>
      <c r="G5" s="1"/>
      <c r="H5" s="1"/>
      <c r="I5" s="1"/>
      <c r="J5" s="1"/>
    </row>
    <row r="6" spans="1:10" ht="12.75">
      <c r="A6" s="1"/>
      <c r="B6" s="2"/>
      <c r="C6" s="2"/>
      <c r="D6" s="2"/>
      <c r="E6" s="2"/>
      <c r="F6" s="1"/>
      <c r="G6" s="1"/>
      <c r="H6" s="1"/>
      <c r="I6" s="1"/>
      <c r="J6" s="1"/>
    </row>
    <row r="7" spans="1:10" ht="15.75">
      <c r="A7" s="116" t="s">
        <v>4</v>
      </c>
      <c r="B7" s="116"/>
      <c r="C7" s="116"/>
      <c r="D7" s="116"/>
      <c r="E7" s="116"/>
      <c r="F7" s="116"/>
      <c r="G7" s="116"/>
      <c r="H7" s="116"/>
      <c r="I7" s="116"/>
      <c r="J7" s="116"/>
    </row>
    <row r="8" spans="1:10" ht="15.75">
      <c r="A8" s="5"/>
      <c r="B8" s="5"/>
      <c r="C8" s="5"/>
      <c r="D8" s="5"/>
      <c r="E8" s="5"/>
      <c r="F8" s="5"/>
      <c r="G8" s="5"/>
      <c r="H8" s="5"/>
      <c r="I8" s="5"/>
      <c r="J8" s="5"/>
    </row>
    <row r="9" spans="1:10" ht="78.75">
      <c r="A9" s="6" t="s">
        <v>5</v>
      </c>
      <c r="B9" s="6" t="s">
        <v>6</v>
      </c>
      <c r="C9" s="6" t="s">
        <v>7</v>
      </c>
      <c r="D9" s="6" t="s">
        <v>8</v>
      </c>
      <c r="E9" s="6" t="s">
        <v>9</v>
      </c>
      <c r="F9" s="6" t="s">
        <v>10</v>
      </c>
      <c r="G9" s="7" t="s">
        <v>11</v>
      </c>
      <c r="H9" s="7" t="s">
        <v>12</v>
      </c>
      <c r="I9" s="7" t="s">
        <v>13</v>
      </c>
      <c r="J9" s="7" t="s">
        <v>14</v>
      </c>
    </row>
    <row r="10" spans="1:10" ht="15.75">
      <c r="A10" s="6">
        <v>1</v>
      </c>
      <c r="B10" s="6">
        <v>2</v>
      </c>
      <c r="C10" s="6">
        <v>3</v>
      </c>
      <c r="D10" s="6">
        <v>4</v>
      </c>
      <c r="E10" s="7">
        <v>5</v>
      </c>
      <c r="F10" s="7">
        <v>6</v>
      </c>
      <c r="G10" s="7">
        <v>7</v>
      </c>
      <c r="H10" s="7">
        <v>8</v>
      </c>
      <c r="I10" s="7">
        <v>9</v>
      </c>
      <c r="J10" s="7">
        <v>10</v>
      </c>
    </row>
    <row r="11" spans="1:10" ht="71.25" customHeight="1">
      <c r="A11" s="8">
        <v>1</v>
      </c>
      <c r="B11" s="9" t="s">
        <v>15</v>
      </c>
      <c r="C11" s="10" t="s">
        <v>16</v>
      </c>
      <c r="D11" s="8"/>
      <c r="E11" s="11" t="s">
        <v>17</v>
      </c>
      <c r="F11" s="11">
        <v>10</v>
      </c>
      <c r="G11" s="12"/>
      <c r="H11" s="12">
        <f>F11*G11</f>
        <v>0</v>
      </c>
      <c r="I11" s="11"/>
      <c r="J11" s="12">
        <f>H11*1.08</f>
        <v>0</v>
      </c>
    </row>
    <row r="12" spans="1:10" ht="55.5" customHeight="1">
      <c r="A12" s="8">
        <v>2</v>
      </c>
      <c r="B12" s="9" t="s">
        <v>18</v>
      </c>
      <c r="C12" s="8"/>
      <c r="D12" s="8"/>
      <c r="E12" s="11" t="s">
        <v>17</v>
      </c>
      <c r="F12" s="11">
        <v>250</v>
      </c>
      <c r="G12" s="12"/>
      <c r="H12" s="12">
        <f aca="true" t="shared" si="0" ref="H12:H48">F12*G12</f>
        <v>0</v>
      </c>
      <c r="I12" s="11"/>
      <c r="J12" s="12">
        <f>H12*1.08</f>
        <v>0</v>
      </c>
    </row>
    <row r="13" spans="1:10" ht="30.75" customHeight="1">
      <c r="A13" s="13">
        <v>3</v>
      </c>
      <c r="B13" s="14" t="s">
        <v>19</v>
      </c>
      <c r="C13" s="15" t="s">
        <v>20</v>
      </c>
      <c r="D13" s="16"/>
      <c r="E13" s="15" t="s">
        <v>21</v>
      </c>
      <c r="F13" s="15" t="s">
        <v>21</v>
      </c>
      <c r="G13" s="15" t="s">
        <v>21</v>
      </c>
      <c r="H13" s="15" t="s">
        <v>21</v>
      </c>
      <c r="I13" s="15" t="s">
        <v>21</v>
      </c>
      <c r="J13" s="12" t="s">
        <v>21</v>
      </c>
    </row>
    <row r="14" spans="1:10" ht="15" customHeight="1">
      <c r="A14" s="17" t="s">
        <v>22</v>
      </c>
      <c r="B14" s="18" t="s">
        <v>23</v>
      </c>
      <c r="C14" s="18"/>
      <c r="D14" s="19"/>
      <c r="E14" s="20" t="s">
        <v>17</v>
      </c>
      <c r="F14" s="21">
        <v>570</v>
      </c>
      <c r="G14" s="22"/>
      <c r="H14" s="12">
        <f t="shared" si="0"/>
        <v>0</v>
      </c>
      <c r="I14" s="23"/>
      <c r="J14" s="12">
        <f>H14*1.08</f>
        <v>0</v>
      </c>
    </row>
    <row r="15" spans="1:10" ht="12.75">
      <c r="A15" s="17" t="s">
        <v>24</v>
      </c>
      <c r="B15" s="18" t="s">
        <v>25</v>
      </c>
      <c r="C15" s="18"/>
      <c r="D15" s="19"/>
      <c r="E15" s="20" t="s">
        <v>17</v>
      </c>
      <c r="F15" s="21">
        <v>435</v>
      </c>
      <c r="G15" s="22"/>
      <c r="H15" s="12">
        <f t="shared" si="0"/>
        <v>0</v>
      </c>
      <c r="I15" s="23"/>
      <c r="J15" s="12">
        <f>H15*1.08</f>
        <v>0</v>
      </c>
    </row>
    <row r="16" spans="1:10" ht="52.5" customHeight="1">
      <c r="A16" s="17">
        <v>4</v>
      </c>
      <c r="B16" s="18" t="s">
        <v>26</v>
      </c>
      <c r="C16" s="24" t="s">
        <v>27</v>
      </c>
      <c r="D16" s="19"/>
      <c r="E16" s="20" t="s">
        <v>17</v>
      </c>
      <c r="F16" s="21">
        <v>101</v>
      </c>
      <c r="G16" s="22"/>
      <c r="H16" s="12">
        <f t="shared" si="0"/>
        <v>0</v>
      </c>
      <c r="I16" s="23"/>
      <c r="J16" s="12">
        <f>H16*1.23</f>
        <v>0</v>
      </c>
    </row>
    <row r="17" spans="1:10" ht="67.5" customHeight="1">
      <c r="A17" s="17">
        <v>5</v>
      </c>
      <c r="B17" s="18" t="s">
        <v>28</v>
      </c>
      <c r="C17" s="24" t="s">
        <v>27</v>
      </c>
      <c r="D17" s="19"/>
      <c r="E17" s="20" t="s">
        <v>17</v>
      </c>
      <c r="F17" s="21">
        <v>73</v>
      </c>
      <c r="G17" s="22"/>
      <c r="H17" s="12">
        <f t="shared" si="0"/>
        <v>0</v>
      </c>
      <c r="I17" s="23"/>
      <c r="J17" s="12">
        <f>H17*1.08</f>
        <v>0</v>
      </c>
    </row>
    <row r="18" spans="1:10" ht="83.25" customHeight="1">
      <c r="A18" s="25">
        <v>6</v>
      </c>
      <c r="B18" s="18" t="s">
        <v>29</v>
      </c>
      <c r="C18" s="24" t="s">
        <v>30</v>
      </c>
      <c r="D18" s="26"/>
      <c r="E18" s="24" t="s">
        <v>21</v>
      </c>
      <c r="F18" s="27" t="s">
        <v>21</v>
      </c>
      <c r="G18" s="27"/>
      <c r="H18" s="15" t="s">
        <v>21</v>
      </c>
      <c r="I18" s="24" t="s">
        <v>21</v>
      </c>
      <c r="J18" s="12" t="s">
        <v>21</v>
      </c>
    </row>
    <row r="19" spans="1:10" ht="12.75">
      <c r="A19" s="25" t="s">
        <v>22</v>
      </c>
      <c r="B19" s="28" t="s">
        <v>31</v>
      </c>
      <c r="C19" s="29"/>
      <c r="D19" s="30"/>
      <c r="E19" s="24" t="s">
        <v>17</v>
      </c>
      <c r="F19" s="31">
        <v>2</v>
      </c>
      <c r="G19" s="32"/>
      <c r="H19" s="12">
        <f t="shared" si="0"/>
        <v>0</v>
      </c>
      <c r="I19" s="23"/>
      <c r="J19" s="12">
        <f>H19*1.08</f>
        <v>0</v>
      </c>
    </row>
    <row r="20" spans="1:10" ht="12.75">
      <c r="A20" s="25" t="s">
        <v>24</v>
      </c>
      <c r="B20" s="28" t="s">
        <v>32</v>
      </c>
      <c r="C20" s="29"/>
      <c r="D20" s="30"/>
      <c r="E20" s="24" t="s">
        <v>17</v>
      </c>
      <c r="F20" s="31">
        <v>2</v>
      </c>
      <c r="G20" s="32"/>
      <c r="H20" s="12">
        <f t="shared" si="0"/>
        <v>0</v>
      </c>
      <c r="I20" s="23"/>
      <c r="J20" s="12">
        <f>H20*1.08</f>
        <v>0</v>
      </c>
    </row>
    <row r="21" spans="1:10" ht="93" customHeight="1">
      <c r="A21" s="33">
        <v>7</v>
      </c>
      <c r="B21" s="34" t="s">
        <v>33</v>
      </c>
      <c r="C21" s="33" t="s">
        <v>34</v>
      </c>
      <c r="D21" s="35"/>
      <c r="E21" s="24" t="s">
        <v>21</v>
      </c>
      <c r="F21" s="27" t="s">
        <v>21</v>
      </c>
      <c r="G21" s="15" t="s">
        <v>21</v>
      </c>
      <c r="H21" s="15" t="s">
        <v>21</v>
      </c>
      <c r="I21" s="24" t="s">
        <v>21</v>
      </c>
      <c r="J21" s="12" t="s">
        <v>21</v>
      </c>
    </row>
    <row r="22" spans="1:10" ht="12.75">
      <c r="A22" s="33" t="s">
        <v>22</v>
      </c>
      <c r="B22" s="34" t="s">
        <v>31</v>
      </c>
      <c r="C22" s="36"/>
      <c r="D22" s="35"/>
      <c r="E22" s="33" t="s">
        <v>17</v>
      </c>
      <c r="F22" s="37">
        <v>60</v>
      </c>
      <c r="G22" s="32"/>
      <c r="H22" s="12">
        <f t="shared" si="0"/>
        <v>0</v>
      </c>
      <c r="I22" s="23"/>
      <c r="J22" s="12">
        <f>H22*1.08</f>
        <v>0</v>
      </c>
    </row>
    <row r="23" spans="1:10" ht="12.75">
      <c r="A23" s="17" t="s">
        <v>24</v>
      </c>
      <c r="B23" s="38" t="s">
        <v>35</v>
      </c>
      <c r="C23" s="18"/>
      <c r="D23" s="19"/>
      <c r="E23" s="33" t="s">
        <v>17</v>
      </c>
      <c r="F23" s="31">
        <v>34</v>
      </c>
      <c r="G23" s="32"/>
      <c r="H23" s="12">
        <f t="shared" si="0"/>
        <v>0</v>
      </c>
      <c r="I23" s="23"/>
      <c r="J23" s="12">
        <f>H23*1.08</f>
        <v>0</v>
      </c>
    </row>
    <row r="24" spans="1:10" ht="109.5" customHeight="1">
      <c r="A24" s="33">
        <v>8</v>
      </c>
      <c r="B24" s="18" t="s">
        <v>36</v>
      </c>
      <c r="C24" s="15" t="s">
        <v>37</v>
      </c>
      <c r="D24" s="19"/>
      <c r="E24" s="24" t="s">
        <v>21</v>
      </c>
      <c r="F24" s="27" t="s">
        <v>21</v>
      </c>
      <c r="G24" s="15" t="s">
        <v>21</v>
      </c>
      <c r="H24" s="15" t="s">
        <v>21</v>
      </c>
      <c r="I24" s="24" t="s">
        <v>21</v>
      </c>
      <c r="J24" s="12" t="s">
        <v>21</v>
      </c>
    </row>
    <row r="25" spans="1:10" ht="15.75" customHeight="1">
      <c r="A25" s="33" t="s">
        <v>22</v>
      </c>
      <c r="B25" s="18" t="s">
        <v>38</v>
      </c>
      <c r="C25" s="24"/>
      <c r="D25" s="19"/>
      <c r="E25" s="24" t="s">
        <v>17</v>
      </c>
      <c r="F25" s="39">
        <v>620</v>
      </c>
      <c r="G25" s="22"/>
      <c r="H25" s="12">
        <f t="shared" si="0"/>
        <v>0</v>
      </c>
      <c r="I25" s="23">
        <v>8</v>
      </c>
      <c r="J25" s="12">
        <f aca="true" t="shared" si="1" ref="J25:J30">H25*1.08</f>
        <v>0</v>
      </c>
    </row>
    <row r="26" spans="1:10" ht="12.75">
      <c r="A26" s="33" t="s">
        <v>24</v>
      </c>
      <c r="B26" s="18" t="s">
        <v>39</v>
      </c>
      <c r="C26" s="24"/>
      <c r="D26" s="19"/>
      <c r="E26" s="24" t="s">
        <v>17</v>
      </c>
      <c r="F26" s="39">
        <v>9</v>
      </c>
      <c r="G26" s="22"/>
      <c r="H26" s="12">
        <f t="shared" si="0"/>
        <v>0</v>
      </c>
      <c r="I26" s="23">
        <v>8</v>
      </c>
      <c r="J26" s="12">
        <f t="shared" si="1"/>
        <v>0</v>
      </c>
    </row>
    <row r="27" spans="1:10" ht="12.75">
      <c r="A27" s="33" t="s">
        <v>40</v>
      </c>
      <c r="B27" s="18" t="s">
        <v>41</v>
      </c>
      <c r="C27" s="24"/>
      <c r="D27" s="19"/>
      <c r="E27" s="24" t="s">
        <v>17</v>
      </c>
      <c r="F27" s="39">
        <v>21</v>
      </c>
      <c r="G27" s="22"/>
      <c r="H27" s="12">
        <f t="shared" si="0"/>
        <v>0</v>
      </c>
      <c r="I27" s="23">
        <v>8</v>
      </c>
      <c r="J27" s="12">
        <f t="shared" si="1"/>
        <v>0</v>
      </c>
    </row>
    <row r="28" spans="1:10" ht="12.75">
      <c r="A28" s="33" t="s">
        <v>42</v>
      </c>
      <c r="B28" s="18" t="s">
        <v>43</v>
      </c>
      <c r="C28" s="24"/>
      <c r="D28" s="19"/>
      <c r="E28" s="24" t="s">
        <v>17</v>
      </c>
      <c r="F28" s="39">
        <v>15</v>
      </c>
      <c r="G28" s="22"/>
      <c r="H28" s="12">
        <f t="shared" si="0"/>
        <v>0</v>
      </c>
      <c r="I28" s="23">
        <v>8</v>
      </c>
      <c r="J28" s="12">
        <f t="shared" si="1"/>
        <v>0</v>
      </c>
    </row>
    <row r="29" spans="1:10" ht="12.75">
      <c r="A29" s="33" t="s">
        <v>44</v>
      </c>
      <c r="B29" s="18" t="s">
        <v>45</v>
      </c>
      <c r="C29" s="24"/>
      <c r="D29" s="19"/>
      <c r="E29" s="24" t="s">
        <v>17</v>
      </c>
      <c r="F29" s="39">
        <v>6</v>
      </c>
      <c r="G29" s="22"/>
      <c r="H29" s="12">
        <f t="shared" si="0"/>
        <v>0</v>
      </c>
      <c r="I29" s="23">
        <v>8</v>
      </c>
      <c r="J29" s="12">
        <f t="shared" si="1"/>
        <v>0</v>
      </c>
    </row>
    <row r="30" spans="1:10" ht="12.75">
      <c r="A30" s="33" t="s">
        <v>46</v>
      </c>
      <c r="B30" s="18" t="s">
        <v>47</v>
      </c>
      <c r="C30" s="24"/>
      <c r="D30" s="19"/>
      <c r="E30" s="24" t="s">
        <v>17</v>
      </c>
      <c r="F30" s="39">
        <v>236</v>
      </c>
      <c r="G30" s="22"/>
      <c r="H30" s="12">
        <f t="shared" si="0"/>
        <v>0</v>
      </c>
      <c r="I30" s="23">
        <v>8</v>
      </c>
      <c r="J30" s="12">
        <f t="shared" si="1"/>
        <v>0</v>
      </c>
    </row>
    <row r="31" spans="1:10" ht="42" customHeight="1">
      <c r="A31" s="33">
        <v>9</v>
      </c>
      <c r="B31" s="18" t="s">
        <v>48</v>
      </c>
      <c r="C31" s="24" t="s">
        <v>49</v>
      </c>
      <c r="D31" s="19"/>
      <c r="E31" s="24" t="s">
        <v>21</v>
      </c>
      <c r="F31" s="27" t="s">
        <v>21</v>
      </c>
      <c r="G31" s="27"/>
      <c r="H31" s="15" t="s">
        <v>21</v>
      </c>
      <c r="I31" s="24" t="s">
        <v>21</v>
      </c>
      <c r="J31" s="12" t="s">
        <v>21</v>
      </c>
    </row>
    <row r="32" spans="1:10" ht="12.75">
      <c r="A32" s="33" t="s">
        <v>22</v>
      </c>
      <c r="B32" s="18" t="s">
        <v>50</v>
      </c>
      <c r="C32" s="24"/>
      <c r="D32" s="19"/>
      <c r="E32" s="24" t="s">
        <v>17</v>
      </c>
      <c r="F32" s="39">
        <v>110</v>
      </c>
      <c r="G32" s="22"/>
      <c r="H32" s="12">
        <f t="shared" si="0"/>
        <v>0</v>
      </c>
      <c r="I32" s="23"/>
      <c r="J32" s="12">
        <f>H32*1.23</f>
        <v>0</v>
      </c>
    </row>
    <row r="33" spans="1:10" ht="63.75" customHeight="1">
      <c r="A33" s="33">
        <v>10</v>
      </c>
      <c r="B33" s="40" t="s">
        <v>51</v>
      </c>
      <c r="C33" s="24" t="s">
        <v>21</v>
      </c>
      <c r="D33" s="41"/>
      <c r="E33" s="24" t="s">
        <v>17</v>
      </c>
      <c r="F33" s="31">
        <v>45</v>
      </c>
      <c r="G33" s="22"/>
      <c r="H33" s="12">
        <f t="shared" si="0"/>
        <v>0</v>
      </c>
      <c r="I33" s="23"/>
      <c r="J33" s="12">
        <f>H33*1.23</f>
        <v>0</v>
      </c>
    </row>
    <row r="34" spans="1:10" ht="85.5" customHeight="1">
      <c r="A34" s="33">
        <v>11</v>
      </c>
      <c r="B34" s="42" t="s">
        <v>52</v>
      </c>
      <c r="C34" s="27"/>
      <c r="D34" s="43"/>
      <c r="E34" s="27" t="s">
        <v>53</v>
      </c>
      <c r="F34" s="31">
        <v>60</v>
      </c>
      <c r="G34" s="22"/>
      <c r="H34" s="12">
        <f t="shared" si="0"/>
        <v>0</v>
      </c>
      <c r="I34" s="44"/>
      <c r="J34" s="12">
        <f>H34*1.23</f>
        <v>0</v>
      </c>
    </row>
    <row r="35" spans="1:10" ht="90.75" customHeight="1">
      <c r="A35" s="33">
        <v>12</v>
      </c>
      <c r="B35" s="38" t="s">
        <v>54</v>
      </c>
      <c r="C35" s="27" t="s">
        <v>55</v>
      </c>
      <c r="D35" s="45"/>
      <c r="E35" s="27" t="s">
        <v>21</v>
      </c>
      <c r="F35" s="27" t="s">
        <v>21</v>
      </c>
      <c r="G35" s="27"/>
      <c r="H35" s="15" t="s">
        <v>21</v>
      </c>
      <c r="I35" s="27" t="s">
        <v>21</v>
      </c>
      <c r="J35" s="12" t="s">
        <v>21</v>
      </c>
    </row>
    <row r="36" spans="1:10" ht="14.25" customHeight="1">
      <c r="A36" s="33" t="s">
        <v>22</v>
      </c>
      <c r="B36" s="38" t="s">
        <v>56</v>
      </c>
      <c r="C36" s="27"/>
      <c r="D36" s="45"/>
      <c r="E36" s="27" t="s">
        <v>17</v>
      </c>
      <c r="F36" s="39">
        <v>1500</v>
      </c>
      <c r="G36" s="22"/>
      <c r="H36" s="12">
        <f t="shared" si="0"/>
        <v>0</v>
      </c>
      <c r="I36" s="44"/>
      <c r="J36" s="12">
        <f>H36*1.08</f>
        <v>0</v>
      </c>
    </row>
    <row r="37" spans="1:10" ht="12.75">
      <c r="A37" s="46" t="s">
        <v>24</v>
      </c>
      <c r="B37" s="38" t="s">
        <v>50</v>
      </c>
      <c r="C37" s="27"/>
      <c r="D37" s="45"/>
      <c r="E37" s="27" t="s">
        <v>17</v>
      </c>
      <c r="F37" s="39">
        <v>800</v>
      </c>
      <c r="G37" s="22"/>
      <c r="H37" s="12">
        <f t="shared" si="0"/>
        <v>0</v>
      </c>
      <c r="I37" s="44"/>
      <c r="J37" s="12">
        <f>H37*1.08</f>
        <v>0</v>
      </c>
    </row>
    <row r="38" spans="1:10" ht="12.75">
      <c r="A38" s="46" t="s">
        <v>40</v>
      </c>
      <c r="B38" s="38" t="s">
        <v>57</v>
      </c>
      <c r="C38" s="27"/>
      <c r="D38" s="45"/>
      <c r="E38" s="27" t="s">
        <v>17</v>
      </c>
      <c r="F38" s="39">
        <v>80</v>
      </c>
      <c r="G38" s="22"/>
      <c r="H38" s="12">
        <f t="shared" si="0"/>
        <v>0</v>
      </c>
      <c r="I38" s="44"/>
      <c r="J38" s="12">
        <f>H38*1.08</f>
        <v>0</v>
      </c>
    </row>
    <row r="39" spans="1:10" ht="106.5" customHeight="1">
      <c r="A39" s="33">
        <v>13</v>
      </c>
      <c r="B39" s="18" t="s">
        <v>58</v>
      </c>
      <c r="C39" s="24" t="s">
        <v>59</v>
      </c>
      <c r="D39" s="19"/>
      <c r="E39" s="24" t="s">
        <v>17</v>
      </c>
      <c r="F39" s="39">
        <v>65</v>
      </c>
      <c r="G39" s="22"/>
      <c r="H39" s="12">
        <f t="shared" si="0"/>
        <v>0</v>
      </c>
      <c r="I39" s="23"/>
      <c r="J39" s="12">
        <f>H39*1.08</f>
        <v>0</v>
      </c>
    </row>
    <row r="40" spans="1:10" ht="14.25" customHeight="1">
      <c r="A40" s="33">
        <v>14</v>
      </c>
      <c r="B40" s="18" t="s">
        <v>60</v>
      </c>
      <c r="C40" s="24" t="s">
        <v>61</v>
      </c>
      <c r="D40" s="19"/>
      <c r="E40" s="24" t="s">
        <v>17</v>
      </c>
      <c r="F40" s="39">
        <v>20</v>
      </c>
      <c r="G40" s="22"/>
      <c r="H40" s="12">
        <f t="shared" si="0"/>
        <v>0</v>
      </c>
      <c r="I40" s="23"/>
      <c r="J40" s="12">
        <f>H40*1.23</f>
        <v>0</v>
      </c>
    </row>
    <row r="41" spans="1:10" ht="119.25" customHeight="1">
      <c r="A41" s="33">
        <v>15</v>
      </c>
      <c r="B41" s="47" t="s">
        <v>62</v>
      </c>
      <c r="C41" s="24" t="s">
        <v>61</v>
      </c>
      <c r="D41" s="19"/>
      <c r="E41" s="24" t="s">
        <v>17</v>
      </c>
      <c r="F41" s="39">
        <v>20</v>
      </c>
      <c r="G41" s="22"/>
      <c r="H41" s="12">
        <f t="shared" si="0"/>
        <v>0</v>
      </c>
      <c r="I41" s="23"/>
      <c r="J41" s="12">
        <f>H41*1.23</f>
        <v>0</v>
      </c>
    </row>
    <row r="42" spans="1:10" ht="94.5" customHeight="1">
      <c r="A42" s="33">
        <v>16</v>
      </c>
      <c r="B42" s="38" t="s">
        <v>63</v>
      </c>
      <c r="C42" s="117" t="s">
        <v>21</v>
      </c>
      <c r="D42" s="118"/>
      <c r="E42" s="27" t="s">
        <v>21</v>
      </c>
      <c r="F42" s="27" t="s">
        <v>21</v>
      </c>
      <c r="G42" s="15" t="s">
        <v>21</v>
      </c>
      <c r="H42" s="15" t="s">
        <v>21</v>
      </c>
      <c r="I42" s="27" t="s">
        <v>21</v>
      </c>
      <c r="J42" s="12" t="s">
        <v>21</v>
      </c>
    </row>
    <row r="43" spans="1:10" ht="12.75">
      <c r="A43" s="33" t="s">
        <v>22</v>
      </c>
      <c r="B43" s="38" t="s">
        <v>64</v>
      </c>
      <c r="C43" s="117"/>
      <c r="D43" s="118"/>
      <c r="E43" s="27" t="s">
        <v>17</v>
      </c>
      <c r="F43" s="31">
        <v>523</v>
      </c>
      <c r="G43" s="22"/>
      <c r="H43" s="12">
        <f t="shared" si="0"/>
        <v>0</v>
      </c>
      <c r="I43" s="44"/>
      <c r="J43" s="12">
        <f>H43*1.23</f>
        <v>0</v>
      </c>
    </row>
    <row r="44" spans="1:10" ht="15" customHeight="1">
      <c r="A44" s="33" t="s">
        <v>24</v>
      </c>
      <c r="B44" s="38" t="s">
        <v>65</v>
      </c>
      <c r="C44" s="117"/>
      <c r="D44" s="118"/>
      <c r="E44" s="27" t="s">
        <v>17</v>
      </c>
      <c r="F44" s="31">
        <v>1140</v>
      </c>
      <c r="G44" s="22"/>
      <c r="H44" s="12">
        <f t="shared" si="0"/>
        <v>0</v>
      </c>
      <c r="I44" s="44"/>
      <c r="J44" s="12">
        <f>H44*1.23</f>
        <v>0</v>
      </c>
    </row>
    <row r="45" spans="1:10" ht="12.75">
      <c r="A45" s="33" t="s">
        <v>40</v>
      </c>
      <c r="B45" s="38" t="s">
        <v>35</v>
      </c>
      <c r="C45" s="117"/>
      <c r="D45" s="118"/>
      <c r="E45" s="27" t="s">
        <v>17</v>
      </c>
      <c r="F45" s="31">
        <v>50</v>
      </c>
      <c r="G45" s="22"/>
      <c r="H45" s="12">
        <f t="shared" si="0"/>
        <v>0</v>
      </c>
      <c r="I45" s="44"/>
      <c r="J45" s="12">
        <f>H45*1.23</f>
        <v>0</v>
      </c>
    </row>
    <row r="46" spans="1:11" ht="66.75" customHeight="1">
      <c r="A46" s="33">
        <v>17</v>
      </c>
      <c r="B46" s="38" t="s">
        <v>66</v>
      </c>
      <c r="C46" s="136" t="s">
        <v>67</v>
      </c>
      <c r="D46" s="45"/>
      <c r="E46" s="27" t="s">
        <v>17</v>
      </c>
      <c r="F46" s="27">
        <v>340</v>
      </c>
      <c r="G46" s="27"/>
      <c r="H46" s="12">
        <f t="shared" si="0"/>
        <v>0</v>
      </c>
      <c r="I46" s="27"/>
      <c r="J46" s="12">
        <f>H46*1.08</f>
        <v>0</v>
      </c>
      <c r="K46" s="49"/>
    </row>
    <row r="47" spans="1:10" ht="80.25" customHeight="1">
      <c r="A47" s="33">
        <v>18</v>
      </c>
      <c r="B47" s="129" t="s">
        <v>68</v>
      </c>
      <c r="C47" s="48"/>
      <c r="D47" s="130"/>
      <c r="E47" s="131" t="s">
        <v>17</v>
      </c>
      <c r="F47" s="132">
        <v>10</v>
      </c>
      <c r="G47" s="133"/>
      <c r="H47" s="134">
        <f t="shared" si="0"/>
        <v>0</v>
      </c>
      <c r="I47" s="135"/>
      <c r="J47" s="134">
        <f>H47*1.08</f>
        <v>0</v>
      </c>
    </row>
    <row r="48" spans="1:10" ht="41.25" customHeight="1">
      <c r="A48" s="33">
        <v>19</v>
      </c>
      <c r="B48" s="18" t="s">
        <v>69</v>
      </c>
      <c r="C48" s="27"/>
      <c r="D48" s="45"/>
      <c r="E48" s="27" t="s">
        <v>70</v>
      </c>
      <c r="F48" s="31">
        <v>20</v>
      </c>
      <c r="G48" s="22"/>
      <c r="H48" s="12">
        <f t="shared" si="0"/>
        <v>0</v>
      </c>
      <c r="I48" s="44"/>
      <c r="J48" s="12">
        <f>H48*1.23</f>
        <v>0</v>
      </c>
    </row>
    <row r="49" spans="1:10" ht="17.25" customHeight="1">
      <c r="A49" s="119" t="s">
        <v>71</v>
      </c>
      <c r="B49" s="119"/>
      <c r="C49" s="119"/>
      <c r="D49" s="119"/>
      <c r="E49" s="119"/>
      <c r="F49" s="119"/>
      <c r="G49" s="119"/>
      <c r="H49" s="50">
        <f>SUM(H11:H48)</f>
        <v>0</v>
      </c>
      <c r="I49" s="51"/>
      <c r="J49" s="50">
        <f>SUM(J11:J48)</f>
        <v>0</v>
      </c>
    </row>
    <row r="50" ht="12.75">
      <c r="B50" s="52"/>
    </row>
    <row r="51" spans="2:6" ht="30.75" customHeight="1">
      <c r="B51" s="120" t="s">
        <v>72</v>
      </c>
      <c r="C51" s="120"/>
      <c r="D51" s="120"/>
      <c r="E51" s="53"/>
      <c r="F51" s="53"/>
    </row>
    <row r="53" spans="1:10" ht="12.75" customHeight="1">
      <c r="A53" s="1"/>
      <c r="B53" s="1"/>
      <c r="C53" s="1"/>
      <c r="D53" s="1"/>
      <c r="E53" s="1"/>
      <c r="F53" s="1"/>
      <c r="G53" s="1"/>
      <c r="H53" s="121"/>
      <c r="I53" s="121"/>
      <c r="J53" s="121"/>
    </row>
    <row r="54" spans="1:10" ht="12.75">
      <c r="A54" s="1"/>
      <c r="B54" s="1"/>
      <c r="C54" s="1"/>
      <c r="D54" s="1"/>
      <c r="E54" s="1"/>
      <c r="F54" s="1"/>
      <c r="G54" s="1" t="s">
        <v>73</v>
      </c>
      <c r="H54" s="1"/>
      <c r="I54" s="1"/>
      <c r="J54" s="1"/>
    </row>
  </sheetData>
  <sheetProtection selectLockedCells="1" selectUnlockedCells="1"/>
  <mergeCells count="6">
    <mergeCell ref="A7:J7"/>
    <mergeCell ref="C42:C45"/>
    <mergeCell ref="D42:D45"/>
    <mergeCell ref="A49:G49"/>
    <mergeCell ref="B51:D51"/>
    <mergeCell ref="H53:J53"/>
  </mergeCells>
  <printOptions horizontalCentered="1"/>
  <pageMargins left="0.39375" right="0.39375" top="1.4465277777777776" bottom="0.6590277777777778" header="1.18125" footer="0.39375"/>
  <pageSetup fitToHeight="1" fitToWidth="1" orientation="portrait" paperSize="9" scale="36" r:id="rId1"/>
  <headerFooter alignWithMargins="0">
    <oddHeader>&amp;C&amp;"Times New Roman,Normalny"&amp;12&amp;A</oddHeader>
    <oddFooter>&amp;C&amp;"Times New Roman,Normalny"&amp;12Strona &amp;P</oddFooter>
  </headerFooter>
  <rowBreaks count="2" manualBreakCount="2">
    <brk id="19" max="255" man="1"/>
    <brk id="3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49"/>
  <sheetViews>
    <sheetView zoomScale="120" zoomScaleNormal="120" zoomScaleSheetLayoutView="110" zoomScalePageLayoutView="0" workbookViewId="0" topLeftCell="A7">
      <selection activeCell="N9" sqref="N9"/>
    </sheetView>
  </sheetViews>
  <sheetFormatPr defaultColWidth="11.57421875" defaultRowHeight="12.75"/>
  <cols>
    <col min="1" max="1" width="5.140625" style="54" customWidth="1"/>
    <col min="2" max="2" width="39.00390625" style="54" customWidth="1"/>
    <col min="3" max="3" width="23.140625" style="54" customWidth="1"/>
    <col min="4" max="4" width="16.140625" style="54" customWidth="1"/>
    <col min="5" max="5" width="8.00390625" style="54" customWidth="1"/>
    <col min="6" max="6" width="7.00390625" style="54" customWidth="1"/>
    <col min="7" max="7" width="11.57421875" style="54" customWidth="1"/>
    <col min="8" max="8" width="12.57421875" style="54" customWidth="1"/>
    <col min="9" max="9" width="6.140625" style="54" customWidth="1"/>
    <col min="10" max="10" width="12.57421875" style="54" customWidth="1"/>
    <col min="11" max="16384" width="11.57421875" style="54" customWidth="1"/>
  </cols>
  <sheetData>
    <row r="1" spans="1:10" ht="15">
      <c r="A1" s="1"/>
      <c r="B1" s="2" t="s">
        <v>140</v>
      </c>
      <c r="C1" s="2"/>
      <c r="D1" s="2"/>
      <c r="E1" s="2"/>
      <c r="F1" s="1"/>
      <c r="G1" s="1"/>
      <c r="H1" s="3" t="s">
        <v>0</v>
      </c>
      <c r="I1" s="3"/>
      <c r="J1" s="1"/>
    </row>
    <row r="2" spans="1:10" ht="12.75">
      <c r="A2" s="1"/>
      <c r="B2" s="2" t="s">
        <v>74</v>
      </c>
      <c r="C2" s="2"/>
      <c r="D2" s="2"/>
      <c r="E2" s="2"/>
      <c r="F2" s="1"/>
      <c r="G2" s="1"/>
      <c r="H2" s="1"/>
      <c r="I2" s="1"/>
      <c r="J2" s="1"/>
    </row>
    <row r="3" spans="1:10" ht="12.75">
      <c r="A3" s="1"/>
      <c r="B3" s="2" t="s">
        <v>75</v>
      </c>
      <c r="C3" s="2"/>
      <c r="D3" s="2"/>
      <c r="E3" s="2"/>
      <c r="F3" s="1"/>
      <c r="G3" s="1"/>
      <c r="H3" s="1"/>
      <c r="I3" s="1"/>
      <c r="J3" s="1"/>
    </row>
    <row r="4" spans="1:10" ht="12.75">
      <c r="A4" s="1"/>
      <c r="B4" s="2" t="s">
        <v>76</v>
      </c>
      <c r="C4" s="2"/>
      <c r="D4" s="2"/>
      <c r="E4" s="2"/>
      <c r="F4" s="1"/>
      <c r="G4" s="1"/>
      <c r="H4" s="1"/>
      <c r="I4" s="1"/>
      <c r="J4" s="1"/>
    </row>
    <row r="5" spans="1:10" ht="12.75">
      <c r="A5" s="1"/>
      <c r="B5" s="2"/>
      <c r="C5" s="2"/>
      <c r="D5" s="2"/>
      <c r="E5" s="2"/>
      <c r="F5" s="1"/>
      <c r="G5" s="1"/>
      <c r="H5" s="1"/>
      <c r="I5" s="1"/>
      <c r="J5" s="1"/>
    </row>
    <row r="6" spans="2:5" ht="12.75">
      <c r="B6" s="55"/>
      <c r="C6" s="55"/>
      <c r="D6" s="55"/>
      <c r="E6" s="55"/>
    </row>
    <row r="7" spans="1:10" ht="15.75">
      <c r="A7" s="122" t="s">
        <v>77</v>
      </c>
      <c r="B7" s="122"/>
      <c r="C7" s="122"/>
      <c r="D7" s="122"/>
      <c r="E7" s="122"/>
      <c r="F7" s="122"/>
      <c r="G7" s="122"/>
      <c r="H7" s="122"/>
      <c r="I7" s="122"/>
      <c r="J7" s="122"/>
    </row>
    <row r="8" spans="1:10" ht="15.75">
      <c r="A8" s="56"/>
      <c r="B8" s="56"/>
      <c r="C8" s="56"/>
      <c r="D8" s="56"/>
      <c r="E8" s="56"/>
      <c r="F8" s="56"/>
      <c r="G8" s="56"/>
      <c r="H8" s="56"/>
      <c r="I8" s="56"/>
      <c r="J8" s="56"/>
    </row>
    <row r="9" spans="1:10" ht="78.75">
      <c r="A9" s="57" t="s">
        <v>5</v>
      </c>
      <c r="B9" s="57" t="s">
        <v>6</v>
      </c>
      <c r="C9" s="57" t="s">
        <v>7</v>
      </c>
      <c r="D9" s="57" t="s">
        <v>8</v>
      </c>
      <c r="E9" s="57" t="s">
        <v>9</v>
      </c>
      <c r="F9" s="57" t="s">
        <v>10</v>
      </c>
      <c r="G9" s="58" t="s">
        <v>11</v>
      </c>
      <c r="H9" s="58" t="s">
        <v>12</v>
      </c>
      <c r="I9" s="58" t="s">
        <v>13</v>
      </c>
      <c r="J9" s="58" t="s">
        <v>14</v>
      </c>
    </row>
    <row r="10" spans="1:10" ht="15.75">
      <c r="A10" s="57">
        <v>1</v>
      </c>
      <c r="B10" s="57">
        <v>2</v>
      </c>
      <c r="C10" s="57">
        <v>3</v>
      </c>
      <c r="D10" s="57">
        <v>4</v>
      </c>
      <c r="E10" s="58">
        <v>5</v>
      </c>
      <c r="F10" s="58">
        <v>6</v>
      </c>
      <c r="G10" s="58">
        <v>7</v>
      </c>
      <c r="H10" s="58">
        <v>8</v>
      </c>
      <c r="I10" s="58">
        <v>9</v>
      </c>
      <c r="J10" s="58">
        <v>10</v>
      </c>
    </row>
    <row r="11" spans="1:10" ht="134.25" customHeight="1">
      <c r="A11" s="59">
        <v>1</v>
      </c>
      <c r="B11" s="60" t="s">
        <v>78</v>
      </c>
      <c r="C11" s="59" t="s">
        <v>79</v>
      </c>
      <c r="D11" s="19"/>
      <c r="E11" s="24" t="s">
        <v>21</v>
      </c>
      <c r="F11" s="27" t="s">
        <v>21</v>
      </c>
      <c r="G11" s="27"/>
      <c r="H11" s="112" t="s">
        <v>21</v>
      </c>
      <c r="I11" s="24" t="s">
        <v>21</v>
      </c>
      <c r="J11" s="112" t="s">
        <v>21</v>
      </c>
    </row>
    <row r="12" spans="1:10" ht="12.75">
      <c r="A12" s="59" t="s">
        <v>22</v>
      </c>
      <c r="B12" s="60" t="s">
        <v>80</v>
      </c>
      <c r="C12" s="59"/>
      <c r="D12" s="61"/>
      <c r="E12" s="59" t="s">
        <v>17</v>
      </c>
      <c r="F12" s="62">
        <v>112</v>
      </c>
      <c r="G12" s="22"/>
      <c r="H12" s="112">
        <f>F12*G12</f>
        <v>0</v>
      </c>
      <c r="I12" s="63"/>
      <c r="J12" s="112">
        <f>H12*1.08</f>
        <v>0</v>
      </c>
    </row>
    <row r="13" spans="1:10" ht="81" customHeight="1">
      <c r="A13" s="59">
        <v>2</v>
      </c>
      <c r="B13" s="60" t="s">
        <v>81</v>
      </c>
      <c r="C13" s="59" t="s">
        <v>82</v>
      </c>
      <c r="D13" s="61"/>
      <c r="E13" s="24" t="s">
        <v>21</v>
      </c>
      <c r="F13" s="27" t="s">
        <v>21</v>
      </c>
      <c r="G13" s="27"/>
      <c r="H13" s="112" t="s">
        <v>21</v>
      </c>
      <c r="I13" s="63" t="s">
        <v>21</v>
      </c>
      <c r="J13" s="112" t="s">
        <v>21</v>
      </c>
    </row>
    <row r="14" spans="1:10" ht="25.5">
      <c r="A14" s="59" t="s">
        <v>22</v>
      </c>
      <c r="B14" s="60" t="s">
        <v>83</v>
      </c>
      <c r="C14" s="59"/>
      <c r="D14" s="61"/>
      <c r="E14" s="59" t="s">
        <v>17</v>
      </c>
      <c r="F14" s="62">
        <v>30</v>
      </c>
      <c r="G14" s="22"/>
      <c r="H14" s="112">
        <f>F14*G14</f>
        <v>0</v>
      </c>
      <c r="I14" s="63"/>
      <c r="J14" s="112">
        <f>H14*1.08</f>
        <v>0</v>
      </c>
    </row>
    <row r="15" spans="1:10" ht="12.75" customHeight="1">
      <c r="A15" s="123" t="s">
        <v>71</v>
      </c>
      <c r="B15" s="123"/>
      <c r="C15" s="123"/>
      <c r="D15" s="123"/>
      <c r="E15" s="123"/>
      <c r="F15" s="123"/>
      <c r="G15" s="123"/>
      <c r="H15" s="112">
        <f>SUM(H11:H14)</f>
        <v>0</v>
      </c>
      <c r="I15" s="64"/>
      <c r="J15" s="112">
        <f>SUM(J11:J14)</f>
        <v>0</v>
      </c>
    </row>
    <row r="16" spans="1:11" ht="15.75" customHeight="1">
      <c r="A16"/>
      <c r="B16"/>
      <c r="C16"/>
      <c r="D16"/>
      <c r="E16"/>
      <c r="F16"/>
      <c r="G16"/>
      <c r="H16"/>
      <c r="I16"/>
      <c r="J16"/>
      <c r="K16"/>
    </row>
    <row r="17" spans="1:11" ht="15.75" customHeight="1">
      <c r="A17"/>
      <c r="B17"/>
      <c r="C17"/>
      <c r="D17"/>
      <c r="E17"/>
      <c r="F17"/>
      <c r="G17"/>
      <c r="H17"/>
      <c r="I17"/>
      <c r="J17"/>
      <c r="K17"/>
    </row>
    <row r="18" spans="1:11" ht="15.75" customHeight="1">
      <c r="A18"/>
      <c r="B18"/>
      <c r="C18"/>
      <c r="D18"/>
      <c r="E18"/>
      <c r="F18"/>
      <c r="G18"/>
      <c r="H18"/>
      <c r="I18"/>
      <c r="J18"/>
      <c r="K18"/>
    </row>
    <row r="19" spans="1:11" ht="12.75">
      <c r="A19"/>
      <c r="B19"/>
      <c r="C19"/>
      <c r="D19"/>
      <c r="E19"/>
      <c r="F19"/>
      <c r="G19"/>
      <c r="H19"/>
      <c r="I19"/>
      <c r="J19"/>
      <c r="K19"/>
    </row>
    <row r="20" spans="1:11" ht="12.75" customHeight="1">
      <c r="A20"/>
      <c r="B20"/>
      <c r="C20"/>
      <c r="D20"/>
      <c r="E20"/>
      <c r="F20"/>
      <c r="G20"/>
      <c r="H20"/>
      <c r="I20"/>
      <c r="J20"/>
      <c r="K20"/>
    </row>
    <row r="21" spans="1:11" ht="12.75">
      <c r="A21"/>
      <c r="B21"/>
      <c r="C21"/>
      <c r="D21"/>
      <c r="E21"/>
      <c r="F21"/>
      <c r="G21"/>
      <c r="H21"/>
      <c r="I21"/>
      <c r="J21"/>
      <c r="K21"/>
    </row>
    <row r="22" spans="1:11" ht="12.75">
      <c r="A22"/>
      <c r="B22"/>
      <c r="C22"/>
      <c r="D22"/>
      <c r="E22"/>
      <c r="F22"/>
      <c r="G22"/>
      <c r="H22"/>
      <c r="I22"/>
      <c r="J22"/>
      <c r="K22"/>
    </row>
    <row r="23" spans="1:11" ht="12.75">
      <c r="A23"/>
      <c r="B23"/>
      <c r="C23"/>
      <c r="D23"/>
      <c r="E23"/>
      <c r="F23"/>
      <c r="G23"/>
      <c r="H23"/>
      <c r="I23"/>
      <c r="J23"/>
      <c r="K23"/>
    </row>
    <row r="24" spans="1:11" ht="12.75">
      <c r="A24"/>
      <c r="B24"/>
      <c r="C24"/>
      <c r="D24"/>
      <c r="E24"/>
      <c r="F24"/>
      <c r="G24"/>
      <c r="H24"/>
      <c r="I24"/>
      <c r="J24"/>
      <c r="K24"/>
    </row>
    <row r="25" spans="1:11" ht="12.75">
      <c r="A25"/>
      <c r="B25"/>
      <c r="C25"/>
      <c r="D25"/>
      <c r="E25"/>
      <c r="F25"/>
      <c r="G25"/>
      <c r="H25"/>
      <c r="I25"/>
      <c r="J25"/>
      <c r="K25"/>
    </row>
    <row r="26" spans="1:11" ht="12.75">
      <c r="A26"/>
      <c r="B26"/>
      <c r="C26"/>
      <c r="D26"/>
      <c r="E26"/>
      <c r="F26"/>
      <c r="G26"/>
      <c r="H26"/>
      <c r="I26"/>
      <c r="J26"/>
      <c r="K26"/>
    </row>
    <row r="27" spans="1:11" ht="12.75">
      <c r="A27"/>
      <c r="B27"/>
      <c r="C27"/>
      <c r="D27"/>
      <c r="E27"/>
      <c r="F27"/>
      <c r="G27"/>
      <c r="H27"/>
      <c r="I27"/>
      <c r="J27"/>
      <c r="K27"/>
    </row>
    <row r="28" spans="1:11" ht="12.75">
      <c r="A28"/>
      <c r="B28"/>
      <c r="C28"/>
      <c r="D28"/>
      <c r="E28"/>
      <c r="F28"/>
      <c r="G28"/>
      <c r="H28"/>
      <c r="I28"/>
      <c r="J28"/>
      <c r="K28"/>
    </row>
    <row r="29" spans="1:11" ht="12.75">
      <c r="A29"/>
      <c r="B29"/>
      <c r="C29"/>
      <c r="D29"/>
      <c r="E29"/>
      <c r="F29"/>
      <c r="G29"/>
      <c r="H29"/>
      <c r="I29"/>
      <c r="J29"/>
      <c r="K29"/>
    </row>
    <row r="30" spans="1:11" ht="12.75">
      <c r="A30"/>
      <c r="B30"/>
      <c r="C30"/>
      <c r="D30"/>
      <c r="E30"/>
      <c r="F30"/>
      <c r="G30"/>
      <c r="H30"/>
      <c r="I30"/>
      <c r="J30"/>
      <c r="K30"/>
    </row>
    <row r="31" spans="1:11" ht="67.5" customHeight="1">
      <c r="A31"/>
      <c r="B31"/>
      <c r="C31"/>
      <c r="D31"/>
      <c r="E31"/>
      <c r="F31"/>
      <c r="G31"/>
      <c r="H31"/>
      <c r="I31"/>
      <c r="J31"/>
      <c r="K31"/>
    </row>
    <row r="32" spans="1:11" ht="12.75">
      <c r="A32"/>
      <c r="B32"/>
      <c r="C32"/>
      <c r="D32"/>
      <c r="E32"/>
      <c r="F32"/>
      <c r="G32"/>
      <c r="H32"/>
      <c r="I32"/>
      <c r="J32"/>
      <c r="K32"/>
    </row>
    <row r="33" spans="1:11" ht="12.75">
      <c r="A33"/>
      <c r="B33"/>
      <c r="C33"/>
      <c r="D33"/>
      <c r="E33"/>
      <c r="F33"/>
      <c r="G33"/>
      <c r="H33"/>
      <c r="I33"/>
      <c r="J33"/>
      <c r="K33"/>
    </row>
    <row r="34" spans="1:11" ht="12.75">
      <c r="A34"/>
      <c r="B34"/>
      <c r="C34"/>
      <c r="D34"/>
      <c r="E34"/>
      <c r="F34"/>
      <c r="G34"/>
      <c r="H34"/>
      <c r="I34"/>
      <c r="J34"/>
      <c r="K34"/>
    </row>
    <row r="35" spans="1:11" ht="91.5" customHeight="1">
      <c r="A35"/>
      <c r="B35"/>
      <c r="C35"/>
      <c r="D35"/>
      <c r="E35"/>
      <c r="F35"/>
      <c r="G35"/>
      <c r="H35"/>
      <c r="I35"/>
      <c r="J35"/>
      <c r="K35"/>
    </row>
    <row r="36" spans="1:11" ht="12.75">
      <c r="A36"/>
      <c r="B36"/>
      <c r="C36"/>
      <c r="D36"/>
      <c r="E36"/>
      <c r="F36"/>
      <c r="G36"/>
      <c r="H36"/>
      <c r="I36"/>
      <c r="J36"/>
      <c r="K36"/>
    </row>
    <row r="37" spans="1:11" ht="12.75">
      <c r="A37"/>
      <c r="B37"/>
      <c r="C37"/>
      <c r="D37"/>
      <c r="E37"/>
      <c r="F37"/>
      <c r="G37"/>
      <c r="H37"/>
      <c r="I37"/>
      <c r="J37"/>
      <c r="K37"/>
    </row>
    <row r="38" spans="1:11" ht="12.75">
      <c r="A38"/>
      <c r="B38"/>
      <c r="C38"/>
      <c r="D38"/>
      <c r="E38"/>
      <c r="F38"/>
      <c r="G38"/>
      <c r="H38"/>
      <c r="I38"/>
      <c r="J38"/>
      <c r="K38"/>
    </row>
    <row r="39" spans="1:11" ht="12.75">
      <c r="A39"/>
      <c r="B39"/>
      <c r="C39"/>
      <c r="D39"/>
      <c r="E39"/>
      <c r="F39"/>
      <c r="G39"/>
      <c r="H39"/>
      <c r="I39"/>
      <c r="J39"/>
      <c r="K39"/>
    </row>
    <row r="40" spans="1:11" ht="12.75">
      <c r="A40"/>
      <c r="B40"/>
      <c r="C40"/>
      <c r="D40"/>
      <c r="E40"/>
      <c r="F40"/>
      <c r="G40"/>
      <c r="H40"/>
      <c r="I40"/>
      <c r="J40"/>
      <c r="K40"/>
    </row>
    <row r="41" spans="1:11" ht="12.75">
      <c r="A41"/>
      <c r="B41"/>
      <c r="C41"/>
      <c r="D41"/>
      <c r="E41"/>
      <c r="F41"/>
      <c r="G41"/>
      <c r="H41"/>
      <c r="I41"/>
      <c r="J41"/>
      <c r="K41"/>
    </row>
    <row r="42" spans="1:11" ht="12.75">
      <c r="A42"/>
      <c r="B42"/>
      <c r="C42"/>
      <c r="D42"/>
      <c r="E42"/>
      <c r="F42"/>
      <c r="G42"/>
      <c r="H42"/>
      <c r="I42"/>
      <c r="J42"/>
      <c r="K42"/>
    </row>
    <row r="43" spans="1:11" ht="12.75">
      <c r="A43"/>
      <c r="B43"/>
      <c r="C43"/>
      <c r="D43"/>
      <c r="E43"/>
      <c r="F43"/>
      <c r="G43"/>
      <c r="H43"/>
      <c r="I43"/>
      <c r="J43"/>
      <c r="K43"/>
    </row>
    <row r="44" spans="1:11" ht="12.75">
      <c r="A44"/>
      <c r="B44"/>
      <c r="C44"/>
      <c r="D44"/>
      <c r="E44"/>
      <c r="F44"/>
      <c r="G44"/>
      <c r="H44"/>
      <c r="I44"/>
      <c r="J44"/>
      <c r="K44"/>
    </row>
    <row r="45" spans="1:11" ht="12.75">
      <c r="A45"/>
      <c r="B45"/>
      <c r="C45"/>
      <c r="D45"/>
      <c r="E45"/>
      <c r="F45"/>
      <c r="G45"/>
      <c r="H45"/>
      <c r="I45"/>
      <c r="J45"/>
      <c r="K45"/>
    </row>
    <row r="46" spans="1:11" ht="12.75">
      <c r="A46"/>
      <c r="B46"/>
      <c r="C46"/>
      <c r="D46"/>
      <c r="E46"/>
      <c r="F46"/>
      <c r="G46"/>
      <c r="H46"/>
      <c r="I46"/>
      <c r="J46"/>
      <c r="K46"/>
    </row>
    <row r="47" spans="1:11" ht="12.75">
      <c r="A47"/>
      <c r="B47"/>
      <c r="C47"/>
      <c r="D47"/>
      <c r="E47"/>
      <c r="F47"/>
      <c r="G47"/>
      <c r="H47"/>
      <c r="I47"/>
      <c r="J47"/>
      <c r="K47"/>
    </row>
    <row r="48" spans="1:11" ht="12.75">
      <c r="A48"/>
      <c r="B48"/>
      <c r="C48"/>
      <c r="D48"/>
      <c r="E48"/>
      <c r="F48"/>
      <c r="G48"/>
      <c r="H48"/>
      <c r="I48"/>
      <c r="J48"/>
      <c r="K48"/>
    </row>
    <row r="49" spans="1:11" ht="12.75">
      <c r="A49"/>
      <c r="B49"/>
      <c r="C49"/>
      <c r="D49"/>
      <c r="E49"/>
      <c r="F49"/>
      <c r="G49"/>
      <c r="H49"/>
      <c r="I49"/>
      <c r="J49"/>
      <c r="K49"/>
    </row>
  </sheetData>
  <sheetProtection selectLockedCells="1" selectUnlockedCells="1"/>
  <mergeCells count="2">
    <mergeCell ref="A7:J7"/>
    <mergeCell ref="A15:G15"/>
  </mergeCells>
  <printOptions horizontalCentered="1"/>
  <pageMargins left="0.39375" right="0.39375" top="1.4465277777777776" bottom="0.6590277777777778" header="1.18125" footer="0.39375"/>
  <pageSetup fitToHeight="1" fitToWidth="1" orientation="landscape" paperSize="9" scale="79"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9"/>
  <sheetViews>
    <sheetView zoomScale="120" zoomScaleNormal="120" zoomScaleSheetLayoutView="90" zoomScalePageLayoutView="0" workbookViewId="0" topLeftCell="A13">
      <selection activeCell="M26" sqref="M26"/>
    </sheetView>
  </sheetViews>
  <sheetFormatPr defaultColWidth="11.57421875" defaultRowHeight="12.75"/>
  <cols>
    <col min="1" max="1" width="5.140625" style="0" customWidth="1"/>
    <col min="2" max="2" width="50.140625" style="0" customWidth="1"/>
    <col min="3" max="3" width="18.8515625" style="0" customWidth="1"/>
    <col min="4" max="4" width="16.28125" style="0" customWidth="1"/>
    <col min="5" max="5" width="8.8515625" style="0" customWidth="1"/>
    <col min="6" max="6" width="7.00390625" style="0" customWidth="1"/>
    <col min="7" max="7" width="11.57421875" style="0" customWidth="1"/>
    <col min="8" max="8" width="15.140625" style="0" customWidth="1"/>
    <col min="9" max="9" width="5.8515625" style="0" customWidth="1"/>
    <col min="10" max="10" width="14.8515625" style="0" customWidth="1"/>
  </cols>
  <sheetData>
    <row r="1" spans="1:10" ht="15">
      <c r="A1" s="1"/>
      <c r="B1" s="2" t="s">
        <v>140</v>
      </c>
      <c r="C1" s="2"/>
      <c r="D1" s="2"/>
      <c r="E1" s="2"/>
      <c r="F1" s="1"/>
      <c r="G1" s="1"/>
      <c r="H1" s="3" t="s">
        <v>0</v>
      </c>
      <c r="I1" s="3"/>
      <c r="J1" s="1"/>
    </row>
    <row r="2" spans="1:10" ht="12.75">
      <c r="A2" s="1"/>
      <c r="B2" s="2" t="s">
        <v>74</v>
      </c>
      <c r="C2" s="2"/>
      <c r="D2" s="2"/>
      <c r="E2" s="2"/>
      <c r="F2" s="1"/>
      <c r="G2" s="1"/>
      <c r="H2" s="1"/>
      <c r="I2" s="1"/>
      <c r="J2" s="1"/>
    </row>
    <row r="3" spans="1:10" ht="12.75">
      <c r="A3" s="1"/>
      <c r="B3" s="2" t="s">
        <v>75</v>
      </c>
      <c r="C3" s="2"/>
      <c r="D3" s="2"/>
      <c r="E3" s="2"/>
      <c r="F3" s="1"/>
      <c r="G3" s="1"/>
      <c r="H3" s="1"/>
      <c r="I3" s="1"/>
      <c r="J3" s="1"/>
    </row>
    <row r="4" spans="1:10" ht="12.75">
      <c r="A4" s="1"/>
      <c r="B4" s="2" t="s">
        <v>76</v>
      </c>
      <c r="C4" s="2"/>
      <c r="D4" s="2"/>
      <c r="E4" s="2"/>
      <c r="F4" s="1"/>
      <c r="G4" s="1"/>
      <c r="H4" s="1"/>
      <c r="I4" s="1"/>
      <c r="J4" s="1"/>
    </row>
    <row r="5" spans="1:10" ht="12.75">
      <c r="A5" s="1"/>
      <c r="B5" s="2"/>
      <c r="C5" s="2"/>
      <c r="D5" s="2"/>
      <c r="E5" s="2"/>
      <c r="F5" s="1"/>
      <c r="G5" s="1"/>
      <c r="H5" s="1"/>
      <c r="I5" s="1"/>
      <c r="J5" s="1"/>
    </row>
    <row r="6" spans="1:10" ht="12.75">
      <c r="A6" s="1"/>
      <c r="B6" s="2"/>
      <c r="C6" s="2"/>
      <c r="D6" s="2"/>
      <c r="E6" s="2"/>
      <c r="F6" s="1"/>
      <c r="G6" s="1"/>
      <c r="H6" s="1"/>
      <c r="I6" s="1"/>
      <c r="J6" s="1"/>
    </row>
    <row r="7" spans="1:10" ht="15.75">
      <c r="A7" s="116" t="s">
        <v>88</v>
      </c>
      <c r="B7" s="116"/>
      <c r="C7" s="116"/>
      <c r="D7" s="116"/>
      <c r="E7" s="116"/>
      <c r="F7" s="116"/>
      <c r="G7" s="116"/>
      <c r="H7" s="116"/>
      <c r="I7" s="116"/>
      <c r="J7" s="116"/>
    </row>
    <row r="8" spans="1:10" ht="15.75">
      <c r="A8" s="5"/>
      <c r="B8" s="5"/>
      <c r="C8" s="5"/>
      <c r="D8" s="5"/>
      <c r="E8" s="5"/>
      <c r="F8" s="5"/>
      <c r="G8" s="5"/>
      <c r="H8" s="5"/>
      <c r="I8" s="5"/>
      <c r="J8" s="5"/>
    </row>
    <row r="9" spans="1:10" ht="78.75">
      <c r="A9" s="6" t="s">
        <v>5</v>
      </c>
      <c r="B9" s="6" t="s">
        <v>6</v>
      </c>
      <c r="C9" s="6" t="s">
        <v>7</v>
      </c>
      <c r="D9" s="6" t="s">
        <v>89</v>
      </c>
      <c r="E9" s="6" t="s">
        <v>9</v>
      </c>
      <c r="F9" s="6" t="s">
        <v>10</v>
      </c>
      <c r="G9" s="7" t="s">
        <v>11</v>
      </c>
      <c r="H9" s="7" t="s">
        <v>12</v>
      </c>
      <c r="I9" s="7" t="s">
        <v>13</v>
      </c>
      <c r="J9" s="7" t="s">
        <v>14</v>
      </c>
    </row>
    <row r="10" spans="1:10" ht="15.75">
      <c r="A10" s="6">
        <v>1</v>
      </c>
      <c r="B10" s="6">
        <v>2</v>
      </c>
      <c r="C10" s="6">
        <v>3</v>
      </c>
      <c r="D10" s="6">
        <v>4</v>
      </c>
      <c r="E10" s="7">
        <v>5</v>
      </c>
      <c r="F10" s="7">
        <v>6</v>
      </c>
      <c r="G10" s="7">
        <v>7</v>
      </c>
      <c r="H10" s="7">
        <v>8</v>
      </c>
      <c r="I10" s="7">
        <v>9</v>
      </c>
      <c r="J10" s="7">
        <v>10</v>
      </c>
    </row>
    <row r="11" spans="1:13" s="1" customFormat="1" ht="169.5" customHeight="1">
      <c r="A11" s="8">
        <v>1</v>
      </c>
      <c r="B11" s="9" t="s">
        <v>90</v>
      </c>
      <c r="C11" s="10" t="s">
        <v>91</v>
      </c>
      <c r="D11" s="10"/>
      <c r="E11" s="11" t="s">
        <v>17</v>
      </c>
      <c r="F11" s="11">
        <v>1110</v>
      </c>
      <c r="G11" s="12"/>
      <c r="H11" s="12">
        <f>F11*G11</f>
        <v>0</v>
      </c>
      <c r="I11" s="11"/>
      <c r="J11" s="12">
        <f>H11*1.08</f>
        <v>0</v>
      </c>
      <c r="K11"/>
      <c r="L11"/>
      <c r="M11"/>
    </row>
    <row r="12" spans="1:10" ht="105.75" customHeight="1">
      <c r="A12" s="65">
        <v>2</v>
      </c>
      <c r="B12" s="66" t="s">
        <v>92</v>
      </c>
      <c r="C12" s="67" t="s">
        <v>93</v>
      </c>
      <c r="D12" s="68"/>
      <c r="E12" s="24" t="s">
        <v>21</v>
      </c>
      <c r="F12" s="24" t="s">
        <v>21</v>
      </c>
      <c r="G12" s="24" t="s">
        <v>21</v>
      </c>
      <c r="H12" s="24" t="s">
        <v>21</v>
      </c>
      <c r="I12" s="24" t="s">
        <v>21</v>
      </c>
      <c r="J12" s="12" t="s">
        <v>21</v>
      </c>
    </row>
    <row r="13" spans="1:10" ht="18.75" customHeight="1">
      <c r="A13" s="65" t="s">
        <v>22</v>
      </c>
      <c r="B13" s="66" t="s">
        <v>94</v>
      </c>
      <c r="C13" s="67"/>
      <c r="D13" s="68"/>
      <c r="E13" s="15" t="s">
        <v>17</v>
      </c>
      <c r="F13" s="69">
        <v>178</v>
      </c>
      <c r="G13" s="70"/>
      <c r="H13" s="12">
        <f aca="true" t="shared" si="0" ref="H13:H26">F13*G13</f>
        <v>0</v>
      </c>
      <c r="I13" s="71"/>
      <c r="J13" s="12">
        <f>H13*1.08</f>
        <v>0</v>
      </c>
    </row>
    <row r="14" spans="1:10" ht="12.75">
      <c r="A14" s="65" t="s">
        <v>24</v>
      </c>
      <c r="B14" s="66" t="s">
        <v>95</v>
      </c>
      <c r="C14" s="67"/>
      <c r="D14" s="68"/>
      <c r="E14" s="15" t="s">
        <v>17</v>
      </c>
      <c r="F14" s="69">
        <v>30</v>
      </c>
      <c r="G14" s="70"/>
      <c r="H14" s="12">
        <f t="shared" si="0"/>
        <v>0</v>
      </c>
      <c r="I14" s="71"/>
      <c r="J14" s="12">
        <f>H14*1.08</f>
        <v>0</v>
      </c>
    </row>
    <row r="15" spans="1:10" ht="105" customHeight="1">
      <c r="A15" s="65">
        <v>3</v>
      </c>
      <c r="B15" s="66" t="s">
        <v>96</v>
      </c>
      <c r="C15" s="67" t="s">
        <v>97</v>
      </c>
      <c r="D15" s="68"/>
      <c r="E15" s="24" t="s">
        <v>21</v>
      </c>
      <c r="F15" s="24" t="s">
        <v>21</v>
      </c>
      <c r="G15" s="24" t="s">
        <v>21</v>
      </c>
      <c r="H15" s="24" t="s">
        <v>21</v>
      </c>
      <c r="I15" s="24" t="s">
        <v>21</v>
      </c>
      <c r="J15" s="12" t="s">
        <v>21</v>
      </c>
    </row>
    <row r="16" spans="1:10" ht="12.75">
      <c r="A16" s="65" t="s">
        <v>22</v>
      </c>
      <c r="B16" s="66" t="s">
        <v>98</v>
      </c>
      <c r="C16" s="67"/>
      <c r="D16" s="68"/>
      <c r="E16" s="15" t="s">
        <v>17</v>
      </c>
      <c r="F16" s="72">
        <v>1255</v>
      </c>
      <c r="G16" s="70"/>
      <c r="H16" s="12">
        <f t="shared" si="0"/>
        <v>0</v>
      </c>
      <c r="I16" s="71"/>
      <c r="J16" s="12">
        <f>H16*1.08</f>
        <v>0</v>
      </c>
    </row>
    <row r="17" spans="1:10" ht="12.75">
      <c r="A17" s="65" t="s">
        <v>24</v>
      </c>
      <c r="B17" s="66" t="s">
        <v>99</v>
      </c>
      <c r="C17" s="67"/>
      <c r="D17" s="68"/>
      <c r="E17" s="15" t="s">
        <v>17</v>
      </c>
      <c r="F17" s="72">
        <v>140</v>
      </c>
      <c r="G17" s="70"/>
      <c r="H17" s="12">
        <f t="shared" si="0"/>
        <v>0</v>
      </c>
      <c r="I17" s="71"/>
      <c r="J17" s="12">
        <f>H17*1.08</f>
        <v>0</v>
      </c>
    </row>
    <row r="18" spans="1:10" ht="120" customHeight="1">
      <c r="A18" s="59">
        <v>4</v>
      </c>
      <c r="B18" s="60" t="s">
        <v>100</v>
      </c>
      <c r="C18" s="59" t="s">
        <v>101</v>
      </c>
      <c r="D18" s="19"/>
      <c r="E18" s="24" t="s">
        <v>21</v>
      </c>
      <c r="F18" s="27" t="s">
        <v>21</v>
      </c>
      <c r="G18" s="24" t="s">
        <v>21</v>
      </c>
      <c r="H18" s="24" t="s">
        <v>21</v>
      </c>
      <c r="I18" s="24" t="s">
        <v>21</v>
      </c>
      <c r="J18" s="12" t="s">
        <v>21</v>
      </c>
    </row>
    <row r="19" spans="1:10" ht="15.75" customHeight="1">
      <c r="A19" s="59" t="s">
        <v>22</v>
      </c>
      <c r="B19" s="60" t="s">
        <v>102</v>
      </c>
      <c r="C19" s="59"/>
      <c r="D19" s="61"/>
      <c r="E19" s="59" t="s">
        <v>17</v>
      </c>
      <c r="F19" s="62">
        <v>206</v>
      </c>
      <c r="G19" s="22"/>
      <c r="H19" s="12">
        <f t="shared" si="0"/>
        <v>0</v>
      </c>
      <c r="I19" s="23"/>
      <c r="J19" s="12">
        <f>H19*1.08</f>
        <v>0</v>
      </c>
    </row>
    <row r="20" spans="1:10" ht="17.25" customHeight="1">
      <c r="A20" s="59" t="s">
        <v>24</v>
      </c>
      <c r="B20" s="60" t="s">
        <v>103</v>
      </c>
      <c r="C20" s="59"/>
      <c r="D20" s="61"/>
      <c r="E20" s="59" t="s">
        <v>17</v>
      </c>
      <c r="F20" s="62">
        <v>172</v>
      </c>
      <c r="G20" s="22"/>
      <c r="H20" s="12">
        <f t="shared" si="0"/>
        <v>0</v>
      </c>
      <c r="I20" s="23"/>
      <c r="J20" s="12">
        <f>H20*1.08</f>
        <v>0</v>
      </c>
    </row>
    <row r="21" spans="1:10" ht="68.25" customHeight="1">
      <c r="A21" s="65">
        <v>5</v>
      </c>
      <c r="B21" s="66" t="s">
        <v>104</v>
      </c>
      <c r="C21" s="67" t="s">
        <v>105</v>
      </c>
      <c r="D21" s="73"/>
      <c r="E21" s="15" t="s">
        <v>17</v>
      </c>
      <c r="F21" s="72">
        <v>90</v>
      </c>
      <c r="G21" s="70"/>
      <c r="H21" s="12">
        <f t="shared" si="0"/>
        <v>0</v>
      </c>
      <c r="I21" s="71"/>
      <c r="J21" s="12">
        <f>H21*1.08</f>
        <v>0</v>
      </c>
    </row>
    <row r="22" spans="1:10" ht="65.25" customHeight="1">
      <c r="A22" s="33">
        <v>6</v>
      </c>
      <c r="B22" s="18" t="s">
        <v>106</v>
      </c>
      <c r="C22" s="24" t="s">
        <v>107</v>
      </c>
      <c r="D22" s="73"/>
      <c r="E22" s="24" t="s">
        <v>108</v>
      </c>
      <c r="F22" s="27">
        <v>2</v>
      </c>
      <c r="G22" s="74"/>
      <c r="H22" s="12">
        <f t="shared" si="0"/>
        <v>0</v>
      </c>
      <c r="I22" s="24"/>
      <c r="J22" s="12">
        <f>H22*1.08</f>
        <v>0</v>
      </c>
    </row>
    <row r="23" spans="1:10" ht="33" customHeight="1">
      <c r="A23" s="33">
        <v>7</v>
      </c>
      <c r="B23" s="18" t="s">
        <v>109</v>
      </c>
      <c r="C23" s="24"/>
      <c r="D23" s="73"/>
      <c r="E23" s="24" t="s">
        <v>108</v>
      </c>
      <c r="F23" s="27">
        <v>2</v>
      </c>
      <c r="G23" s="75"/>
      <c r="H23" s="12">
        <f t="shared" si="0"/>
        <v>0</v>
      </c>
      <c r="I23" s="24"/>
      <c r="J23" s="12">
        <f>H23*1.23</f>
        <v>0</v>
      </c>
    </row>
    <row r="24" spans="1:10" ht="144.75" customHeight="1">
      <c r="A24" s="76">
        <v>8</v>
      </c>
      <c r="B24" s="18" t="s">
        <v>110</v>
      </c>
      <c r="C24" s="24" t="s">
        <v>111</v>
      </c>
      <c r="D24" s="73"/>
      <c r="E24" s="24" t="s">
        <v>17</v>
      </c>
      <c r="F24" s="27">
        <v>2</v>
      </c>
      <c r="G24" s="74"/>
      <c r="H24" s="12">
        <f t="shared" si="0"/>
        <v>0</v>
      </c>
      <c r="I24" s="24"/>
      <c r="J24" s="12">
        <f>H24*1.08</f>
        <v>0</v>
      </c>
    </row>
    <row r="25" spans="1:10" ht="102" customHeight="1">
      <c r="A25" s="76">
        <v>9</v>
      </c>
      <c r="B25" s="18" t="s">
        <v>112</v>
      </c>
      <c r="C25" s="77" t="s">
        <v>113</v>
      </c>
      <c r="D25" s="73"/>
      <c r="E25" s="24" t="s">
        <v>108</v>
      </c>
      <c r="F25" s="27">
        <v>219</v>
      </c>
      <c r="G25" s="74"/>
      <c r="H25" s="12">
        <f t="shared" si="0"/>
        <v>0</v>
      </c>
      <c r="I25" s="24"/>
      <c r="J25" s="12">
        <f>H25*1.08</f>
        <v>0</v>
      </c>
    </row>
    <row r="26" spans="1:10" ht="155.25" customHeight="1">
      <c r="A26" s="33">
        <v>10</v>
      </c>
      <c r="B26" s="78" t="s">
        <v>114</v>
      </c>
      <c r="C26" s="79" t="s">
        <v>115</v>
      </c>
      <c r="D26" s="73"/>
      <c r="E26" s="24" t="s">
        <v>116</v>
      </c>
      <c r="F26" s="27">
        <v>2</v>
      </c>
      <c r="G26" s="75"/>
      <c r="H26" s="12">
        <f t="shared" si="0"/>
        <v>0</v>
      </c>
      <c r="I26" s="24"/>
      <c r="J26" s="12">
        <f>H26*1.08</f>
        <v>0</v>
      </c>
    </row>
    <row r="27" spans="1:10" ht="23.25" customHeight="1">
      <c r="A27" s="124" t="s">
        <v>71</v>
      </c>
      <c r="B27" s="124"/>
      <c r="C27" s="124"/>
      <c r="D27" s="124"/>
      <c r="E27" s="124"/>
      <c r="F27" s="124">
        <v>21</v>
      </c>
      <c r="G27" s="124">
        <v>17.12</v>
      </c>
      <c r="H27" s="12">
        <f>SUM(H11:H26)</f>
        <v>0</v>
      </c>
      <c r="I27" s="80"/>
      <c r="J27" s="12">
        <f>SUM(J11:J26)</f>
        <v>0</v>
      </c>
    </row>
    <row r="29" spans="1:10" ht="27.75" customHeight="1">
      <c r="A29" s="125" t="s">
        <v>117</v>
      </c>
      <c r="B29" s="125"/>
      <c r="C29" s="125"/>
      <c r="D29" s="125"/>
      <c r="E29" s="125"/>
      <c r="F29" s="125">
        <v>6</v>
      </c>
      <c r="G29" s="125">
        <v>14.01</v>
      </c>
      <c r="H29" s="125">
        <f>F29*G29</f>
        <v>84.06</v>
      </c>
      <c r="I29" s="125"/>
      <c r="J29" s="125">
        <f>H29*1.08</f>
        <v>90.7848</v>
      </c>
    </row>
  </sheetData>
  <sheetProtection selectLockedCells="1" selectUnlockedCells="1"/>
  <mergeCells count="3">
    <mergeCell ref="A7:J7"/>
    <mergeCell ref="A27:G27"/>
    <mergeCell ref="A29:J29"/>
  </mergeCells>
  <printOptions horizontalCentered="1"/>
  <pageMargins left="0.39375" right="0.39375" top="1.4465277777777776" bottom="0.6590277777777778" header="1.18125" footer="0.39375"/>
  <pageSetup fitToHeight="1" fitToWidth="1" orientation="portrait" paperSize="9" scale="49"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7"/>
  <sheetViews>
    <sheetView zoomScale="120" zoomScaleNormal="120" zoomScaleSheetLayoutView="106" zoomScalePageLayoutView="0" workbookViewId="0" topLeftCell="A1">
      <selection activeCell="M11" sqref="M11"/>
    </sheetView>
  </sheetViews>
  <sheetFormatPr defaultColWidth="11.57421875" defaultRowHeight="12.75"/>
  <cols>
    <col min="1" max="1" width="5.140625" style="0" customWidth="1"/>
    <col min="2" max="2" width="49.140625" style="0" customWidth="1"/>
    <col min="3" max="3" width="11.57421875" style="0" customWidth="1"/>
    <col min="4" max="4" width="18.140625" style="0" customWidth="1"/>
    <col min="5" max="5" width="8.421875" style="0" customWidth="1"/>
    <col min="6" max="6" width="6.140625" style="0" customWidth="1"/>
    <col min="7" max="7" width="11.57421875" style="0" customWidth="1"/>
    <col min="8" max="8" width="15.28125" style="0" customWidth="1"/>
    <col min="9" max="9" width="6.7109375" style="0" customWidth="1"/>
    <col min="10" max="10" width="13.421875" style="0" customWidth="1"/>
  </cols>
  <sheetData>
    <row r="1" spans="1:10" ht="15">
      <c r="A1" s="1"/>
      <c r="B1" s="2" t="s">
        <v>140</v>
      </c>
      <c r="C1" s="2"/>
      <c r="D1" s="2"/>
      <c r="E1" s="2"/>
      <c r="F1" s="1"/>
      <c r="G1" s="1"/>
      <c r="H1" s="3" t="s">
        <v>0</v>
      </c>
      <c r="I1" s="3"/>
      <c r="J1" s="1"/>
    </row>
    <row r="2" spans="1:10" ht="12.75">
      <c r="A2" s="1"/>
      <c r="B2" s="2" t="s">
        <v>74</v>
      </c>
      <c r="C2" s="2"/>
      <c r="D2" s="2"/>
      <c r="E2" s="2"/>
      <c r="F2" s="1"/>
      <c r="G2" s="1"/>
      <c r="H2" s="1"/>
      <c r="I2" s="1"/>
      <c r="J2" s="1"/>
    </row>
    <row r="3" spans="1:10" ht="12.75">
      <c r="A3" s="1"/>
      <c r="B3" s="2" t="s">
        <v>75</v>
      </c>
      <c r="C3" s="2"/>
      <c r="D3" s="2"/>
      <c r="E3" s="2"/>
      <c r="F3" s="1"/>
      <c r="G3" s="1"/>
      <c r="H3" s="1"/>
      <c r="I3" s="1"/>
      <c r="J3" s="1"/>
    </row>
    <row r="4" spans="1:10" ht="12.75">
      <c r="A4" s="1"/>
      <c r="B4" s="2" t="s">
        <v>76</v>
      </c>
      <c r="C4" s="2"/>
      <c r="D4" s="2"/>
      <c r="E4" s="2"/>
      <c r="F4" s="1"/>
      <c r="G4" s="1"/>
      <c r="H4" s="1"/>
      <c r="I4" s="1"/>
      <c r="J4" s="1"/>
    </row>
    <row r="5" spans="1:10" ht="12.75">
      <c r="A5" s="1"/>
      <c r="B5" s="2"/>
      <c r="C5" s="2"/>
      <c r="D5" s="2"/>
      <c r="E5" s="2"/>
      <c r="F5" s="1"/>
      <c r="G5" s="1"/>
      <c r="H5" s="1"/>
      <c r="I5" s="1"/>
      <c r="J5" s="1"/>
    </row>
    <row r="6" spans="1:10" ht="12.75">
      <c r="A6" s="1"/>
      <c r="B6" s="2"/>
      <c r="C6" s="2"/>
      <c r="D6" s="2"/>
      <c r="E6" s="2"/>
      <c r="F6" s="1"/>
      <c r="G6" s="1"/>
      <c r="H6" s="1"/>
      <c r="I6" s="1"/>
      <c r="J6" s="1"/>
    </row>
    <row r="7" spans="1:10" ht="15.75">
      <c r="A7" s="116" t="s">
        <v>118</v>
      </c>
      <c r="B7" s="116"/>
      <c r="C7" s="116"/>
      <c r="D7" s="116"/>
      <c r="E7" s="116"/>
      <c r="F7" s="116"/>
      <c r="G7" s="116"/>
      <c r="H7" s="116"/>
      <c r="I7" s="116"/>
      <c r="J7" s="116"/>
    </row>
    <row r="8" spans="1:10" ht="15.75">
      <c r="A8" s="5"/>
      <c r="B8" s="5"/>
      <c r="C8" s="5"/>
      <c r="D8" s="5"/>
      <c r="E8" s="5"/>
      <c r="F8" s="5"/>
      <c r="G8" s="5"/>
      <c r="H8" s="5"/>
      <c r="I8" s="5"/>
      <c r="J8" s="5"/>
    </row>
    <row r="9" spans="1:10" ht="78.75">
      <c r="A9" s="6" t="s">
        <v>5</v>
      </c>
      <c r="B9" s="6" t="s">
        <v>6</v>
      </c>
      <c r="C9" s="6" t="s">
        <v>7</v>
      </c>
      <c r="D9" s="6" t="s">
        <v>8</v>
      </c>
      <c r="E9" s="6" t="s">
        <v>9</v>
      </c>
      <c r="F9" s="6" t="s">
        <v>10</v>
      </c>
      <c r="G9" s="7" t="s">
        <v>11</v>
      </c>
      <c r="H9" s="7" t="s">
        <v>12</v>
      </c>
      <c r="I9" s="7" t="s">
        <v>13</v>
      </c>
      <c r="J9" s="7" t="s">
        <v>14</v>
      </c>
    </row>
    <row r="10" spans="1:10" ht="15.75">
      <c r="A10" s="6">
        <v>1</v>
      </c>
      <c r="B10" s="6">
        <v>2</v>
      </c>
      <c r="C10" s="6">
        <v>3</v>
      </c>
      <c r="D10" s="6">
        <v>4</v>
      </c>
      <c r="E10" s="7">
        <v>5</v>
      </c>
      <c r="F10" s="7">
        <v>6</v>
      </c>
      <c r="G10" s="7">
        <v>7</v>
      </c>
      <c r="H10" s="7">
        <v>8</v>
      </c>
      <c r="I10" s="7">
        <v>9</v>
      </c>
      <c r="J10" s="7">
        <v>10</v>
      </c>
    </row>
    <row r="11" spans="1:10" ht="64.5" customHeight="1">
      <c r="A11" s="65" t="s">
        <v>119</v>
      </c>
      <c r="B11" s="66" t="s">
        <v>120</v>
      </c>
      <c r="C11" s="67" t="s">
        <v>121</v>
      </c>
      <c r="D11" s="68"/>
      <c r="E11" s="15" t="s">
        <v>17</v>
      </c>
      <c r="F11" s="69">
        <v>6</v>
      </c>
      <c r="G11" s="81"/>
      <c r="H11" s="82">
        <f>F11*G11</f>
        <v>0</v>
      </c>
      <c r="I11" s="15"/>
      <c r="J11" s="83">
        <f>H11*1.08</f>
        <v>0</v>
      </c>
    </row>
    <row r="12" spans="1:10" ht="94.5" customHeight="1">
      <c r="A12" s="65">
        <v>2</v>
      </c>
      <c r="B12" s="66" t="s">
        <v>122</v>
      </c>
      <c r="C12" s="67" t="s">
        <v>121</v>
      </c>
      <c r="D12" s="68"/>
      <c r="E12" s="15" t="s">
        <v>17</v>
      </c>
      <c r="F12" s="69">
        <v>2</v>
      </c>
      <c r="G12" s="81"/>
      <c r="H12" s="82">
        <f>F12*G12</f>
        <v>0</v>
      </c>
      <c r="I12" s="15"/>
      <c r="J12" s="83">
        <f>H12*1.08</f>
        <v>0</v>
      </c>
    </row>
    <row r="13" spans="1:10" ht="67.5" customHeight="1">
      <c r="A13" s="65">
        <v>3</v>
      </c>
      <c r="B13" s="66" t="s">
        <v>123</v>
      </c>
      <c r="C13" s="67" t="s">
        <v>121</v>
      </c>
      <c r="D13" s="67"/>
      <c r="E13" s="15" t="s">
        <v>17</v>
      </c>
      <c r="F13" s="69">
        <v>2</v>
      </c>
      <c r="G13" s="81"/>
      <c r="H13" s="82">
        <f>F13*G13</f>
        <v>0</v>
      </c>
      <c r="I13" s="71"/>
      <c r="J13" s="83">
        <f>H13*1.08</f>
        <v>0</v>
      </c>
    </row>
    <row r="14" spans="1:10" ht="12.75" customHeight="1">
      <c r="A14" s="124" t="s">
        <v>71</v>
      </c>
      <c r="B14" s="124"/>
      <c r="C14" s="124"/>
      <c r="D14" s="124"/>
      <c r="E14" s="124"/>
      <c r="F14" s="124">
        <v>570</v>
      </c>
      <c r="G14" s="124">
        <v>26.67</v>
      </c>
      <c r="H14" s="82">
        <f>SUM(H11:H13)</f>
        <v>0</v>
      </c>
      <c r="I14" s="80"/>
      <c r="J14" s="83">
        <f>H14*1.08</f>
        <v>0</v>
      </c>
    </row>
    <row r="16" spans="1:8" ht="12.75" customHeight="1">
      <c r="A16" s="126" t="s">
        <v>124</v>
      </c>
      <c r="B16" s="126"/>
      <c r="C16" s="126"/>
      <c r="D16" s="126"/>
      <c r="E16" s="126"/>
      <c r="F16" s="126">
        <v>101</v>
      </c>
      <c r="G16" s="126">
        <v>20.9</v>
      </c>
      <c r="H16" s="126">
        <f>F16*G16</f>
        <v>2110.8999999999996</v>
      </c>
    </row>
    <row r="17" spans="1:8" ht="12.75">
      <c r="A17" s="126"/>
      <c r="B17" s="126"/>
      <c r="C17" s="126"/>
      <c r="D17" s="126"/>
      <c r="E17" s="126"/>
      <c r="F17" s="126">
        <v>73</v>
      </c>
      <c r="G17" s="126">
        <v>21.89</v>
      </c>
      <c r="H17" s="126">
        <f>F17*G17</f>
        <v>1597.97</v>
      </c>
    </row>
  </sheetData>
  <sheetProtection selectLockedCells="1" selectUnlockedCells="1"/>
  <mergeCells count="3">
    <mergeCell ref="A7:J7"/>
    <mergeCell ref="A14:G14"/>
    <mergeCell ref="A16:H17"/>
  </mergeCells>
  <printOptions horizontalCentered="1"/>
  <pageMargins left="0.39375" right="0.39375" top="1.4465277777777776" bottom="0.6590277777777778" header="1.18125" footer="0.39375"/>
  <pageSetup fitToHeight="1" fitToWidth="1" orientation="landscape" paperSize="9" scale="90" r:id="rId1"/>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13"/>
  <sheetViews>
    <sheetView zoomScale="120" zoomScaleNormal="120" zoomScaleSheetLayoutView="110" zoomScalePageLayoutView="0" workbookViewId="0" topLeftCell="A1">
      <selection activeCell="N9" sqref="N9"/>
    </sheetView>
  </sheetViews>
  <sheetFormatPr defaultColWidth="11.57421875" defaultRowHeight="12.75"/>
  <cols>
    <col min="1" max="1" width="5.140625" style="0" customWidth="1"/>
    <col min="2" max="2" width="59.8515625" style="0" customWidth="1"/>
    <col min="3" max="3" width="16.57421875" style="0" customWidth="1"/>
    <col min="4" max="4" width="15.00390625" style="0" customWidth="1"/>
    <col min="5" max="5" width="7.00390625" style="0" customWidth="1"/>
    <col min="6" max="6" width="6.140625" style="0" customWidth="1"/>
    <col min="7" max="7" width="11.57421875" style="0" customWidth="1"/>
    <col min="8" max="8" width="12.140625" style="0" customWidth="1"/>
    <col min="9" max="9" width="6.00390625" style="0" customWidth="1"/>
    <col min="10" max="10" width="13.00390625" style="0" customWidth="1"/>
  </cols>
  <sheetData>
    <row r="1" spans="1:10" ht="15">
      <c r="A1" s="1"/>
      <c r="B1" s="2" t="s">
        <v>140</v>
      </c>
      <c r="C1" s="2"/>
      <c r="D1" s="2"/>
      <c r="E1" s="2"/>
      <c r="F1" s="1"/>
      <c r="G1" s="1"/>
      <c r="H1" s="3" t="s">
        <v>0</v>
      </c>
      <c r="I1" s="3"/>
      <c r="J1" s="1"/>
    </row>
    <row r="2" spans="1:10" ht="12.75">
      <c r="A2" s="1"/>
      <c r="B2" s="2" t="s">
        <v>74</v>
      </c>
      <c r="C2" s="2"/>
      <c r="D2" s="2"/>
      <c r="E2" s="2"/>
      <c r="F2" s="1"/>
      <c r="G2" s="1"/>
      <c r="H2" s="1"/>
      <c r="I2" s="1"/>
      <c r="J2" s="1"/>
    </row>
    <row r="3" spans="1:10" ht="12.75">
      <c r="A3" s="1"/>
      <c r="B3" s="2" t="s">
        <v>75</v>
      </c>
      <c r="C3" s="2"/>
      <c r="D3" s="2"/>
      <c r="E3" s="2"/>
      <c r="F3" s="1"/>
      <c r="G3" s="1"/>
      <c r="H3" s="1"/>
      <c r="I3" s="1"/>
      <c r="J3" s="1"/>
    </row>
    <row r="4" spans="1:10" ht="12.75">
      <c r="A4" s="1"/>
      <c r="B4" s="2" t="s">
        <v>76</v>
      </c>
      <c r="C4" s="2"/>
      <c r="D4" s="2"/>
      <c r="E4" s="2"/>
      <c r="F4" s="1"/>
      <c r="G4" s="1"/>
      <c r="H4" s="1"/>
      <c r="I4" s="1"/>
      <c r="J4" s="1"/>
    </row>
    <row r="5" spans="1:10" ht="12.75">
      <c r="A5" s="1"/>
      <c r="B5" s="2"/>
      <c r="C5" s="2"/>
      <c r="D5" s="2"/>
      <c r="E5" s="2"/>
      <c r="F5" s="1"/>
      <c r="G5" s="1"/>
      <c r="H5" s="1"/>
      <c r="I5" s="1"/>
      <c r="J5" s="1"/>
    </row>
    <row r="6" spans="1:10" ht="12.75">
      <c r="A6" s="1"/>
      <c r="B6" s="2"/>
      <c r="C6" s="2"/>
      <c r="D6" s="2"/>
      <c r="E6" s="2"/>
      <c r="F6" s="1"/>
      <c r="G6" s="1"/>
      <c r="H6" s="1"/>
      <c r="I6" s="1"/>
      <c r="J6" s="1"/>
    </row>
    <row r="7" spans="1:10" ht="15.75">
      <c r="A7" s="116" t="s">
        <v>125</v>
      </c>
      <c r="B7" s="116"/>
      <c r="C7" s="116"/>
      <c r="D7" s="116"/>
      <c r="E7" s="116"/>
      <c r="F7" s="116"/>
      <c r="G7" s="116"/>
      <c r="H7" s="116"/>
      <c r="I7" s="116"/>
      <c r="J7" s="116"/>
    </row>
    <row r="8" spans="1:10" ht="15.75">
      <c r="A8" s="5"/>
      <c r="B8" s="5"/>
      <c r="C8" s="5"/>
      <c r="D8" s="5"/>
      <c r="E8" s="5"/>
      <c r="F8" s="5"/>
      <c r="G8" s="5"/>
      <c r="H8" s="5"/>
      <c r="I8" s="5"/>
      <c r="J8" s="5"/>
    </row>
    <row r="9" spans="1:10" ht="78.75">
      <c r="A9" s="6" t="s">
        <v>5</v>
      </c>
      <c r="B9" s="6" t="s">
        <v>6</v>
      </c>
      <c r="C9" s="6" t="s">
        <v>7</v>
      </c>
      <c r="D9" s="6" t="s">
        <v>8</v>
      </c>
      <c r="E9" s="6" t="s">
        <v>9</v>
      </c>
      <c r="F9" s="6" t="s">
        <v>10</v>
      </c>
      <c r="G9" s="7" t="s">
        <v>11</v>
      </c>
      <c r="H9" s="7" t="s">
        <v>12</v>
      </c>
      <c r="I9" s="7" t="s">
        <v>13</v>
      </c>
      <c r="J9" s="7" t="s">
        <v>14</v>
      </c>
    </row>
    <row r="10" spans="1:10" ht="15.75">
      <c r="A10" s="6">
        <v>1</v>
      </c>
      <c r="B10" s="6">
        <v>2</v>
      </c>
      <c r="C10" s="6">
        <v>3</v>
      </c>
      <c r="D10" s="6">
        <v>4</v>
      </c>
      <c r="E10" s="7">
        <v>5</v>
      </c>
      <c r="F10" s="7">
        <v>6</v>
      </c>
      <c r="G10" s="7">
        <v>7</v>
      </c>
      <c r="H10" s="7">
        <v>8</v>
      </c>
      <c r="I10" s="7">
        <v>9</v>
      </c>
      <c r="J10" s="7">
        <v>10</v>
      </c>
    </row>
    <row r="11" spans="1:10" ht="117.75" customHeight="1">
      <c r="A11" s="65" t="s">
        <v>119</v>
      </c>
      <c r="B11" s="60" t="s">
        <v>126</v>
      </c>
      <c r="C11" s="67"/>
      <c r="D11" s="84"/>
      <c r="E11" s="15" t="s">
        <v>17</v>
      </c>
      <c r="F11" s="69">
        <v>3</v>
      </c>
      <c r="G11" s="85"/>
      <c r="H11" s="86">
        <f>F11*G11</f>
        <v>0</v>
      </c>
      <c r="I11" s="15"/>
      <c r="J11" s="87">
        <f>H11*1.08</f>
        <v>0</v>
      </c>
    </row>
    <row r="12" spans="1:10" ht="121.5" customHeight="1">
      <c r="A12" s="65">
        <v>2</v>
      </c>
      <c r="B12" s="66" t="s">
        <v>127</v>
      </c>
      <c r="C12" s="67" t="s">
        <v>128</v>
      </c>
      <c r="D12" s="68"/>
      <c r="E12" s="15" t="s">
        <v>17</v>
      </c>
      <c r="F12" s="69">
        <v>5</v>
      </c>
      <c r="G12" s="70"/>
      <c r="H12" s="86">
        <f>F12*G12</f>
        <v>0</v>
      </c>
      <c r="I12" s="71"/>
      <c r="J12" s="87">
        <f>H12*1.08</f>
        <v>0</v>
      </c>
    </row>
    <row r="13" spans="1:10" ht="12.75" customHeight="1">
      <c r="A13" s="127" t="s">
        <v>71</v>
      </c>
      <c r="B13" s="127"/>
      <c r="C13" s="127"/>
      <c r="D13" s="127"/>
      <c r="E13" s="127"/>
      <c r="F13" s="127"/>
      <c r="G13" s="127"/>
      <c r="H13" s="86">
        <f>SUM(H11:H12)</f>
        <v>0</v>
      </c>
      <c r="I13" s="88"/>
      <c r="J13" s="87">
        <f>SUM(J11:J12)</f>
        <v>0</v>
      </c>
    </row>
  </sheetData>
  <sheetProtection selectLockedCells="1" selectUnlockedCells="1"/>
  <mergeCells count="2">
    <mergeCell ref="A7:J7"/>
    <mergeCell ref="A13:G13"/>
  </mergeCells>
  <printOptions horizontalCentered="1"/>
  <pageMargins left="0.39375" right="0.39375" top="1.4465277777777776" bottom="0.6590277777777778" header="1.18125" footer="0.39375"/>
  <pageSetup fitToHeight="1" fitToWidth="1" orientation="landscape" paperSize="9" scale="86" r:id="rId1"/>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12"/>
  <sheetViews>
    <sheetView zoomScale="120" zoomScaleNormal="120" zoomScaleSheetLayoutView="110" zoomScalePageLayoutView="0" workbookViewId="0" topLeftCell="A1">
      <selection activeCell="J10" sqref="J10"/>
    </sheetView>
  </sheetViews>
  <sheetFormatPr defaultColWidth="11.57421875" defaultRowHeight="12.75"/>
  <cols>
    <col min="1" max="1" width="5.140625" style="0" customWidth="1"/>
    <col min="2" max="2" width="57.57421875" style="0" customWidth="1"/>
    <col min="3" max="3" width="12.8515625" style="0" customWidth="1"/>
    <col min="4" max="4" width="14.00390625" style="0" customWidth="1"/>
    <col min="5" max="5" width="7.28125" style="0" customWidth="1"/>
    <col min="6" max="6" width="6.140625" style="0" customWidth="1"/>
    <col min="7" max="7" width="11.57421875" style="0" customWidth="1"/>
    <col min="8" max="8" width="12.421875" style="0" customWidth="1"/>
    <col min="9" max="9" width="6.7109375" style="0" customWidth="1"/>
    <col min="10" max="10" width="14.421875" style="0" customWidth="1"/>
  </cols>
  <sheetData>
    <row r="1" spans="1:10" ht="15">
      <c r="A1" s="1"/>
      <c r="B1" s="2" t="s">
        <v>140</v>
      </c>
      <c r="C1" s="2"/>
      <c r="D1" s="2"/>
      <c r="E1" s="2"/>
      <c r="F1" s="1"/>
      <c r="G1" s="1"/>
      <c r="H1" s="3" t="s">
        <v>0</v>
      </c>
      <c r="I1" s="3"/>
      <c r="J1" s="1"/>
    </row>
    <row r="2" spans="1:10" ht="12.75">
      <c r="A2" s="1"/>
      <c r="B2" s="2" t="s">
        <v>74</v>
      </c>
      <c r="C2" s="2"/>
      <c r="D2" s="2"/>
      <c r="E2" s="2"/>
      <c r="F2" s="1"/>
      <c r="G2" s="1"/>
      <c r="H2" s="1"/>
      <c r="I2" s="1"/>
      <c r="J2" s="1"/>
    </row>
    <row r="3" spans="1:10" ht="12.75">
      <c r="A3" s="1"/>
      <c r="B3" s="2" t="s">
        <v>75</v>
      </c>
      <c r="C3" s="2"/>
      <c r="D3" s="2"/>
      <c r="E3" s="2"/>
      <c r="F3" s="1"/>
      <c r="G3" s="1"/>
      <c r="H3" s="1"/>
      <c r="I3" s="1"/>
      <c r="J3" s="1"/>
    </row>
    <row r="4" spans="1:10" ht="12.75">
      <c r="A4" s="1"/>
      <c r="B4" s="2" t="s">
        <v>76</v>
      </c>
      <c r="C4" s="2"/>
      <c r="D4" s="2"/>
      <c r="E4" s="2"/>
      <c r="F4" s="1"/>
      <c r="G4" s="1"/>
      <c r="H4" s="1"/>
      <c r="I4" s="1"/>
      <c r="J4" s="1"/>
    </row>
    <row r="5" spans="1:10" ht="12.75">
      <c r="A5" s="1"/>
      <c r="B5" s="2"/>
      <c r="C5" s="2"/>
      <c r="D5" s="2"/>
      <c r="E5" s="2"/>
      <c r="F5" s="1"/>
      <c r="G5" s="1"/>
      <c r="H5" s="1"/>
      <c r="I5" s="1"/>
      <c r="J5" s="1"/>
    </row>
    <row r="6" spans="1:10" ht="12.75">
      <c r="A6" s="1"/>
      <c r="B6" s="2"/>
      <c r="C6" s="2"/>
      <c r="D6" s="2"/>
      <c r="E6" s="2"/>
      <c r="F6" s="1"/>
      <c r="G6" s="1"/>
      <c r="H6" s="1"/>
      <c r="I6" s="1"/>
      <c r="J6" s="1"/>
    </row>
    <row r="7" spans="1:10" ht="15.75">
      <c r="A7" s="116" t="s">
        <v>129</v>
      </c>
      <c r="B7" s="116"/>
      <c r="C7" s="116"/>
      <c r="D7" s="116"/>
      <c r="E7" s="116"/>
      <c r="F7" s="116"/>
      <c r="G7" s="116"/>
      <c r="H7" s="116"/>
      <c r="I7" s="116"/>
      <c r="J7" s="116"/>
    </row>
    <row r="8" spans="1:10" ht="15.75">
      <c r="A8" s="5"/>
      <c r="B8" s="5"/>
      <c r="C8" s="5"/>
      <c r="D8" s="5"/>
      <c r="E8" s="5"/>
      <c r="F8" s="5"/>
      <c r="G8" s="5"/>
      <c r="H8" s="5"/>
      <c r="I8" s="5"/>
      <c r="J8" s="5"/>
    </row>
    <row r="9" spans="1:10" ht="78.75">
      <c r="A9" s="6" t="s">
        <v>5</v>
      </c>
      <c r="B9" s="6" t="s">
        <v>6</v>
      </c>
      <c r="C9" s="6" t="s">
        <v>7</v>
      </c>
      <c r="D9" s="6" t="s">
        <v>8</v>
      </c>
      <c r="E9" s="6" t="s">
        <v>9</v>
      </c>
      <c r="F9" s="6" t="s">
        <v>10</v>
      </c>
      <c r="G9" s="7" t="s">
        <v>11</v>
      </c>
      <c r="H9" s="7" t="s">
        <v>12</v>
      </c>
      <c r="I9" s="7" t="s">
        <v>13</v>
      </c>
      <c r="J9" s="7" t="s">
        <v>14</v>
      </c>
    </row>
    <row r="10" spans="1:10" ht="15.75">
      <c r="A10" s="6">
        <v>1</v>
      </c>
      <c r="B10" s="6">
        <v>2</v>
      </c>
      <c r="C10" s="6">
        <v>3</v>
      </c>
      <c r="D10" s="6">
        <v>4</v>
      </c>
      <c r="E10" s="7">
        <v>5</v>
      </c>
      <c r="F10" s="7">
        <v>6</v>
      </c>
      <c r="G10" s="7">
        <v>7</v>
      </c>
      <c r="H10" s="7">
        <v>8</v>
      </c>
      <c r="I10" s="7">
        <v>9</v>
      </c>
      <c r="J10" s="7">
        <v>10</v>
      </c>
    </row>
    <row r="11" spans="1:10" ht="186" customHeight="1">
      <c r="A11" s="33">
        <v>1</v>
      </c>
      <c r="B11" s="14" t="s">
        <v>130</v>
      </c>
      <c r="C11" s="24" t="s">
        <v>21</v>
      </c>
      <c r="D11" s="19"/>
      <c r="E11" s="24" t="s">
        <v>17</v>
      </c>
      <c r="F11" s="39">
        <v>43</v>
      </c>
      <c r="G11" s="22"/>
      <c r="H11" s="89">
        <f>F11*G11</f>
        <v>0</v>
      </c>
      <c r="I11" s="23"/>
      <c r="J11" s="89">
        <f>H11*1.08</f>
        <v>0</v>
      </c>
    </row>
    <row r="12" spans="1:10" ht="12.75" customHeight="1">
      <c r="A12" s="124" t="s">
        <v>71</v>
      </c>
      <c r="B12" s="124"/>
      <c r="C12" s="124"/>
      <c r="D12" s="124"/>
      <c r="E12" s="124"/>
      <c r="F12" s="124">
        <v>250</v>
      </c>
      <c r="G12" s="124">
        <v>29.15</v>
      </c>
      <c r="H12" s="89">
        <f>H11</f>
        <v>0</v>
      </c>
      <c r="I12" s="80"/>
      <c r="J12" s="89">
        <f>J11</f>
        <v>0</v>
      </c>
    </row>
  </sheetData>
  <sheetProtection selectLockedCells="1" selectUnlockedCells="1"/>
  <mergeCells count="2">
    <mergeCell ref="A7:J7"/>
    <mergeCell ref="A12:G12"/>
  </mergeCells>
  <printOptions horizontalCentered="1"/>
  <pageMargins left="0.39375" right="0.39375" top="1.4465277777777776" bottom="0.6590277777777778" header="1.18125" footer="0.39375"/>
  <pageSetup fitToHeight="1" fitToWidth="1" orientation="landscape" paperSize="9" scale="88" r:id="rId1"/>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18"/>
  <sheetViews>
    <sheetView zoomScale="120" zoomScaleNormal="120" zoomScaleSheetLayoutView="130" zoomScalePageLayoutView="0" workbookViewId="0" topLeftCell="A19">
      <selection activeCell="J16" sqref="J16"/>
    </sheetView>
  </sheetViews>
  <sheetFormatPr defaultColWidth="11.57421875" defaultRowHeight="12.75"/>
  <cols>
    <col min="1" max="1" width="5.140625" style="0" customWidth="1"/>
    <col min="2" max="2" width="37.8515625" style="0" customWidth="1"/>
    <col min="3" max="3" width="19.7109375" style="0" customWidth="1"/>
    <col min="4" max="4" width="15.8515625" style="0" customWidth="1"/>
    <col min="5" max="5" width="9.28125" style="0" customWidth="1"/>
    <col min="6" max="6" width="7.421875" style="0" customWidth="1"/>
    <col min="7" max="7" width="11.57421875" style="0" customWidth="1"/>
    <col min="8" max="8" width="13.421875" style="109" customWidth="1"/>
    <col min="9" max="9" width="6.28125" style="0" customWidth="1"/>
    <col min="10" max="10" width="14.00390625" style="109" customWidth="1"/>
    <col min="11" max="11" width="31.00390625" style="0" customWidth="1"/>
    <col min="12" max="12" width="34.28125" style="0" customWidth="1"/>
  </cols>
  <sheetData>
    <row r="1" spans="1:10" ht="15">
      <c r="A1" s="1"/>
      <c r="B1" s="2" t="s">
        <v>140</v>
      </c>
      <c r="C1" s="2"/>
      <c r="D1" s="2"/>
      <c r="E1" s="2"/>
      <c r="F1" s="1"/>
      <c r="G1" s="1"/>
      <c r="H1" s="111" t="s">
        <v>0</v>
      </c>
      <c r="I1" s="3"/>
      <c r="J1" s="106"/>
    </row>
    <row r="2" spans="1:10" ht="12.75">
      <c r="A2" s="1"/>
      <c r="B2" s="2" t="s">
        <v>74</v>
      </c>
      <c r="C2" s="2"/>
      <c r="D2" s="2"/>
      <c r="E2" s="2"/>
      <c r="F2" s="1"/>
      <c r="G2" s="1"/>
      <c r="H2" s="106"/>
      <c r="I2" s="1"/>
      <c r="J2" s="106"/>
    </row>
    <row r="3" spans="1:10" ht="12.75">
      <c r="A3" s="1"/>
      <c r="B3" s="2" t="s">
        <v>75</v>
      </c>
      <c r="C3" s="2"/>
      <c r="D3" s="2"/>
      <c r="E3" s="2"/>
      <c r="F3" s="1"/>
      <c r="G3" s="1"/>
      <c r="H3" s="106"/>
      <c r="I3" s="1"/>
      <c r="J3" s="106"/>
    </row>
    <row r="4" spans="1:10" ht="12.75">
      <c r="A4" s="1"/>
      <c r="B4" s="2" t="s">
        <v>76</v>
      </c>
      <c r="C4" s="2"/>
      <c r="D4" s="2"/>
      <c r="E4" s="2"/>
      <c r="F4" s="1"/>
      <c r="G4" s="1"/>
      <c r="H4" s="106"/>
      <c r="I4" s="1"/>
      <c r="J4" s="106"/>
    </row>
    <row r="5" spans="1:10" ht="12.75">
      <c r="A5" s="1"/>
      <c r="B5" s="2"/>
      <c r="C5" s="2"/>
      <c r="D5" s="2"/>
      <c r="E5" s="2"/>
      <c r="F5" s="1"/>
      <c r="G5" s="1"/>
      <c r="H5" s="106"/>
      <c r="I5" s="1"/>
      <c r="J5" s="106"/>
    </row>
    <row r="6" spans="1:10" ht="12.75">
      <c r="A6" s="1"/>
      <c r="B6" s="2"/>
      <c r="C6" s="2"/>
      <c r="D6" s="2"/>
      <c r="E6" s="2"/>
      <c r="F6" s="1"/>
      <c r="G6" s="1"/>
      <c r="H6" s="106"/>
      <c r="I6" s="1"/>
      <c r="J6" s="106"/>
    </row>
    <row r="7" spans="1:10" ht="15.75">
      <c r="A7" s="116" t="s">
        <v>133</v>
      </c>
      <c r="B7" s="116"/>
      <c r="C7" s="116"/>
      <c r="D7" s="116"/>
      <c r="E7" s="116"/>
      <c r="F7" s="116"/>
      <c r="G7" s="116"/>
      <c r="H7" s="116"/>
      <c r="I7" s="116"/>
      <c r="J7" s="116"/>
    </row>
    <row r="8" spans="1:10" ht="15.75">
      <c r="A8" s="5"/>
      <c r="B8" s="5"/>
      <c r="C8" s="5"/>
      <c r="D8" s="5"/>
      <c r="E8" s="5"/>
      <c r="F8" s="5"/>
      <c r="G8" s="5"/>
      <c r="H8" s="107"/>
      <c r="I8" s="5"/>
      <c r="J8" s="107"/>
    </row>
    <row r="9" spans="1:10" ht="78.75">
      <c r="A9" s="6" t="s">
        <v>5</v>
      </c>
      <c r="B9" s="6" t="s">
        <v>6</v>
      </c>
      <c r="C9" s="6" t="s">
        <v>7</v>
      </c>
      <c r="D9" s="6" t="s">
        <v>8</v>
      </c>
      <c r="E9" s="6" t="s">
        <v>9</v>
      </c>
      <c r="F9" s="6" t="s">
        <v>10</v>
      </c>
      <c r="G9" s="7" t="s">
        <v>11</v>
      </c>
      <c r="H9" s="108" t="s">
        <v>12</v>
      </c>
      <c r="I9" s="7" t="s">
        <v>13</v>
      </c>
      <c r="J9" s="108" t="s">
        <v>14</v>
      </c>
    </row>
    <row r="10" spans="1:10" ht="15.75">
      <c r="A10" s="6">
        <v>1</v>
      </c>
      <c r="B10" s="6">
        <v>2</v>
      </c>
      <c r="C10" s="6">
        <v>3</v>
      </c>
      <c r="D10" s="6">
        <v>4</v>
      </c>
      <c r="E10" s="7">
        <v>5</v>
      </c>
      <c r="F10" s="7">
        <v>6</v>
      </c>
      <c r="G10" s="7">
        <v>7</v>
      </c>
      <c r="H10" s="110">
        <v>8</v>
      </c>
      <c r="I10" s="7">
        <v>9</v>
      </c>
      <c r="J10" s="110">
        <v>10</v>
      </c>
    </row>
    <row r="11" spans="1:25" ht="147.75" customHeight="1">
      <c r="A11" s="33">
        <v>1</v>
      </c>
      <c r="B11" s="38" t="s">
        <v>134</v>
      </c>
      <c r="C11" s="24"/>
      <c r="D11" s="90"/>
      <c r="E11" s="24" t="s">
        <v>21</v>
      </c>
      <c r="F11" s="27" t="s">
        <v>21</v>
      </c>
      <c r="G11" s="112" t="s">
        <v>21</v>
      </c>
      <c r="H11" s="112" t="s">
        <v>21</v>
      </c>
      <c r="I11" s="24" t="s">
        <v>21</v>
      </c>
      <c r="J11" s="112" t="s">
        <v>21</v>
      </c>
      <c r="L11" s="92"/>
      <c r="M11" s="100"/>
      <c r="N11" s="100"/>
      <c r="O11" s="100"/>
      <c r="P11" s="100"/>
      <c r="Q11" s="100"/>
      <c r="R11" s="100"/>
      <c r="S11" s="100"/>
      <c r="T11" s="100"/>
      <c r="U11" s="100"/>
      <c r="V11" s="100"/>
      <c r="W11" s="100"/>
      <c r="X11" s="100"/>
      <c r="Y11" s="100"/>
    </row>
    <row r="12" spans="1:10" ht="12.75">
      <c r="A12" s="33" t="s">
        <v>22</v>
      </c>
      <c r="B12" s="18" t="s">
        <v>35</v>
      </c>
      <c r="C12" s="101"/>
      <c r="D12" s="19"/>
      <c r="E12" s="24" t="s">
        <v>17</v>
      </c>
      <c r="F12" s="39">
        <v>3</v>
      </c>
      <c r="G12" s="22"/>
      <c r="H12" s="112">
        <f>F12*G12</f>
        <v>0</v>
      </c>
      <c r="I12" s="23"/>
      <c r="J12" s="112">
        <f>H12*1.08</f>
        <v>0</v>
      </c>
    </row>
    <row r="13" spans="1:13" ht="172.5" customHeight="1">
      <c r="A13" s="33">
        <v>2</v>
      </c>
      <c r="B13" s="38" t="s">
        <v>135</v>
      </c>
      <c r="C13" s="24"/>
      <c r="D13" s="19"/>
      <c r="E13" s="24" t="s">
        <v>21</v>
      </c>
      <c r="F13" s="27" t="s">
        <v>21</v>
      </c>
      <c r="G13" s="112" t="s">
        <v>21</v>
      </c>
      <c r="H13" s="24" t="s">
        <v>21</v>
      </c>
      <c r="I13" s="24" t="s">
        <v>21</v>
      </c>
      <c r="J13" s="112" t="s">
        <v>21</v>
      </c>
      <c r="L13" s="102"/>
      <c r="M13" s="103"/>
    </row>
    <row r="14" spans="1:10" ht="14.25" customHeight="1">
      <c r="A14" s="33" t="s">
        <v>22</v>
      </c>
      <c r="B14" s="18" t="s">
        <v>35</v>
      </c>
      <c r="C14" s="101"/>
      <c r="D14" s="73"/>
      <c r="E14" s="24" t="s">
        <v>17</v>
      </c>
      <c r="F14" s="39">
        <v>20</v>
      </c>
      <c r="G14" s="22"/>
      <c r="H14" s="112">
        <f>F14*G14</f>
        <v>0</v>
      </c>
      <c r="I14" s="23"/>
      <c r="J14" s="112">
        <f>H14*1.08</f>
        <v>0</v>
      </c>
    </row>
    <row r="15" spans="1:23" ht="119.25" customHeight="1">
      <c r="A15" s="33">
        <v>3</v>
      </c>
      <c r="B15" s="18" t="s">
        <v>84</v>
      </c>
      <c r="C15" s="24" t="s">
        <v>85</v>
      </c>
      <c r="D15" s="105"/>
      <c r="E15" s="24" t="s">
        <v>21</v>
      </c>
      <c r="F15" s="97" t="s">
        <v>21</v>
      </c>
      <c r="G15" s="24" t="s">
        <v>21</v>
      </c>
      <c r="H15" s="24" t="s">
        <v>21</v>
      </c>
      <c r="I15" s="23" t="s">
        <v>21</v>
      </c>
      <c r="J15" s="112" t="s">
        <v>21</v>
      </c>
      <c r="K15" s="94"/>
      <c r="L15" s="95"/>
      <c r="M15" s="95"/>
      <c r="N15" s="95"/>
      <c r="O15" s="95"/>
      <c r="P15" s="95"/>
      <c r="Q15" s="95"/>
      <c r="R15" s="95"/>
      <c r="S15" s="95"/>
      <c r="T15" s="95"/>
      <c r="U15" s="95"/>
      <c r="V15" s="95"/>
      <c r="W15" s="95"/>
    </row>
    <row r="16" spans="1:10" ht="18" customHeight="1">
      <c r="A16" s="33" t="s">
        <v>22</v>
      </c>
      <c r="B16" s="18" t="s">
        <v>86</v>
      </c>
      <c r="C16" s="24"/>
      <c r="D16" s="105"/>
      <c r="E16" s="24" t="s">
        <v>17</v>
      </c>
      <c r="F16" s="97">
        <v>15</v>
      </c>
      <c r="G16" s="89"/>
      <c r="H16" s="112">
        <f>F16*G16</f>
        <v>0</v>
      </c>
      <c r="I16" s="23"/>
      <c r="J16" s="112">
        <f>H16*1.08</f>
        <v>0</v>
      </c>
    </row>
    <row r="17" spans="1:10" ht="27" customHeight="1">
      <c r="A17" s="33" t="s">
        <v>24</v>
      </c>
      <c r="B17" s="18" t="s">
        <v>87</v>
      </c>
      <c r="C17" s="24"/>
      <c r="D17" s="105"/>
      <c r="E17" s="24" t="s">
        <v>136</v>
      </c>
      <c r="F17" s="97">
        <v>2</v>
      </c>
      <c r="G17" s="89"/>
      <c r="H17" s="112">
        <f>F17*G17</f>
        <v>0</v>
      </c>
      <c r="I17" s="23"/>
      <c r="J17" s="112">
        <f>H17*1.08</f>
        <v>0</v>
      </c>
    </row>
    <row r="18" spans="1:10" ht="15.75" customHeight="1">
      <c r="A18" s="128" t="s">
        <v>71</v>
      </c>
      <c r="B18" s="128"/>
      <c r="C18" s="128"/>
      <c r="D18" s="128"/>
      <c r="E18" s="128"/>
      <c r="F18" s="128"/>
      <c r="G18" s="128">
        <v>186.5</v>
      </c>
      <c r="H18" s="112">
        <f>SUM(H11:H17)</f>
        <v>0</v>
      </c>
      <c r="I18" s="99"/>
      <c r="J18" s="112">
        <f>SUM(J11:J17)</f>
        <v>0</v>
      </c>
    </row>
  </sheetData>
  <sheetProtection selectLockedCells="1" selectUnlockedCells="1"/>
  <mergeCells count="2">
    <mergeCell ref="A7:J7"/>
    <mergeCell ref="A18:G18"/>
  </mergeCells>
  <printOptions horizontalCentered="1"/>
  <pageMargins left="0.39375" right="0.39375" top="1.4465277777777776" bottom="0.6590277777777778" header="1.18125" footer="0.39375"/>
  <pageSetup fitToHeight="1" fitToWidth="1" orientation="landscape" paperSize="9" scale="61" r:id="rId1"/>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13"/>
  <sheetViews>
    <sheetView zoomScale="120" zoomScaleNormal="120" zoomScalePageLayoutView="0" workbookViewId="0" topLeftCell="A1">
      <selection activeCell="C18" sqref="C18"/>
    </sheetView>
  </sheetViews>
  <sheetFormatPr defaultColWidth="9.140625" defaultRowHeight="12.75"/>
  <cols>
    <col min="2" max="2" width="35.28125" style="0" customWidth="1"/>
    <col min="3" max="3" width="17.28125" style="0" customWidth="1"/>
    <col min="7" max="7" width="14.7109375" style="0" customWidth="1"/>
    <col min="8" max="8" width="24.7109375" style="109" customWidth="1"/>
    <col min="9" max="9" width="14.57421875" style="0" customWidth="1"/>
    <col min="10" max="10" width="14.57421875" style="109" customWidth="1"/>
  </cols>
  <sheetData>
    <row r="1" spans="1:10" ht="15">
      <c r="A1" s="1"/>
      <c r="B1" s="2" t="s">
        <v>140</v>
      </c>
      <c r="C1" s="2"/>
      <c r="D1" s="2"/>
      <c r="E1" s="2"/>
      <c r="F1" s="1"/>
      <c r="G1" s="1"/>
      <c r="H1" s="111" t="s">
        <v>0</v>
      </c>
      <c r="I1" s="3"/>
      <c r="J1" s="106"/>
    </row>
    <row r="2" spans="1:10" ht="12.75">
      <c r="A2" s="1"/>
      <c r="B2" s="2" t="s">
        <v>74</v>
      </c>
      <c r="C2" s="2"/>
      <c r="D2" s="2"/>
      <c r="E2" s="2"/>
      <c r="F2" s="1"/>
      <c r="G2" s="1"/>
      <c r="H2" s="106"/>
      <c r="I2" s="1"/>
      <c r="J2" s="106"/>
    </row>
    <row r="3" spans="1:10" ht="12.75">
      <c r="A3" s="1"/>
      <c r="B3" s="2" t="s">
        <v>75</v>
      </c>
      <c r="C3" s="2"/>
      <c r="D3" s="2"/>
      <c r="E3" s="2"/>
      <c r="F3" s="1"/>
      <c r="G3" s="1"/>
      <c r="H3" s="106"/>
      <c r="I3" s="1"/>
      <c r="J3" s="106"/>
    </row>
    <row r="4" spans="1:10" ht="12.75">
      <c r="A4" s="1"/>
      <c r="B4" s="2" t="s">
        <v>76</v>
      </c>
      <c r="C4" s="2"/>
      <c r="D4" s="2"/>
      <c r="E4" s="2"/>
      <c r="F4" s="1"/>
      <c r="G4" s="1"/>
      <c r="H4" s="106"/>
      <c r="I4" s="1"/>
      <c r="J4" s="106"/>
    </row>
    <row r="5" spans="1:10" ht="12.75">
      <c r="A5" s="1"/>
      <c r="B5" s="2"/>
      <c r="C5" s="2"/>
      <c r="D5" s="2"/>
      <c r="E5" s="2"/>
      <c r="F5" s="1"/>
      <c r="G5" s="1"/>
      <c r="H5" s="106"/>
      <c r="I5" s="1"/>
      <c r="J5" s="106"/>
    </row>
    <row r="6" spans="1:10" ht="12.75">
      <c r="A6" s="1"/>
      <c r="B6" s="2"/>
      <c r="C6" s="2"/>
      <c r="D6" s="2"/>
      <c r="E6" s="2"/>
      <c r="F6" s="1"/>
      <c r="G6" s="1"/>
      <c r="H6" s="106"/>
      <c r="I6" s="1"/>
      <c r="J6" s="106"/>
    </row>
    <row r="7" spans="1:10" ht="15.75">
      <c r="A7" s="116" t="s">
        <v>137</v>
      </c>
      <c r="B7" s="116"/>
      <c r="C7" s="116"/>
      <c r="D7" s="116"/>
      <c r="E7" s="116"/>
      <c r="F7" s="116"/>
      <c r="G7" s="116"/>
      <c r="H7" s="116"/>
      <c r="I7" s="116"/>
      <c r="J7" s="116"/>
    </row>
    <row r="8" spans="1:10" ht="15.75">
      <c r="A8" s="5"/>
      <c r="B8" s="5"/>
      <c r="C8" s="5"/>
      <c r="D8" s="5"/>
      <c r="E8" s="5"/>
      <c r="F8" s="5"/>
      <c r="G8" s="5"/>
      <c r="H8" s="107"/>
      <c r="I8" s="5"/>
      <c r="J8" s="107"/>
    </row>
    <row r="9" spans="1:10" ht="63">
      <c r="A9" s="6" t="s">
        <v>5</v>
      </c>
      <c r="B9" s="6" t="s">
        <v>6</v>
      </c>
      <c r="C9" s="6" t="s">
        <v>7</v>
      </c>
      <c r="D9" s="6" t="s">
        <v>8</v>
      </c>
      <c r="E9" s="6" t="s">
        <v>9</v>
      </c>
      <c r="F9" s="6" t="s">
        <v>10</v>
      </c>
      <c r="G9" s="7" t="s">
        <v>11</v>
      </c>
      <c r="H9" s="108" t="s">
        <v>12</v>
      </c>
      <c r="I9" s="7" t="s">
        <v>13</v>
      </c>
      <c r="J9" s="108" t="s">
        <v>14</v>
      </c>
    </row>
    <row r="10" spans="1:10" ht="15.75">
      <c r="A10" s="6">
        <v>1</v>
      </c>
      <c r="B10" s="6">
        <v>2</v>
      </c>
      <c r="C10" s="6">
        <v>3</v>
      </c>
      <c r="D10" s="6">
        <v>4</v>
      </c>
      <c r="E10" s="7">
        <v>5</v>
      </c>
      <c r="F10" s="7">
        <v>6</v>
      </c>
      <c r="G10" s="7">
        <v>7</v>
      </c>
      <c r="H10" s="110">
        <v>8</v>
      </c>
      <c r="I10" s="7">
        <v>9</v>
      </c>
      <c r="J10" s="110">
        <v>10</v>
      </c>
    </row>
    <row r="11" spans="1:10" ht="68.25" customHeight="1">
      <c r="A11" s="33">
        <v>1</v>
      </c>
      <c r="B11" s="38" t="s">
        <v>138</v>
      </c>
      <c r="C11" s="24"/>
      <c r="D11" s="90"/>
      <c r="E11" s="24" t="s">
        <v>21</v>
      </c>
      <c r="F11" s="27" t="s">
        <v>21</v>
      </c>
      <c r="G11" s="27" t="s">
        <v>21</v>
      </c>
      <c r="H11" s="112" t="s">
        <v>21</v>
      </c>
      <c r="I11" s="24" t="s">
        <v>21</v>
      </c>
      <c r="J11" s="112" t="s">
        <v>21</v>
      </c>
    </row>
    <row r="12" spans="1:10" ht="15.75" customHeight="1">
      <c r="A12" s="33" t="s">
        <v>22</v>
      </c>
      <c r="B12" s="18" t="s">
        <v>139</v>
      </c>
      <c r="C12" s="101"/>
      <c r="D12" s="19"/>
      <c r="E12" s="24" t="s">
        <v>17</v>
      </c>
      <c r="F12" s="39">
        <v>30</v>
      </c>
      <c r="G12" s="22"/>
      <c r="H12" s="112">
        <f>F12*G12</f>
        <v>0</v>
      </c>
      <c r="I12" s="23"/>
      <c r="J12" s="112">
        <f>H12*1.08</f>
        <v>0</v>
      </c>
    </row>
    <row r="13" spans="1:10" ht="18.75" customHeight="1">
      <c r="A13" s="128" t="s">
        <v>71</v>
      </c>
      <c r="B13" s="128"/>
      <c r="C13" s="128"/>
      <c r="D13" s="128"/>
      <c r="E13" s="128"/>
      <c r="F13" s="128"/>
      <c r="G13" s="128">
        <v>186.5</v>
      </c>
      <c r="H13" s="112">
        <f>H12</f>
        <v>0</v>
      </c>
      <c r="I13" s="104"/>
      <c r="J13" s="112">
        <f>J12</f>
        <v>0</v>
      </c>
    </row>
  </sheetData>
  <sheetProtection selectLockedCells="1" selectUnlockedCells="1"/>
  <mergeCells count="2">
    <mergeCell ref="A7:J7"/>
    <mergeCell ref="A13:G13"/>
  </mergeCells>
  <printOptions horizontalCentered="1"/>
  <pageMargins left="0.39375" right="0.39375" top="1.4465277777777776" bottom="0.6590277777777778" header="1.18125" footer="0.39375"/>
  <pageSetup fitToHeight="1" fitToWidth="1" orientation="landscape" paperSize="9" scale="82" r:id="rId1"/>
  <headerFooter alignWithMargins="0">
    <oddHeader>&amp;C&amp;"Times New Roman,Normalny"&amp;12&amp;A</oddHeader>
    <oddFooter>&amp;C&amp;"Times New Roman,Normalny"&amp;12Strona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20"/>
  <sheetViews>
    <sheetView zoomScale="120" zoomScaleNormal="120" zoomScaleSheetLayoutView="87" zoomScalePageLayoutView="0" workbookViewId="0" topLeftCell="A12">
      <selection activeCell="E13" sqref="E13"/>
    </sheetView>
  </sheetViews>
  <sheetFormatPr defaultColWidth="11.57421875" defaultRowHeight="12.75"/>
  <cols>
    <col min="1" max="1" width="11.57421875" style="0" customWidth="1"/>
    <col min="2" max="2" width="38.8515625" style="0" customWidth="1"/>
    <col min="3" max="4" width="11.57421875" style="0" customWidth="1"/>
    <col min="5" max="5" width="14.421875" style="0" customWidth="1"/>
    <col min="6" max="7" width="11.57421875" style="0" customWidth="1"/>
    <col min="8" max="8" width="13.00390625" style="0" bestFit="1" customWidth="1"/>
    <col min="9" max="10" width="11.57421875" style="0" customWidth="1"/>
    <col min="11" max="11" width="31.421875" style="0" customWidth="1"/>
    <col min="12" max="12" width="33.57421875" style="0" customWidth="1"/>
  </cols>
  <sheetData>
    <row r="1" spans="1:10" ht="15">
      <c r="A1" s="1"/>
      <c r="B1" s="2" t="s">
        <v>140</v>
      </c>
      <c r="C1" s="2"/>
      <c r="D1" s="2"/>
      <c r="E1" s="2"/>
      <c r="F1" s="1"/>
      <c r="G1" s="1"/>
      <c r="H1" s="1"/>
      <c r="I1" s="3"/>
      <c r="J1" s="1"/>
    </row>
    <row r="2" spans="1:10" ht="12.75">
      <c r="A2" s="1"/>
      <c r="B2" s="2" t="s">
        <v>74</v>
      </c>
      <c r="C2" s="2"/>
      <c r="D2" s="2"/>
      <c r="E2" s="2"/>
      <c r="F2" s="1"/>
      <c r="G2" s="1"/>
      <c r="H2" s="1"/>
      <c r="I2" s="1"/>
      <c r="J2" s="1"/>
    </row>
    <row r="3" spans="1:10" ht="12.75">
      <c r="A3" s="1"/>
      <c r="B3" s="2" t="s">
        <v>75</v>
      </c>
      <c r="C3" s="2"/>
      <c r="D3" s="2"/>
      <c r="E3" s="2"/>
      <c r="F3" s="1"/>
      <c r="G3" s="1"/>
      <c r="H3" s="1"/>
      <c r="I3" s="1"/>
      <c r="J3" s="1"/>
    </row>
    <row r="4" spans="1:10" ht="12.75">
      <c r="A4" s="1"/>
      <c r="B4" s="2" t="s">
        <v>76</v>
      </c>
      <c r="C4" s="2"/>
      <c r="D4" s="2"/>
      <c r="E4" s="2"/>
      <c r="F4" s="1"/>
      <c r="G4" s="1"/>
      <c r="H4" s="1"/>
      <c r="I4" s="1"/>
      <c r="J4" s="1"/>
    </row>
    <row r="5" spans="1:10" ht="12.75">
      <c r="A5" s="1"/>
      <c r="B5" s="2"/>
      <c r="C5" s="2"/>
      <c r="D5" s="2"/>
      <c r="E5" s="2"/>
      <c r="F5" s="1"/>
      <c r="G5" s="1"/>
      <c r="H5" s="1"/>
      <c r="I5" s="1"/>
      <c r="J5" s="1"/>
    </row>
    <row r="6" spans="1:10" ht="12.75">
      <c r="A6" s="1"/>
      <c r="B6" s="2"/>
      <c r="C6" s="2"/>
      <c r="D6" s="2"/>
      <c r="E6" s="2"/>
      <c r="F6" s="1"/>
      <c r="G6" s="1"/>
      <c r="H6" s="1"/>
      <c r="I6" s="1"/>
      <c r="J6" s="1"/>
    </row>
    <row r="7" spans="1:10" ht="15.75">
      <c r="A7" s="116" t="s">
        <v>131</v>
      </c>
      <c r="B7" s="116"/>
      <c r="C7" s="116"/>
      <c r="D7" s="116"/>
      <c r="E7" s="116"/>
      <c r="F7" s="116"/>
      <c r="G7" s="116"/>
      <c r="H7" s="116"/>
      <c r="I7" s="116"/>
      <c r="J7" s="116"/>
    </row>
    <row r="8" spans="1:10" ht="15.75">
      <c r="A8" s="5"/>
      <c r="B8" s="5"/>
      <c r="C8" s="5"/>
      <c r="D8" s="5"/>
      <c r="E8" s="5"/>
      <c r="F8" s="5"/>
      <c r="G8" s="5"/>
      <c r="H8" s="5"/>
      <c r="I8" s="5"/>
      <c r="J8" s="5"/>
    </row>
    <row r="9" spans="1:10" ht="78.75">
      <c r="A9" s="6" t="s">
        <v>5</v>
      </c>
      <c r="B9" s="6" t="s">
        <v>6</v>
      </c>
      <c r="C9" s="6" t="s">
        <v>7</v>
      </c>
      <c r="D9" s="6" t="s">
        <v>8</v>
      </c>
      <c r="E9" s="6" t="s">
        <v>9</v>
      </c>
      <c r="F9" s="6" t="s">
        <v>10</v>
      </c>
      <c r="G9" s="7" t="s">
        <v>11</v>
      </c>
      <c r="H9" s="108" t="s">
        <v>12</v>
      </c>
      <c r="I9" s="7" t="s">
        <v>13</v>
      </c>
      <c r="J9" s="7" t="s">
        <v>14</v>
      </c>
    </row>
    <row r="10" spans="1:10" ht="15.75">
      <c r="A10" s="6">
        <v>1</v>
      </c>
      <c r="B10" s="6">
        <v>2</v>
      </c>
      <c r="C10" s="6">
        <v>3</v>
      </c>
      <c r="D10" s="6">
        <v>4</v>
      </c>
      <c r="E10" s="7">
        <v>5</v>
      </c>
      <c r="F10" s="7">
        <v>6</v>
      </c>
      <c r="G10" s="7">
        <v>7</v>
      </c>
      <c r="H10" s="7">
        <v>8</v>
      </c>
      <c r="I10" s="7">
        <v>9</v>
      </c>
      <c r="J10" s="7">
        <v>10</v>
      </c>
    </row>
    <row r="11" spans="1:12" ht="242.25">
      <c r="A11" s="33">
        <v>1</v>
      </c>
      <c r="B11" s="38" t="s">
        <v>141</v>
      </c>
      <c r="C11" s="24"/>
      <c r="D11" s="90"/>
      <c r="E11" s="24" t="s">
        <v>17</v>
      </c>
      <c r="F11" s="27">
        <v>144</v>
      </c>
      <c r="G11" s="91"/>
      <c r="H11" s="113">
        <f>F11*G11</f>
        <v>0</v>
      </c>
      <c r="I11" s="63"/>
      <c r="J11" s="112">
        <f>H11*1.08</f>
        <v>0</v>
      </c>
      <c r="L11" s="92"/>
    </row>
    <row r="12" spans="1:12" ht="178.5">
      <c r="A12" s="33">
        <v>2</v>
      </c>
      <c r="B12" s="38" t="s">
        <v>142</v>
      </c>
      <c r="C12" s="27"/>
      <c r="D12" s="93"/>
      <c r="E12" s="27" t="s">
        <v>17</v>
      </c>
      <c r="F12" s="39">
        <v>82</v>
      </c>
      <c r="G12" s="91"/>
      <c r="H12" s="113">
        <f>F12*G12</f>
        <v>0</v>
      </c>
      <c r="I12" s="91"/>
      <c r="J12" s="112">
        <f>H12*1.08</f>
        <v>0</v>
      </c>
      <c r="K12" s="94"/>
      <c r="L12" s="95"/>
    </row>
    <row r="13" spans="1:12" ht="204">
      <c r="A13" s="33">
        <v>3</v>
      </c>
      <c r="B13" s="18" t="s">
        <v>144</v>
      </c>
      <c r="C13" s="67" t="s">
        <v>132</v>
      </c>
      <c r="D13" s="96"/>
      <c r="E13" s="24" t="s">
        <v>17</v>
      </c>
      <c r="F13" s="97">
        <v>50</v>
      </c>
      <c r="G13" s="63"/>
      <c r="H13" s="113">
        <f>F13*G13</f>
        <v>0</v>
      </c>
      <c r="I13" s="63"/>
      <c r="J13" s="112">
        <f>H13*1.08</f>
        <v>0</v>
      </c>
      <c r="K13" s="94"/>
      <c r="L13" s="95"/>
    </row>
    <row r="14" spans="1:10" ht="15.75">
      <c r="A14" s="98" t="s">
        <v>71</v>
      </c>
      <c r="B14" s="98"/>
      <c r="C14" s="98"/>
      <c r="D14" s="98"/>
      <c r="E14" s="98"/>
      <c r="F14" s="98"/>
      <c r="G14" s="98"/>
      <c r="H14" s="115">
        <f>SUM(H11:H13)</f>
        <v>0</v>
      </c>
      <c r="I14" s="99"/>
      <c r="J14" s="114">
        <f>SUM(J11:J13)</f>
        <v>0</v>
      </c>
    </row>
    <row r="20" ht="12.75">
      <c r="B20" t="s">
        <v>143</v>
      </c>
    </row>
  </sheetData>
  <sheetProtection selectLockedCells="1" selectUnlockedCells="1"/>
  <mergeCells count="1">
    <mergeCell ref="A7:J7"/>
  </mergeCells>
  <printOptions/>
  <pageMargins left="0.7875" right="0.7875" top="1.0527777777777778" bottom="1.0527777777777778" header="0.7875" footer="0.7875"/>
  <pageSetup fitToHeight="1" fitToWidth="1" orientation="portrait" paperSize="9" scale="60"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start</dc:creator>
  <cp:keywords/>
  <dc:description/>
  <cp:lastModifiedBy>Joanna Błażej </cp:lastModifiedBy>
  <cp:lastPrinted>2023-05-25T12:17:59Z</cp:lastPrinted>
  <dcterms:created xsi:type="dcterms:W3CDTF">2023-05-24T10:50:13Z</dcterms:created>
  <dcterms:modified xsi:type="dcterms:W3CDTF">2023-05-26T07:56:22Z</dcterms:modified>
  <cp:category/>
  <cp:version/>
  <cp:contentType/>
  <cp:contentStatus/>
</cp:coreProperties>
</file>