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C:\Users\dzamowien\Desktop\"/>
    </mc:Choice>
  </mc:AlternateContent>
  <xr:revisionPtr revIDLastSave="0" documentId="13_ncr:1_{5970FCF2-C9DD-49D1-A0CD-64D5AFA58955}" xr6:coauthVersionLast="45" xr6:coauthVersionMax="45" xr10:uidLastSave="{00000000-0000-0000-0000-000000000000}"/>
  <bookViews>
    <workbookView xWindow="-108" yWindow="-108" windowWidth="23256" windowHeight="12576" xr2:uid="{5365477A-C5E6-48DD-A752-6F5F28C3A77F}"/>
  </bookViews>
  <sheets>
    <sheet name="Arkusz1"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P57" i="1" l="1"/>
  <c r="P51" i="1"/>
  <c r="P52" i="1"/>
  <c r="P53" i="1"/>
  <c r="P54" i="1"/>
  <c r="P55" i="1"/>
  <c r="P56" i="1"/>
  <c r="P50" i="1"/>
  <c r="P49" i="1"/>
  <c r="N56" i="1"/>
  <c r="N51" i="1"/>
  <c r="N52" i="1"/>
  <c r="N53" i="1"/>
  <c r="N54" i="1"/>
  <c r="N55" i="1"/>
  <c r="N50" i="1"/>
  <c r="N49" i="1"/>
  <c r="P43" i="1"/>
  <c r="N43" i="1"/>
  <c r="N42" i="1"/>
  <c r="P42" i="1" s="1"/>
  <c r="N41" i="1"/>
  <c r="P41" i="1" s="1"/>
  <c r="N40" i="1"/>
  <c r="P40" i="1" s="1"/>
  <c r="N39" i="1"/>
  <c r="P39" i="1" s="1"/>
  <c r="N38" i="1"/>
  <c r="P38" i="1" s="1"/>
  <c r="N37" i="1"/>
  <c r="P37" i="1" s="1"/>
  <c r="N36" i="1"/>
  <c r="P36" i="1" s="1"/>
  <c r="N35" i="1"/>
  <c r="P35" i="1" s="1"/>
  <c r="N34" i="1"/>
  <c r="P34" i="1" s="1"/>
  <c r="N33" i="1"/>
  <c r="P33" i="1" s="1"/>
  <c r="N32" i="1"/>
  <c r="N31" i="1"/>
  <c r="P31" i="1" s="1"/>
  <c r="N30" i="1"/>
  <c r="P30" i="1" s="1"/>
  <c r="N29" i="1"/>
  <c r="P29" i="1" s="1"/>
  <c r="N28" i="1"/>
  <c r="P28" i="1" s="1"/>
  <c r="N27" i="1"/>
  <c r="N26" i="1"/>
  <c r="P26" i="1" s="1"/>
  <c r="N25" i="1"/>
  <c r="P25" i="1" s="1"/>
  <c r="N24" i="1"/>
  <c r="P24" i="1" s="1"/>
  <c r="N23" i="1"/>
  <c r="P23" i="1" s="1"/>
  <c r="N22" i="1"/>
  <c r="P22" i="1" s="1"/>
  <c r="N21" i="1"/>
  <c r="P21" i="1" s="1"/>
  <c r="N20" i="1"/>
  <c r="P20" i="1" s="1"/>
  <c r="N19" i="1"/>
  <c r="P19" i="1" s="1"/>
  <c r="N18" i="1"/>
  <c r="P18" i="1" s="1"/>
  <c r="P17" i="1"/>
  <c r="N17" i="1"/>
  <c r="N12" i="1"/>
  <c r="P5" i="1"/>
  <c r="N5" i="1"/>
  <c r="L32" i="1"/>
  <c r="L12" i="1"/>
  <c r="L5" i="1"/>
  <c r="P27" i="1"/>
  <c r="N57" i="1" l="1"/>
  <c r="P32" i="1"/>
  <c r="N44" i="1"/>
  <c r="P12" i="1"/>
  <c r="P44" i="1" s="1"/>
</calcChain>
</file>

<file path=xl/sharedStrings.xml><?xml version="1.0" encoding="utf-8"?>
<sst xmlns="http://schemas.openxmlformats.org/spreadsheetml/2006/main" count="183" uniqueCount="117">
  <si>
    <t>PRODUKTY ROPOPOCHODNE</t>
  </si>
  <si>
    <t>Część 1 - oleje i smary</t>
  </si>
  <si>
    <t>Lp.</t>
  </si>
  <si>
    <t>Nazwa materiału i właściwości</t>
  </si>
  <si>
    <t>Uwagi techniczne</t>
  </si>
  <si>
    <t>J.m.</t>
  </si>
  <si>
    <t>Ilość</t>
  </si>
  <si>
    <t>Cena jedn. netto</t>
  </si>
  <si>
    <t>Wartość netto</t>
  </si>
  <si>
    <t>Stawka % VAT</t>
  </si>
  <si>
    <t xml:space="preserve">Wartość brutto </t>
  </si>
  <si>
    <r>
      <rPr>
        <b/>
        <u/>
        <sz val="11"/>
        <color indexed="8"/>
        <rFont val="Times New Roman"/>
        <family val="1"/>
        <charset val="238"/>
      </rPr>
      <t>Olej silnikowy: *</t>
    </r>
    <r>
      <rPr>
        <sz val="11"/>
        <color indexed="8"/>
        <rFont val="Times New Roman"/>
        <family val="1"/>
        <charset val="238"/>
      </rPr>
      <t xml:space="preserve">
- klasa jakości API: CJ 4, ACEA:  E9/E7/E6
- klasa lepkości SAE 10W40,
Dopuszczenie: MAN M 3477, na przebieg 60 tys. km w warunkach ruchu komunikacji miejskiej
</t>
    </r>
    <r>
      <rPr>
        <b/>
        <sz val="11"/>
        <color indexed="8"/>
        <rFont val="Times New Roman"/>
        <family val="1"/>
        <charset val="238"/>
      </rPr>
      <t>Właściwości fizykochemiczne:</t>
    </r>
  </si>
  <si>
    <t>litr</t>
  </si>
  <si>
    <t>Własności</t>
  </si>
  <si>
    <t>Jedn.</t>
  </si>
  <si>
    <t>Metoda badania</t>
  </si>
  <si>
    <t>Wartość</t>
  </si>
  <si>
    <t>Lepkość w temp. 40°C</t>
  </si>
  <si>
    <t>mm²/s</t>
  </si>
  <si>
    <t>PN-EN ISO 3104</t>
  </si>
  <si>
    <t>min.97</t>
  </si>
  <si>
    <t xml:space="preserve">Lepkość w temp. 100°C </t>
  </si>
  <si>
    <t>min 14,5</t>
  </si>
  <si>
    <t>Wskaźnik lepkości</t>
  </si>
  <si>
    <t>-</t>
  </si>
  <si>
    <t>PN-C-04013</t>
  </si>
  <si>
    <t>min 156</t>
  </si>
  <si>
    <t>°C</t>
  </si>
  <si>
    <t>Temperatura płynięcia</t>
  </si>
  <si>
    <r>
      <rPr>
        <b/>
        <u/>
        <sz val="11"/>
        <color indexed="8"/>
        <rFont val="Times New Roman"/>
        <family val="1"/>
        <charset val="238"/>
      </rPr>
      <t>Olej silnikowy: *</t>
    </r>
    <r>
      <rPr>
        <sz val="11"/>
        <color indexed="8"/>
        <rFont val="Times New Roman"/>
        <family val="1"/>
        <charset val="238"/>
      </rPr>
      <t xml:space="preserve">
- klasa jakości API: CJ 4, ACEA: E9/E6
- klasa lepkości SAE 5W30,
Dopuszczenie: MAN M 3677; Na przebieg: 60 tys. km w warunkach ruchu komunikacji miejskiej
</t>
    </r>
    <r>
      <rPr>
        <b/>
        <sz val="11"/>
        <color indexed="8"/>
        <rFont val="Times New Roman"/>
        <family val="1"/>
        <charset val="238"/>
      </rPr>
      <t>Właściwości fizykochemiczne:</t>
    </r>
  </si>
  <si>
    <t>min 160</t>
  </si>
  <si>
    <r>
      <rPr>
        <b/>
        <u/>
        <sz val="11"/>
        <rFont val="Times New Roman"/>
        <family val="1"/>
        <charset val="238"/>
      </rPr>
      <t>Olej silnikowy:</t>
    </r>
    <r>
      <rPr>
        <b/>
        <sz val="11"/>
        <rFont val="Times New Roman"/>
        <family val="1"/>
        <charset val="238"/>
      </rPr>
      <t xml:space="preserve">    
-</t>
    </r>
    <r>
      <rPr>
        <sz val="11"/>
        <rFont val="Times New Roman"/>
        <family val="1"/>
        <charset val="238"/>
      </rPr>
      <t xml:space="preserve"> klasa jakości ACEA C2 
- klasa lepkości SAE WR 0W30</t>
    </r>
    <r>
      <rPr>
        <b/>
        <sz val="11"/>
        <rFont val="Times New Roman"/>
        <family val="1"/>
        <charset val="238"/>
      </rPr>
      <t xml:space="preserve">                               </t>
    </r>
  </si>
  <si>
    <r>
      <t xml:space="preserve">proponowany olej koniecznie musi być mieszalny z olejem stosowanym obecnie w MZK Gorzów Wlkp.: Fuchs – Dea </t>
    </r>
    <r>
      <rPr>
        <b/>
        <sz val="11"/>
        <color indexed="8"/>
        <rFont val="Times New Roman"/>
        <family val="1"/>
        <charset val="238"/>
      </rPr>
      <t>Reniso Triton SE55</t>
    </r>
    <r>
      <rPr>
        <sz val="11"/>
        <color indexed="8"/>
        <rFont val="Times New Roman"/>
        <family val="1"/>
        <charset val="238"/>
      </rPr>
      <t>;                                                           preferowane pojemniki o poj. ok. 20 l</t>
    </r>
  </si>
  <si>
    <r>
      <rPr>
        <b/>
        <u/>
        <sz val="11"/>
        <rFont val="Times New Roman"/>
        <family val="1"/>
        <charset val="238"/>
      </rPr>
      <t>Olej przekładniowy:</t>
    </r>
    <r>
      <rPr>
        <sz val="11"/>
        <rFont val="Times New Roman"/>
        <family val="1"/>
        <charset val="238"/>
      </rPr>
      <t xml:space="preserve">
- klasa jakości API: GL 4,
- klasa lepkości SAE: 75 W 80,
Na przebieg:  120 tys. km 
Posiadający dopuszczenia:  Produkt musi znajdować się na liście MAN 341 TYP Z 4                              </t>
    </r>
  </si>
  <si>
    <r>
      <rPr>
        <b/>
        <u/>
        <sz val="11"/>
        <rFont val="Times New Roman"/>
        <family val="1"/>
        <charset val="238"/>
      </rPr>
      <t>Olej przekładniowy:</t>
    </r>
    <r>
      <rPr>
        <sz val="11"/>
        <rFont val="Times New Roman"/>
        <family val="1"/>
        <charset val="238"/>
      </rPr>
      <t xml:space="preserve">
- klasa jakości API: GL 5,
- klasa lepkości SAE: J2360
Na przebieg:  120 tys. km 
Posiadający dopuszczenia:  Produkt musi znajdować się na liście MAN 342 S 1                              </t>
    </r>
  </si>
  <si>
    <r>
      <rPr>
        <b/>
        <u/>
        <sz val="11"/>
        <rFont val="Times New Roman"/>
        <family val="1"/>
        <charset val="238"/>
      </rPr>
      <t>Olej syntetyczny sprężarkowy na bazie polialfaolefin</t>
    </r>
    <r>
      <rPr>
        <u/>
        <sz val="11"/>
        <rFont val="Times New Roman"/>
        <family val="1"/>
        <charset val="238"/>
      </rPr>
      <t>:</t>
    </r>
    <r>
      <rPr>
        <sz val="11"/>
        <rFont val="Times New Roman"/>
        <family val="1"/>
        <charset val="238"/>
      </rPr>
      <t xml:space="preserve"> 
Lepkość w 40 ºC: 68 mm²/s
</t>
    </r>
  </si>
  <si>
    <r>
      <t xml:space="preserve">olej syntetyczny do sprężarek powietrza śrubowych rotacyjnych; musi być mieszalny z obecnie stosowanym olejem </t>
    </r>
    <r>
      <rPr>
        <b/>
        <sz val="11"/>
        <color indexed="8"/>
        <rFont val="Times New Roman"/>
        <family val="1"/>
        <charset val="238"/>
      </rPr>
      <t>PNEUMOIL ST 68</t>
    </r>
    <r>
      <rPr>
        <sz val="11"/>
        <color indexed="8"/>
        <rFont val="Times New Roman"/>
        <family val="1"/>
        <charset val="238"/>
      </rPr>
      <t xml:space="preserve">; opakowanie 5 l
</t>
    </r>
  </si>
  <si>
    <r>
      <rPr>
        <b/>
        <u/>
        <sz val="11"/>
        <rFont val="Times New Roman"/>
        <family val="1"/>
        <charset val="238"/>
      </rPr>
      <t>Olej hydrauliczny do automatycznych skrzyń biegów;</t>
    </r>
    <r>
      <rPr>
        <sz val="11"/>
        <rFont val="Times New Roman"/>
        <family val="1"/>
        <charset val="238"/>
      </rPr>
      <t xml:space="preserve"> według listy VOITH H 55.633541, MAN 339 TYP Z1 lub V1; na przebieg 60 tys. km</t>
    </r>
  </si>
  <si>
    <r>
      <rPr>
        <b/>
        <u/>
        <sz val="11"/>
        <color indexed="8"/>
        <rFont val="Times New Roman"/>
        <family val="1"/>
        <charset val="238"/>
      </rPr>
      <t>Olej hydrauliczny do napędu hydrostatycznego  wentylatora chłodnicy;</t>
    </r>
    <r>
      <rPr>
        <sz val="11"/>
        <color indexed="8"/>
        <rFont val="Times New Roman"/>
        <family val="1"/>
        <charset val="238"/>
      </rPr>
      <t xml:space="preserve"> wg wymagań BOSCH; klasa jakości HLP; klasa lepkości VG 32;</t>
    </r>
  </si>
  <si>
    <r>
      <rPr>
        <b/>
        <u/>
        <sz val="11"/>
        <color indexed="8"/>
        <rFont val="Times New Roman"/>
        <family val="1"/>
        <charset val="238"/>
      </rPr>
      <t>Olej hydrauliczny do napędu hydrostatycznego wentylatora chłodnicy</t>
    </r>
    <r>
      <rPr>
        <sz val="11"/>
        <color indexed="8"/>
        <rFont val="Times New Roman"/>
        <family val="1"/>
        <charset val="238"/>
      </rPr>
      <t>; wg wymagań ISO VG 32; olej klasy HVLP wg PN 51523 cz. 3; wskaźnik lepkości min. 150; temperatura utraty płynności                                              poniżej    -38 st. C; liczba kwasowa (mg KOH/g): 0,4 do 0,7;</t>
    </r>
  </si>
  <si>
    <t>Olej hydrauliczny LHL-46</t>
  </si>
  <si>
    <t>beczki 20 l</t>
  </si>
  <si>
    <t xml:space="preserve">Olej elektroizolacyjny (transformatorowy)                             
</t>
  </si>
  <si>
    <t xml:space="preserve">koniecznie musi być mieszalny z olejem stosowanym obecnie w MZK Gorzów - Fusch Renolin Eltec </t>
  </si>
  <si>
    <t>Olej silnikowy mineralny; klasa lepkości SAE 15W40</t>
  </si>
  <si>
    <t>opakowanie 5-litrowe</t>
  </si>
  <si>
    <t>Olej do silników dwusuwowych Stihl</t>
  </si>
  <si>
    <t>opakowanie 1-litrowe</t>
  </si>
  <si>
    <t xml:space="preserve">Olej sprężarki </t>
  </si>
  <si>
    <t xml:space="preserve">Smar ŁT – 4 EP 2                                                                                                                                                                                                                                                                                                                                                                                                                                                                                                                                                                                                                                                                                                                                                              </t>
  </si>
  <si>
    <t xml:space="preserve">koniecznie musi być mieszalny ze smarem stosowanym obecnie w MZK Gorzów - Renolit ŁT4 EP 2; NLGI: 2; test na aparacie 4-kulowym min. 2400 N wg ASTM D 2596; temp. kroplenia min. 185°C wg ASTM D 566; zakres prac: -20 do 130°C; preferowane hoboki około 20 kg; średnica hoboka 28 cm; 
</t>
  </si>
  <si>
    <t>kg</t>
  </si>
  <si>
    <t>Smar ŁT-4S</t>
  </si>
  <si>
    <t xml:space="preserve"> wiaderka 4,5 kg</t>
  </si>
  <si>
    <t>Smar powierzchni bieżni</t>
  </si>
  <si>
    <t>Fusch Renolit CX EP2Smar RENOLIT CX-EP 2 PLA o numerze katalogowym  600879044 w kategorii Smar, Środki smarne. Produkt wyprodukowany przez markę FUCHS-OIL, seria RENOLIT.SMAR Waga produktu wynosi 1 kg.</t>
  </si>
  <si>
    <r>
      <rPr>
        <b/>
        <sz val="11"/>
        <rFont val="Times New Roman"/>
        <family val="1"/>
        <charset val="238"/>
      </rPr>
      <t>Smar półpłynny do centralnych układów smarowania w autobusach</t>
    </r>
    <r>
      <rPr>
        <sz val="11"/>
        <rFont val="Times New Roman"/>
        <family val="1"/>
        <charset val="238"/>
      </rPr>
      <t>;
 Klasy: NLGI 000/00                                                                                                                                                                                                                              
zakres pracy: -40</t>
    </r>
    <r>
      <rPr>
        <sz val="11"/>
        <rFont val="Czcionka tekstu podstawowego"/>
        <charset val="238"/>
      </rPr>
      <t>°C</t>
    </r>
    <r>
      <rPr>
        <sz val="11"/>
        <rFont val="Times New Roman"/>
        <family val="1"/>
        <charset val="238"/>
      </rPr>
      <t xml:space="preserve"> do 110</t>
    </r>
    <r>
      <rPr>
        <sz val="11"/>
        <rFont val="Czcionka tekstu podstawowego"/>
        <charset val="238"/>
      </rPr>
      <t>°</t>
    </r>
    <r>
      <rPr>
        <sz val="11"/>
        <rFont val="Times New Roman"/>
        <family val="1"/>
        <charset val="238"/>
      </rPr>
      <t>C</t>
    </r>
  </si>
  <si>
    <t xml:space="preserve">koniecznie musi być mieszalny ze smarem stosowanym obecnie w MZK Gorzów - Renolit LZR 000; hoboki około 15 kg
</t>
  </si>
  <si>
    <r>
      <rPr>
        <b/>
        <sz val="11"/>
        <rFont val="Times New Roman"/>
        <family val="1"/>
        <charset val="238"/>
      </rPr>
      <t>Smar do obrzeży szyn;</t>
    </r>
    <r>
      <rPr>
        <sz val="11"/>
        <rFont val="Times New Roman"/>
        <family val="1"/>
        <charset val="238"/>
      </rPr>
      <t xml:space="preserve"> biodegradowalny; temp. do stosowania: -25°C-100°C, lepkość oleju bazowego w 40°C: 165 mm2/s</t>
    </r>
  </si>
  <si>
    <t>obecnie stosowany  TRAMLUB S3; opakowanie 10 l</t>
  </si>
  <si>
    <r>
      <rPr>
        <b/>
        <sz val="11"/>
        <rFont val="Times New Roman"/>
        <family val="1"/>
        <charset val="238"/>
      </rPr>
      <t>Smar do trzpieni zacisków hamulcowych wg KNORR</t>
    </r>
    <r>
      <rPr>
        <sz val="11"/>
        <rFont val="Times New Roman"/>
        <family val="1"/>
        <charset val="238"/>
      </rPr>
      <t xml:space="preserve">, klasa: NLGI; oznaczenie smaru: KP HC 2 N-40 wg DIN 51502; zakres pracy: -40°C do 140°C                                                                                                                                         
</t>
    </r>
  </si>
  <si>
    <t>koniecznie musi być mieszalny z obecnie stosowanym w MZK Gorzów smarem RENOLIT HLT ; dostawa jednorazowa</t>
  </si>
  <si>
    <r>
      <rPr>
        <b/>
        <sz val="11"/>
        <rFont val="Times New Roman"/>
        <family val="1"/>
        <charset val="238"/>
      </rPr>
      <t>Smar do łożysk piast kół</t>
    </r>
    <r>
      <rPr>
        <sz val="11"/>
        <rFont val="Times New Roman"/>
        <family val="1"/>
        <charset val="238"/>
      </rPr>
      <t xml:space="preserve"> z listy smarowniczej wg normy  MAN 284 Li-H2 lub aktualnej listy smarowniczej ZF TE-ML12</t>
    </r>
  </si>
  <si>
    <r>
      <rPr>
        <b/>
        <sz val="11"/>
        <rFont val="Times New Roman"/>
        <family val="1"/>
        <charset val="238"/>
      </rPr>
      <t>Smar miedziany</t>
    </r>
    <r>
      <rPr>
        <sz val="11"/>
        <rFont val="Times New Roman"/>
        <family val="1"/>
        <charset val="238"/>
      </rPr>
      <t xml:space="preserve">
zakres pracy: -40°C do 1200°C                                             </t>
    </r>
  </si>
  <si>
    <t xml:space="preserve">koniecznie musi być mieszalny z obecnie stosowanym w MZK Gorzów smarem Gleitmo 160; </t>
  </si>
  <si>
    <t xml:space="preserve"> kg</t>
  </si>
  <si>
    <t>koniecznie musi być mieszalny z obecnie stosowanym w MZK Gorzów smarem Gleitmo 165; dostawa jednorazowa</t>
  </si>
  <si>
    <t>szt.</t>
  </si>
  <si>
    <t>SMAR JCB SPECIAL HP  Grease 4003/2017- TUBA 400G</t>
  </si>
  <si>
    <t>opakowanie w tubach 400g</t>
  </si>
  <si>
    <t>tuba</t>
  </si>
  <si>
    <t xml:space="preserve">SMAR DO ŚLIZGÓW JCB </t>
  </si>
  <si>
    <t>Razem</t>
  </si>
  <si>
    <t>x</t>
  </si>
  <si>
    <r>
      <rPr>
        <b/>
        <sz val="11"/>
        <color indexed="8"/>
        <rFont val="Times New Roman"/>
        <family val="1"/>
        <charset val="238"/>
      </rPr>
      <t>*Dotyczy pozycji 1, 2:</t>
    </r>
    <r>
      <rPr>
        <sz val="11"/>
        <color indexed="8"/>
        <rFont val="Times New Roman"/>
        <family val="1"/>
        <charset val="238"/>
      </rPr>
      <t xml:space="preserve">
Dostawca dołączy do oferty:
1. Kartę charakterystyki oferowanego oleju silnikowego, która powinna zawierać opis produktu, typ oferowanego produktu, nazwę producenta, oznaczenie handlowe producenta, specyfikacje i normy, dopuszczenia, zastosowanie, właściwości fizyko-chemiczne.
2. Świadectwo jakości oferowanego produktu.
3. Dokument mieszalności oferowanego oleju z obecnie stosowanymi w MZK Gorzów (atest, świadectwo lub potwierdzenie gwarancyjne), wystawione przez laboratorium akredytowane przez Polskie Centrum Akredytacji.
4. Kartę charakterystyki substancji niebezpiecznej lub preparatu niebezpiecznego oferowanego produktu.
5. Dokumenty załączone do oferty muszą być w języku polskim. Dokumenty w obcym języku winny mieć dołączone tłumaczenie sporządzone przez tłumacza przysięgłego. Dokumenty mogą być złożone w oryginale lub kopii poświadczonej za zgodność przez osobę uprawnioną do występowania w imieniu.
</t>
    </r>
  </si>
  <si>
    <t>Część 2 oleje i smary</t>
  </si>
  <si>
    <t>Smar do łożysk  Mobilitth SHC 100</t>
  </si>
  <si>
    <t xml:space="preserve"> opakowania 0,38 kg w pełni syntetyczne smary, dedykowane do szerokiego zakresu zastosowań w skrajnych temperaturach i warunkach pracy. Charakteryzują się optymalnym przyleganiem, stabilnością strukturalną i wytrzymałością na działanie wody. Stosowane w przemyśle, transporcie samochodowym i gospodarce morskiej.</t>
  </si>
  <si>
    <t xml:space="preserve">Smar </t>
  </si>
  <si>
    <t>Star Esso 085.30 uniwersalny smar plastyczny o konsystencji NLGI 3</t>
  </si>
  <si>
    <t xml:space="preserve">Smar długoterminowy </t>
  </si>
  <si>
    <t>Aral KP2K-30 uniwersalny smar plastyczny o konsystencji NLGI 2</t>
  </si>
  <si>
    <t xml:space="preserve">Smar/ pasta </t>
  </si>
  <si>
    <t>Układ smarowania obrzeży</t>
  </si>
  <si>
    <t xml:space="preserve">BECHEM ECORAIL 8200 beczki po 25 kg 
</t>
  </si>
  <si>
    <t xml:space="preserve">Interflon Fin Lube TF opakowanie w areozolu 500 ml
Kolor mętny/żółtobrązowy
</t>
  </si>
  <si>
    <t xml:space="preserve">pasta montażowa VOLER A.C .opakowanie 0,5 kg Odporny na wysokie temperatury, wolny od metali ciężkich.
Kolor: srebrny Temperatura pracy: zamontowana: od + 750 ° C do - 40 ° C
</t>
  </si>
  <si>
    <t>Olej hydrauliczny</t>
  </si>
  <si>
    <t>PENTOPOL J32 minimalna beczka 20 l Pentopol J 32 nie wolno mieszać z olejami hydraulicznymi zawierającymi cynk. Dopuszczenia Klasyfikacja Korna-Bremse N10240-1 Produkt nie jest klasyfikowany jako niebezpieczny. Pentopol J 32 Typowe dane Jednostka Wynik Metoda Wygląd żółty i przezroczysty DIN 10964 Gęstość w 15 ° C kg / m3 850 DIN EN ISO 12185 Lepkość kinematyczna w 100 ° C 40 ° C - 40 ° C mm² / s 10,1 31 1340 DIN EN ISO 3104 Lepkość Indeks 341 DIN ISO 2909 Temperatura zapłonu (Pensky-Martens) ° C 113 DIN EN ISO 2719 Temperatura krzepnięcia ° C &lt;-60 ISO 3016 Stopień korozji miedzi (3 godziny w temperaturze 100 ° C) 1A DIN EN ISO 2160 Stopień ochrony antykorozyjnej do stali 0 -A DIN ISO 7120 Uwalnianie powietrza w 50 ° C minut 4 DIN ISO 9120 Charakterystyka pienienia S1 S2 S3 ml / ml 20/0 70/0 50/0 ASTM D892 Test FZG (A / 8.3 / 90) FLS 12 DIN EN 14635 -1 Zgodność z uszczelnieniami (SRE-NBR1, 7 dni w 100 ° C) - Zmiana objętości - Zmiana twardości Shore-A% SH +12-7 DIN 53 538 T2 DIN 53 521 DIN 53 505</t>
  </si>
  <si>
    <t>Bitzer BSE 32 poliestrowy (POE) opakowanie 2l</t>
  </si>
  <si>
    <t>Podpisy osób uprawnionych: …………………………………..</t>
  </si>
  <si>
    <t>NA</t>
  </si>
  <si>
    <t>NT</t>
  </si>
  <si>
    <t>NI</t>
  </si>
  <si>
    <t>JCB 4004/0502</t>
  </si>
  <si>
    <t>Smar do stosowania na powierzchniach ślizgowych zwrotnic; zakres pracy: -35°C do 100°C, klasa NLGI; biodegradalny, olej bazowy syntetyczny</t>
  </si>
  <si>
    <t xml:space="preserve">Koniecznie musi być mieszalny ze stosowanym obecnie w MZK Gorzów smarem TRAMLUB 384 G </t>
  </si>
  <si>
    <t xml:space="preserve">koniecznie musi być mieszalny ze smarem stosowanym obecnie w MZK Gorzów: MAN 09.15006-010; Renolit LX-PEP 2 opakowanie: puszki </t>
  </si>
  <si>
    <t xml:space="preserve">proponowany olej koniecznie musi chronić przed zanieczyszczeniem układy oczyszczania spalin takie, jak filtry cząstek stałych i katalizatory, musi również być mieszalny z olejem stosowanym obecnie w MZK Gorzów Wlkp.: Titanem Cargo MAXX SAE 10W40 (XTL); wykluczone stosowanie w proponowanym oleju bazy olejowej uzyskanej z oleju przepracowanego - musi być wyprodukowany ze świeżej bazy olejowej.
Preferowana pojemność beczki około 205 l
</t>
  </si>
  <si>
    <t>Popiół siarczanowy</t>
  </si>
  <si>
    <t>% m/m</t>
  </si>
  <si>
    <t>ASTM D874</t>
  </si>
  <si>
    <t>max 1,0% m/m</t>
  </si>
  <si>
    <t xml:space="preserve">Szacowanie wartości zamówienia </t>
  </si>
  <si>
    <t xml:space="preserve">proponowany olej koniecznie musi chronić przed zanieczyszczeniem układy oczyszczania spalin takie, jak filtry cząstek stałych i katalizatory, musi również być mieszalny z olejem stosowanym obecnie w MZK Gorzów Wlkp.: Titanem Cargo MAXX SAE 5W30. Wymagana aktualna informacja techniczna oraz lista MAN3677. Wykluczone stosowanie w proponowanym oleju bazy olejowej uzyskanej z oleju przepracowanego - musi być wyprodukowany ze świeżej bazy olejowej.
Preferowana pojemność beczki około 205 l
</t>
  </si>
  <si>
    <t>Proponowany olej koniecznie musi być mieszalny z olejem stosowanym obecnie w MZK Gorzów Wlkp.:                                SELENIA SAE WR 0W-30  Ducato SAE 0W-30 ACEA C 2 FIAT  T 9.55535 DS 1 C.T.R.N F842. 
Preferowana pojemność opakowania około 5 L</t>
  </si>
  <si>
    <r>
      <rPr>
        <b/>
        <u/>
        <sz val="11"/>
        <color indexed="8"/>
        <rFont val="Times New Roman"/>
        <family val="1"/>
        <charset val="238"/>
      </rPr>
      <t>Olej przekładniowy:</t>
    </r>
    <r>
      <rPr>
        <sz val="11"/>
        <color indexed="8"/>
        <rFont val="Times New Roman"/>
        <family val="1"/>
        <charset val="238"/>
      </rPr>
      <t xml:space="preserve">
- klasa jakości API: GL 5,
- klasa lepkości SAE: 80W90,
Na przebieg: 150 tys. km;                                                                                  Posiadający dopuszczenia: produkt musi znajdować się na liście ZF-ML 12 E                                                                                                                                     O własnościach fizykochemicznych:   wskaźnik lepkości min. 105, temperatura utraty płynności poniżej -25 °C</t>
    </r>
  </si>
  <si>
    <r>
      <t xml:space="preserve">proponowany olej koniecznie musi być mieszalny z olejem stosowanym obecnie w MZK Gorzów Wlkp.: </t>
    </r>
    <r>
      <rPr>
        <b/>
        <sz val="11"/>
        <color indexed="8"/>
        <rFont val="Times New Roman"/>
        <family val="1"/>
        <charset val="238"/>
      </rPr>
      <t xml:space="preserve">Titanem Supergear SAE 80W90 </t>
    </r>
    <r>
      <rPr>
        <sz val="11"/>
        <color indexed="8"/>
        <rFont val="Times New Roman"/>
        <family val="1"/>
        <charset val="238"/>
      </rPr>
      <t xml:space="preserve">oraz musi posiadać wymienione dopuszczenie; wymagana aktualna informacja techniczna oraz lista ZF TE-ML 12 E
 preferowane opakowanie - beczki o pojemności beczki ok. 205 l
</t>
    </r>
  </si>
  <si>
    <r>
      <rPr>
        <b/>
        <u/>
        <sz val="11"/>
        <rFont val="Times New Roman"/>
        <family val="1"/>
        <charset val="238"/>
      </rPr>
      <t>Olej do sprężarki klimatyzacji Bock:</t>
    </r>
    <r>
      <rPr>
        <u/>
        <sz val="11"/>
        <rFont val="Times New Roman"/>
        <family val="1"/>
        <charset val="238"/>
      </rPr>
      <t xml:space="preserve"> </t>
    </r>
    <r>
      <rPr>
        <sz val="11"/>
        <rFont val="Times New Roman"/>
        <family val="1"/>
        <charset val="238"/>
      </rPr>
      <t xml:space="preserve">
olej syntetyczny na bazie poliestrów do sprężarek chłodniczych pracujących z bezchlorowym czynnikiem chłodzącym R134a; o lepkości kinematycznej w temperaturze 40 ºC wynoszącej 55 mm²/s wg DIN ES ISO 3104
</t>
    </r>
  </si>
  <si>
    <r>
      <t xml:space="preserve">Proponowany olej koniecznie musi być mieszalny z olejem stosowanym obecnie w MZK Gorzów Wlkp. </t>
    </r>
    <r>
      <rPr>
        <b/>
        <sz val="11"/>
        <color rgb="FF000000"/>
        <rFont val="Times New Roman"/>
        <family val="1"/>
        <charset val="238"/>
      </rPr>
      <t>TITAN CYTRAC MAT  75W-80,</t>
    </r>
    <r>
      <rPr>
        <sz val="11"/>
        <color indexed="8"/>
        <rFont val="Times New Roman"/>
        <family val="1"/>
        <charset val="238"/>
      </rPr>
      <t xml:space="preserve"> oraz musi posiadać wymienione dopuszczenie.
Wymaga aktualna informacja techniczna oraz lista MAN 341 TYP Z 4.
Preferowana pojemność beczki około 20 L</t>
    </r>
  </si>
  <si>
    <r>
      <t xml:space="preserve">Proponowany olej koniecznie musi być mieszalny z olejem stosowanym obecnie w MZK Gorzów Wlkp. </t>
    </r>
    <r>
      <rPr>
        <b/>
        <sz val="11"/>
        <color rgb="FF000000"/>
        <rFont val="Times New Roman"/>
        <family val="1"/>
        <charset val="238"/>
      </rPr>
      <t>TITAN CYTRAC TD 75W-90</t>
    </r>
    <r>
      <rPr>
        <sz val="11"/>
        <color indexed="8"/>
        <rFont val="Times New Roman"/>
        <family val="1"/>
        <charset val="238"/>
      </rPr>
      <t>, oraz musi posiadać wymienione dopuszczenie.
Wymaga aktualna informacja techniczna oraz lista MAN 342 S 1.
Preferowana pojemność beczki około 20 L</t>
    </r>
  </si>
  <si>
    <r>
      <rPr>
        <b/>
        <u/>
        <sz val="11"/>
        <rFont val="Times New Roman"/>
        <family val="1"/>
        <charset val="238"/>
      </rPr>
      <t>Olej hydrauliczny do automatycznych skrzyń biegów;</t>
    </r>
    <r>
      <rPr>
        <sz val="11"/>
        <rFont val="Times New Roman"/>
        <family val="1"/>
        <charset val="238"/>
      </rPr>
      <t xml:space="preserve"> według normy  VOITH 150.014524xx, MAN 339 typ V2;
na przebieg 120 tys. km;
</t>
    </r>
  </si>
  <si>
    <r>
      <t xml:space="preserve">olej koniecznie musi być mieszalny z obecnie stosowanym w MZK Gorzów olejem </t>
    </r>
    <r>
      <rPr>
        <b/>
        <sz val="11"/>
        <color rgb="FF000000"/>
        <rFont val="Times New Roman"/>
        <family val="1"/>
        <charset val="238"/>
      </rPr>
      <t>Titan ATF 5005</t>
    </r>
    <r>
      <rPr>
        <sz val="11"/>
        <color indexed="8"/>
        <rFont val="Times New Roman"/>
        <family val="1"/>
        <charset val="238"/>
      </rPr>
      <t>;
 preferowane opakowanie - beczki o poj. około 205 l</t>
    </r>
  </si>
  <si>
    <r>
      <t xml:space="preserve">koniecznie musi być mieszalny z obecnie stosowanym w MZK Gorzów olejem </t>
    </r>
    <r>
      <rPr>
        <b/>
        <sz val="11"/>
        <color rgb="FF000000"/>
        <rFont val="Times New Roman"/>
        <family val="1"/>
        <charset val="238"/>
      </rPr>
      <t>Titan ATF 3000</t>
    </r>
    <r>
      <rPr>
        <sz val="11"/>
        <color indexed="8"/>
        <rFont val="Times New Roman"/>
        <family val="1"/>
        <charset val="238"/>
      </rPr>
      <t xml:space="preserve">;
 preferowana pojemność beczki około 205 l
</t>
    </r>
  </si>
  <si>
    <r>
      <t xml:space="preserve">koniecznie musi być mieszalny z obecnie stosowanym w MZK Gorzów olejem </t>
    </r>
    <r>
      <rPr>
        <b/>
        <sz val="11"/>
        <color rgb="FF000000"/>
        <rFont val="Times New Roman"/>
        <family val="1"/>
        <charset val="238"/>
      </rPr>
      <t>Renolin VG 32</t>
    </r>
    <r>
      <rPr>
        <sz val="11"/>
        <color indexed="8"/>
        <rFont val="Times New Roman"/>
        <family val="1"/>
        <charset val="238"/>
      </rPr>
      <t xml:space="preserve">; pojemność beczki około 210 l
</t>
    </r>
  </si>
  <si>
    <r>
      <t xml:space="preserve">koniecznie musi być mieszalny z obecnie stosowanym w MZK Gorzów olejem </t>
    </r>
    <r>
      <rPr>
        <b/>
        <sz val="11"/>
        <color rgb="FF000000"/>
        <rFont val="Times New Roman"/>
        <family val="1"/>
        <charset val="238"/>
      </rPr>
      <t>Renolin B32 HVI</t>
    </r>
    <r>
      <rPr>
        <sz val="11"/>
        <color indexed="8"/>
        <rFont val="Times New Roman"/>
        <family val="1"/>
        <charset val="238"/>
      </rPr>
      <t>; preferowana poj. beczki ok. 205 l; wymagana aktualna informacja techniczna;</t>
    </r>
  </si>
  <si>
    <t>Bitzer BSE 32 poliestrowy (POE)  Dedykowany do półhermetycznych sprężarek tłokowych Bitzer w stacjonarnych systemach chłodniczych i klimatyzacyjnych z temperaturą skraplania do 70°C.
Typ oleju  Lepkość kinematyczna
w 40°C [mm2/s]
 Czynniki Poliestrowy (POE) 32  R134A, R404A, R407C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</si>
</sst>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Calibri"/>
      <family val="2"/>
      <charset val="238"/>
      <scheme val="minor"/>
    </font>
    <font>
      <sz val="11"/>
      <color indexed="8"/>
      <name val="Czcionka tekstu podstawowego"/>
      <family val="2"/>
      <charset val="238"/>
    </font>
    <font>
      <b/>
      <sz val="12"/>
      <color indexed="8"/>
      <name val="Times New Roman"/>
      <family val="1"/>
      <charset val="238"/>
    </font>
    <font>
      <b/>
      <sz val="11"/>
      <name val="Times New Roman"/>
      <family val="1"/>
      <charset val="238"/>
    </font>
    <font>
      <b/>
      <sz val="11"/>
      <color indexed="8"/>
      <name val="Times New Roman"/>
      <family val="1"/>
      <charset val="238"/>
    </font>
    <font>
      <b/>
      <sz val="14"/>
      <color indexed="8"/>
      <name val="Times New Roman"/>
      <family val="1"/>
      <charset val="238"/>
    </font>
    <font>
      <b/>
      <sz val="11"/>
      <color indexed="8"/>
      <name val="Czcionka tekstu podstawowego"/>
      <family val="2"/>
      <charset val="238"/>
    </font>
    <font>
      <sz val="11"/>
      <color indexed="8"/>
      <name val="Times New Roman"/>
      <family val="1"/>
      <charset val="238"/>
    </font>
    <font>
      <b/>
      <u/>
      <sz val="11"/>
      <color indexed="8"/>
      <name val="Times New Roman"/>
      <family val="1"/>
      <charset val="238"/>
    </font>
    <font>
      <sz val="12"/>
      <color indexed="8"/>
      <name val="Times New Roman"/>
      <family val="1"/>
      <charset val="238"/>
    </font>
    <font>
      <sz val="12"/>
      <name val="Arial"/>
      <family val="2"/>
      <charset val="238"/>
    </font>
    <font>
      <sz val="11"/>
      <name val="Times New Roman"/>
      <family val="1"/>
      <charset val="238"/>
    </font>
    <font>
      <b/>
      <u/>
      <sz val="11"/>
      <name val="Times New Roman"/>
      <family val="1"/>
      <charset val="238"/>
    </font>
    <font>
      <sz val="9"/>
      <color indexed="8"/>
      <name val="Times New Roman"/>
      <family val="1"/>
      <charset val="238"/>
    </font>
    <font>
      <u/>
      <sz val="11"/>
      <name val="Times New Roman"/>
      <family val="1"/>
      <charset val="238"/>
    </font>
    <font>
      <sz val="11"/>
      <name val="Czcionka tekstu podstawowego"/>
      <charset val="238"/>
    </font>
    <font>
      <b/>
      <sz val="16"/>
      <color indexed="8"/>
      <name val="Times New Roman"/>
      <family val="1"/>
      <charset val="238"/>
    </font>
    <font>
      <sz val="12"/>
      <color indexed="8"/>
      <name val="Czcionka tekstu podstawowego"/>
      <family val="2"/>
      <charset val="238"/>
    </font>
    <font>
      <b/>
      <sz val="14"/>
      <color indexed="8"/>
      <name val="Czcionka tekstu podstawowego"/>
      <charset val="238"/>
    </font>
    <font>
      <b/>
      <sz val="11"/>
      <color rgb="FF000000"/>
      <name val="Times New Roman"/>
      <family val="1"/>
      <charset val="238"/>
    </font>
  </fonts>
  <fills count="9">
    <fill>
      <patternFill patternType="none"/>
    </fill>
    <fill>
      <patternFill patternType="gray125"/>
    </fill>
    <fill>
      <patternFill patternType="solid">
        <fgColor rgb="FFFFFF99"/>
        <bgColor indexed="64"/>
      </patternFill>
    </fill>
    <fill>
      <patternFill patternType="solid">
        <fgColor rgb="FF92D050"/>
        <bgColor indexed="64"/>
      </patternFill>
    </fill>
    <fill>
      <patternFill patternType="solid">
        <fgColor theme="0"/>
        <bgColor indexed="31"/>
      </patternFill>
    </fill>
    <fill>
      <patternFill patternType="solid">
        <fgColor theme="0"/>
        <bgColor indexed="26"/>
      </patternFill>
    </fill>
    <fill>
      <patternFill patternType="solid">
        <fgColor theme="0"/>
        <bgColor indexed="64"/>
      </patternFill>
    </fill>
    <fill>
      <patternFill patternType="solid">
        <fgColor rgb="FFFFFF99"/>
        <bgColor indexed="31"/>
      </patternFill>
    </fill>
    <fill>
      <patternFill patternType="solid">
        <fgColor rgb="FFFFFF00"/>
        <bgColor indexed="64"/>
      </patternFill>
    </fill>
  </fills>
  <borders count="31">
    <border>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top style="thin">
        <color indexed="8"/>
      </top>
      <bottom style="thin">
        <color indexed="64"/>
      </bottom>
      <diagonal/>
    </border>
    <border>
      <left/>
      <right/>
      <top style="thin">
        <color indexed="8"/>
      </top>
      <bottom style="thin">
        <color indexed="64"/>
      </bottom>
      <diagonal/>
    </border>
    <border>
      <left/>
      <right style="thin">
        <color indexed="8"/>
      </right>
      <top style="thin">
        <color indexed="8"/>
      </top>
      <bottom style="thin">
        <color indexed="64"/>
      </bottom>
      <diagonal/>
    </border>
    <border>
      <left/>
      <right style="thin">
        <color indexed="8"/>
      </right>
      <top style="thin">
        <color indexed="8"/>
      </top>
      <bottom/>
      <diagonal/>
    </border>
    <border>
      <left style="thin">
        <color indexed="64"/>
      </left>
      <right style="thin">
        <color indexed="64"/>
      </right>
      <top style="thin">
        <color indexed="64"/>
      </top>
      <bottom/>
      <diagonal/>
    </border>
    <border>
      <left style="thin">
        <color indexed="8"/>
      </left>
      <right style="thin">
        <color indexed="8"/>
      </right>
      <top/>
      <bottom/>
      <diagonal/>
    </border>
    <border>
      <left/>
      <right style="thin">
        <color indexed="8"/>
      </right>
      <top/>
      <bottom/>
      <diagonal/>
    </border>
    <border>
      <left style="thin">
        <color indexed="64"/>
      </left>
      <right style="thin">
        <color indexed="64"/>
      </right>
      <top/>
      <bottom/>
      <diagonal/>
    </border>
    <border>
      <left style="thin">
        <color indexed="8"/>
      </left>
      <right style="thin">
        <color indexed="8"/>
      </right>
      <top/>
      <bottom style="thin">
        <color indexed="8"/>
      </bottom>
      <diagonal/>
    </border>
    <border>
      <left style="thin">
        <color indexed="64"/>
      </left>
      <right style="thin">
        <color indexed="64"/>
      </right>
      <top style="thin">
        <color indexed="64"/>
      </top>
      <bottom style="thin">
        <color indexed="8"/>
      </bottom>
      <diagonal/>
    </border>
    <border>
      <left/>
      <right style="thin">
        <color indexed="8"/>
      </right>
      <top/>
      <bottom style="thin">
        <color indexed="8"/>
      </bottom>
      <diagonal/>
    </border>
    <border>
      <left style="thin">
        <color indexed="64"/>
      </left>
      <right style="thin">
        <color indexed="64"/>
      </right>
      <top/>
      <bottom style="thin">
        <color indexed="64"/>
      </bottom>
      <diagonal/>
    </border>
    <border>
      <left style="thin">
        <color indexed="8"/>
      </left>
      <right/>
      <top style="thin">
        <color indexed="8"/>
      </top>
      <bottom/>
      <diagonal/>
    </border>
    <border>
      <left style="thin">
        <color indexed="8"/>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64"/>
      </top>
      <bottom style="thin">
        <color indexed="64"/>
      </bottom>
      <diagonal/>
    </border>
    <border>
      <left/>
      <right/>
      <top style="thin">
        <color indexed="8"/>
      </top>
      <bottom/>
      <diagonal/>
    </border>
    <border>
      <left style="thin">
        <color indexed="8"/>
      </left>
      <right/>
      <top/>
      <bottom style="thin">
        <color indexed="64"/>
      </bottom>
      <diagonal/>
    </border>
    <border>
      <left/>
      <right style="thin">
        <color indexed="64"/>
      </right>
      <top/>
      <bottom style="thin">
        <color indexed="64"/>
      </bottom>
      <diagonal/>
    </border>
    <border>
      <left style="thin">
        <color indexed="8"/>
      </left>
      <right/>
      <top/>
      <bottom style="thin">
        <color indexed="8"/>
      </bottom>
      <diagonal/>
    </border>
  </borders>
  <cellStyleXfs count="2">
    <xf numFmtId="0" fontId="0" fillId="0" borderId="0"/>
    <xf numFmtId="0" fontId="1" fillId="0" borderId="0"/>
  </cellStyleXfs>
  <cellXfs count="205">
    <xf numFmtId="0" fontId="0" fillId="0" borderId="0" xfId="0"/>
    <xf numFmtId="0" fontId="1" fillId="0" borderId="0" xfId="1"/>
    <xf numFmtId="0" fontId="4" fillId="3" borderId="0" xfId="1" applyFont="1" applyFill="1" applyAlignment="1">
      <alignment horizontal="center"/>
    </xf>
    <xf numFmtId="0" fontId="1" fillId="3" borderId="0" xfId="1" applyFill="1" applyAlignment="1">
      <alignment horizontal="center" vertical="center"/>
    </xf>
    <xf numFmtId="0" fontId="1" fillId="3" borderId="0" xfId="1" applyFill="1"/>
    <xf numFmtId="0" fontId="4" fillId="4" borderId="3" xfId="1" applyFont="1" applyFill="1" applyBorder="1" applyAlignment="1">
      <alignment horizontal="center" vertical="center"/>
    </xf>
    <xf numFmtId="0" fontId="4" fillId="4" borderId="3" xfId="1" applyFont="1" applyFill="1" applyBorder="1" applyAlignment="1">
      <alignment horizontal="center" vertical="center" wrapText="1"/>
    </xf>
    <xf numFmtId="0" fontId="6" fillId="0" borderId="3" xfId="1" applyFont="1" applyBorder="1" applyAlignment="1">
      <alignment horizontal="center" vertical="center"/>
    </xf>
    <xf numFmtId="2" fontId="4" fillId="4" borderId="3" xfId="0" applyNumberFormat="1" applyFont="1" applyFill="1" applyBorder="1" applyAlignment="1">
      <alignment horizontal="center" vertical="center" wrapText="1"/>
    </xf>
    <xf numFmtId="0" fontId="3" fillId="6" borderId="3" xfId="0" applyFont="1" applyFill="1" applyBorder="1" applyAlignment="1">
      <alignment horizontal="center" vertical="center"/>
    </xf>
    <xf numFmtId="0" fontId="11" fillId="6" borderId="3" xfId="0" applyFont="1" applyFill="1" applyBorder="1" applyAlignment="1">
      <alignment horizontal="left" vertical="center"/>
    </xf>
    <xf numFmtId="0" fontId="11" fillId="6" borderId="3" xfId="0" applyFont="1" applyFill="1" applyBorder="1" applyAlignment="1">
      <alignment horizontal="center" vertical="center"/>
    </xf>
    <xf numFmtId="0" fontId="3" fillId="6" borderId="9" xfId="0" applyFont="1" applyFill="1" applyBorder="1" applyAlignment="1">
      <alignment horizontal="center" vertical="center"/>
    </xf>
    <xf numFmtId="0" fontId="11" fillId="6" borderId="9" xfId="0" applyFont="1" applyFill="1" applyBorder="1" applyAlignment="1">
      <alignment horizontal="left" vertical="center"/>
    </xf>
    <xf numFmtId="0" fontId="11" fillId="6" borderId="9" xfId="0" applyFont="1" applyFill="1" applyBorder="1" applyAlignment="1">
      <alignment horizontal="center" vertical="center"/>
    </xf>
    <xf numFmtId="0" fontId="4" fillId="0" borderId="3" xfId="1" applyFont="1" applyBorder="1" applyAlignment="1">
      <alignment horizontal="center" vertical="center"/>
    </xf>
    <xf numFmtId="0" fontId="7" fillId="0" borderId="3" xfId="1" applyFont="1" applyBorder="1" applyAlignment="1">
      <alignment horizontal="left" vertical="top" wrapText="1"/>
    </xf>
    <xf numFmtId="0" fontId="7" fillId="0" borderId="3" xfId="1" applyFont="1" applyBorder="1" applyAlignment="1">
      <alignment horizontal="center" vertical="center" wrapText="1"/>
    </xf>
    <xf numFmtId="4" fontId="9" fillId="6" borderId="22" xfId="1" applyNumberFormat="1" applyFont="1" applyFill="1" applyBorder="1" applyAlignment="1" applyProtection="1">
      <alignment horizontal="center" vertical="center" wrapText="1"/>
      <protection locked="0"/>
    </xf>
    <xf numFmtId="4" fontId="9" fillId="0" borderId="22" xfId="1" applyNumberFormat="1" applyFont="1" applyBorder="1" applyAlignment="1">
      <alignment horizontal="center" vertical="center" wrapText="1"/>
    </xf>
    <xf numFmtId="9" fontId="13" fillId="0" borderId="22" xfId="1" applyNumberFormat="1" applyFont="1" applyBorder="1" applyAlignment="1">
      <alignment horizontal="center" vertical="center"/>
    </xf>
    <xf numFmtId="4" fontId="9" fillId="0" borderId="22" xfId="1" applyNumberFormat="1" applyFont="1" applyBorder="1" applyAlignment="1">
      <alignment horizontal="center" vertical="center"/>
    </xf>
    <xf numFmtId="0" fontId="4" fillId="0" borderId="13" xfId="1" applyFont="1" applyBorder="1" applyAlignment="1">
      <alignment vertical="center"/>
    </xf>
    <xf numFmtId="4" fontId="7" fillId="0" borderId="13" xfId="1" applyNumberFormat="1" applyFont="1" applyBorder="1" applyAlignment="1">
      <alignment horizontal="left" vertical="top" wrapText="1"/>
    </xf>
    <xf numFmtId="0" fontId="4" fillId="0" borderId="22" xfId="1" applyFont="1" applyBorder="1" applyAlignment="1">
      <alignment vertical="center"/>
    </xf>
    <xf numFmtId="4" fontId="7" fillId="0" borderId="22" xfId="1" applyNumberFormat="1" applyFont="1" applyBorder="1" applyAlignment="1">
      <alignment horizontal="left" vertical="top" wrapText="1"/>
    </xf>
    <xf numFmtId="0" fontId="4" fillId="6" borderId="22" xfId="1" applyFont="1" applyFill="1" applyBorder="1" applyAlignment="1">
      <alignment vertical="center"/>
    </xf>
    <xf numFmtId="4" fontId="7" fillId="6" borderId="22" xfId="1" applyNumberFormat="1" applyFont="1" applyFill="1" applyBorder="1" applyAlignment="1">
      <alignment horizontal="left" vertical="top" wrapText="1"/>
    </xf>
    <xf numFmtId="4" fontId="9" fillId="6" borderId="22" xfId="1" applyNumberFormat="1" applyFont="1" applyFill="1" applyBorder="1" applyAlignment="1">
      <alignment horizontal="center" vertical="center" wrapText="1"/>
    </xf>
    <xf numFmtId="9" fontId="13" fillId="6" borderId="22" xfId="1" applyNumberFormat="1" applyFont="1" applyFill="1" applyBorder="1" applyAlignment="1">
      <alignment horizontal="center" vertical="center"/>
    </xf>
    <xf numFmtId="4" fontId="9" fillId="6" borderId="22" xfId="1" applyNumberFormat="1" applyFont="1" applyFill="1" applyBorder="1" applyAlignment="1">
      <alignment horizontal="center" vertical="center"/>
    </xf>
    <xf numFmtId="4" fontId="7" fillId="0" borderId="22" xfId="1" applyNumberFormat="1" applyFont="1" applyBorder="1" applyAlignment="1">
      <alignment horizontal="left" vertical="center" wrapText="1"/>
    </xf>
    <xf numFmtId="0" fontId="7" fillId="0" borderId="22" xfId="1" applyFont="1" applyBorder="1" applyAlignment="1">
      <alignment horizontal="left" vertical="top" wrapText="1"/>
    </xf>
    <xf numFmtId="0" fontId="7" fillId="0" borderId="22" xfId="1" applyFont="1" applyBorder="1" applyAlignment="1">
      <alignment horizontal="center" vertical="center" wrapText="1"/>
    </xf>
    <xf numFmtId="0" fontId="7" fillId="0" borderId="22" xfId="1" applyFont="1" applyBorder="1" applyAlignment="1">
      <alignment horizontal="left" vertical="center" wrapText="1"/>
    </xf>
    <xf numFmtId="0" fontId="7" fillId="6" borderId="22" xfId="1" applyFont="1" applyFill="1" applyBorder="1" applyAlignment="1">
      <alignment horizontal="left" vertical="top" wrapText="1"/>
    </xf>
    <xf numFmtId="0" fontId="7" fillId="6" borderId="22" xfId="1" applyFont="1" applyFill="1" applyBorder="1" applyAlignment="1">
      <alignment horizontal="left" vertical="center" wrapText="1"/>
    </xf>
    <xf numFmtId="0" fontId="7" fillId="6" borderId="3" xfId="1" applyFont="1" applyFill="1" applyBorder="1" applyAlignment="1">
      <alignment horizontal="left" vertical="center" wrapText="1"/>
    </xf>
    <xf numFmtId="0" fontId="7" fillId="6" borderId="3" xfId="1" applyFont="1" applyFill="1" applyBorder="1" applyAlignment="1">
      <alignment horizontal="center" vertical="center" wrapText="1"/>
    </xf>
    <xf numFmtId="0" fontId="7" fillId="0" borderId="13" xfId="1" applyFont="1" applyBorder="1" applyAlignment="1">
      <alignment horizontal="left" vertical="center" wrapText="1"/>
    </xf>
    <xf numFmtId="4" fontId="9" fillId="6" borderId="22" xfId="1" applyNumberFormat="1" applyFont="1" applyFill="1" applyBorder="1" applyAlignment="1" applyProtection="1">
      <alignment horizontal="center" vertical="center"/>
      <protection locked="0"/>
    </xf>
    <xf numFmtId="4" fontId="9" fillId="0" borderId="4" xfId="1" applyNumberFormat="1" applyFont="1" applyBorder="1" applyAlignment="1" applyProtection="1">
      <alignment horizontal="center" vertical="center"/>
      <protection locked="0"/>
    </xf>
    <xf numFmtId="4" fontId="9" fillId="0" borderId="4" xfId="1" applyNumberFormat="1" applyFont="1" applyBorder="1" applyAlignment="1">
      <alignment horizontal="center" vertical="center"/>
    </xf>
    <xf numFmtId="0" fontId="7" fillId="0" borderId="4" xfId="1" applyFont="1" applyBorder="1" applyAlignment="1">
      <alignment horizontal="left" vertical="center" wrapText="1"/>
    </xf>
    <xf numFmtId="0" fontId="7" fillId="0" borderId="17" xfId="1" applyFont="1" applyBorder="1" applyAlignment="1">
      <alignment horizontal="left" vertical="center" wrapText="1"/>
    </xf>
    <xf numFmtId="4" fontId="9" fillId="6" borderId="4" xfId="1" applyNumberFormat="1" applyFont="1" applyFill="1" applyBorder="1" applyAlignment="1" applyProtection="1">
      <alignment horizontal="center" vertical="center"/>
      <protection locked="0"/>
    </xf>
    <xf numFmtId="4" fontId="9" fillId="6" borderId="4" xfId="1" applyNumberFormat="1" applyFont="1" applyFill="1" applyBorder="1" applyAlignment="1">
      <alignment horizontal="center" vertical="center"/>
    </xf>
    <xf numFmtId="0" fontId="7" fillId="6" borderId="3" xfId="1" applyFont="1" applyFill="1" applyBorder="1" applyAlignment="1">
      <alignment horizontal="left" vertical="center"/>
    </xf>
    <xf numFmtId="0" fontId="7" fillId="6" borderId="3" xfId="1" applyFont="1" applyFill="1" applyBorder="1" applyAlignment="1">
      <alignment horizontal="center" vertical="center"/>
    </xf>
    <xf numFmtId="0" fontId="7" fillId="0" borderId="0" xfId="1" applyFont="1"/>
    <xf numFmtId="4" fontId="2" fillId="7" borderId="3" xfId="1" applyNumberFormat="1" applyFont="1" applyFill="1" applyBorder="1" applyAlignment="1">
      <alignment horizontal="center" vertical="center"/>
    </xf>
    <xf numFmtId="4" fontId="6" fillId="0" borderId="3" xfId="1" applyNumberFormat="1" applyFont="1" applyBorder="1" applyAlignment="1">
      <alignment horizontal="center" vertical="center"/>
    </xf>
    <xf numFmtId="0" fontId="6" fillId="0" borderId="0" xfId="1" applyFont="1" applyAlignment="1">
      <alignment horizontal="center" vertical="center"/>
    </xf>
    <xf numFmtId="4" fontId="6" fillId="0" borderId="0" xfId="1" applyNumberFormat="1" applyFont="1" applyAlignment="1">
      <alignment horizontal="center" vertical="center"/>
    </xf>
    <xf numFmtId="0" fontId="7" fillId="6" borderId="3" xfId="1" applyFont="1" applyFill="1" applyBorder="1" applyAlignment="1">
      <alignment horizontal="left" vertical="top" wrapText="1"/>
    </xf>
    <xf numFmtId="0" fontId="7" fillId="6" borderId="16" xfId="1" applyFont="1" applyFill="1" applyBorder="1" applyAlignment="1">
      <alignment horizontal="left" vertical="top" wrapText="1"/>
    </xf>
    <xf numFmtId="0" fontId="7" fillId="6" borderId="16" xfId="1" applyFont="1" applyFill="1" applyBorder="1" applyAlignment="1">
      <alignment horizontal="center" vertical="center" wrapText="1"/>
    </xf>
    <xf numFmtId="4" fontId="9" fillId="6" borderId="4" xfId="1" applyNumberFormat="1" applyFont="1" applyFill="1" applyBorder="1" applyAlignment="1">
      <alignment horizontal="center" vertical="center" wrapText="1"/>
    </xf>
    <xf numFmtId="9" fontId="13" fillId="6" borderId="4" xfId="1" applyNumberFormat="1" applyFont="1" applyFill="1" applyBorder="1" applyAlignment="1">
      <alignment horizontal="center" vertical="center"/>
    </xf>
    <xf numFmtId="4" fontId="9" fillId="6" borderId="3" xfId="1" applyNumberFormat="1" applyFont="1" applyFill="1" applyBorder="1" applyAlignment="1" applyProtection="1">
      <alignment horizontal="center" vertical="center"/>
      <protection locked="0"/>
    </xf>
    <xf numFmtId="4" fontId="9" fillId="6" borderId="3" xfId="1" applyNumberFormat="1" applyFont="1" applyFill="1" applyBorder="1" applyAlignment="1">
      <alignment horizontal="center" vertical="center" wrapText="1"/>
    </xf>
    <xf numFmtId="9" fontId="13" fillId="6" borderId="3" xfId="1" applyNumberFormat="1" applyFont="1" applyFill="1" applyBorder="1" applyAlignment="1">
      <alignment horizontal="center" vertical="center"/>
    </xf>
    <xf numFmtId="0" fontId="4" fillId="6" borderId="0" xfId="1" applyFont="1" applyFill="1" applyAlignment="1">
      <alignment vertical="center"/>
    </xf>
    <xf numFmtId="0" fontId="3" fillId="6" borderId="0" xfId="1" applyFont="1" applyFill="1" applyAlignment="1">
      <alignment horizontal="left" vertical="top" wrapText="1"/>
    </xf>
    <xf numFmtId="0" fontId="7" fillId="6" borderId="0" xfId="1" applyFont="1" applyFill="1" applyAlignment="1">
      <alignment horizontal="left" vertical="top" wrapText="1"/>
    </xf>
    <xf numFmtId="0" fontId="7" fillId="6" borderId="0" xfId="1" applyFont="1" applyFill="1" applyAlignment="1">
      <alignment horizontal="center" vertical="center" wrapText="1"/>
    </xf>
    <xf numFmtId="0" fontId="6" fillId="6" borderId="0" xfId="1" applyFont="1" applyFill="1" applyAlignment="1">
      <alignment horizontal="center" vertical="center"/>
    </xf>
    <xf numFmtId="4" fontId="9" fillId="6" borderId="0" xfId="1" applyNumberFormat="1" applyFont="1" applyFill="1" applyAlignment="1">
      <alignment horizontal="center" vertical="center"/>
    </xf>
    <xf numFmtId="4" fontId="9" fillId="6" borderId="0" xfId="1" applyNumberFormat="1" applyFont="1" applyFill="1" applyAlignment="1">
      <alignment horizontal="center" vertical="center" wrapText="1"/>
    </xf>
    <xf numFmtId="9" fontId="13" fillId="6" borderId="0" xfId="1" applyNumberFormat="1" applyFont="1" applyFill="1" applyAlignment="1">
      <alignment horizontal="center" vertical="center"/>
    </xf>
    <xf numFmtId="0" fontId="17" fillId="0" borderId="0" xfId="1" applyFont="1" applyAlignment="1">
      <alignment vertical="top"/>
    </xf>
    <xf numFmtId="0" fontId="7" fillId="0" borderId="0" xfId="1" applyFont="1" applyAlignment="1">
      <alignment vertical="top"/>
    </xf>
    <xf numFmtId="0" fontId="18" fillId="0" borderId="0" xfId="1" applyFont="1" applyAlignment="1">
      <alignment horizontal="right" vertical="top"/>
    </xf>
    <xf numFmtId="0" fontId="4" fillId="0" borderId="0" xfId="1" applyFont="1" applyAlignment="1">
      <alignment vertical="top"/>
    </xf>
    <xf numFmtId="0" fontId="4" fillId="0" borderId="0" xfId="1" applyFont="1" applyAlignment="1">
      <alignment horizontal="center" vertical="center"/>
    </xf>
    <xf numFmtId="0" fontId="18" fillId="0" borderId="0" xfId="1" applyFont="1" applyAlignment="1">
      <alignment vertical="top"/>
    </xf>
    <xf numFmtId="0" fontId="9" fillId="0" borderId="0" xfId="1" applyFont="1" applyAlignment="1">
      <alignment vertical="top"/>
    </xf>
    <xf numFmtId="0" fontId="9" fillId="0" borderId="0" xfId="1" applyFont="1" applyAlignment="1">
      <alignment horizontal="center" vertical="center"/>
    </xf>
    <xf numFmtId="0" fontId="17" fillId="0" borderId="0" xfId="1" applyFont="1" applyAlignment="1">
      <alignment horizontal="center" vertical="center"/>
    </xf>
    <xf numFmtId="0" fontId="7" fillId="6" borderId="23" xfId="1" applyFont="1" applyFill="1" applyBorder="1" applyAlignment="1">
      <alignment horizontal="center" vertical="center" wrapText="1"/>
    </xf>
    <xf numFmtId="0" fontId="7" fillId="0" borderId="23" xfId="1" applyFont="1" applyBorder="1" applyAlignment="1">
      <alignment horizontal="center" vertical="center" wrapText="1"/>
    </xf>
    <xf numFmtId="4" fontId="7" fillId="0" borderId="30" xfId="1" applyNumberFormat="1" applyFont="1" applyBorder="1" applyAlignment="1">
      <alignment horizontal="center" vertical="center" wrapText="1"/>
    </xf>
    <xf numFmtId="4" fontId="7" fillId="0" borderId="23" xfId="1" applyNumberFormat="1" applyFont="1" applyBorder="1" applyAlignment="1">
      <alignment horizontal="center" vertical="center" wrapText="1"/>
    </xf>
    <xf numFmtId="0" fontId="6" fillId="8" borderId="3" xfId="1" applyFont="1" applyFill="1" applyBorder="1" applyAlignment="1">
      <alignment horizontal="center" vertical="center"/>
    </xf>
    <xf numFmtId="0" fontId="7" fillId="0" borderId="17" xfId="1" applyFont="1" applyBorder="1" applyAlignment="1">
      <alignment horizontal="center" vertical="center" wrapText="1"/>
    </xf>
    <xf numFmtId="0" fontId="7" fillId="0" borderId="30" xfId="1" applyFont="1" applyBorder="1" applyAlignment="1">
      <alignment horizontal="center" vertical="center" wrapText="1"/>
    </xf>
    <xf numFmtId="0" fontId="7" fillId="0" borderId="3" xfId="1" applyNumberFormat="1" applyFont="1" applyBorder="1" applyAlignment="1">
      <alignment horizontal="center" vertical="center" wrapText="1"/>
    </xf>
    <xf numFmtId="0" fontId="3" fillId="6" borderId="3" xfId="0" applyFont="1" applyFill="1" applyBorder="1" applyAlignment="1">
      <alignment horizontal="center" vertical="center" wrapText="1"/>
    </xf>
    <xf numFmtId="0" fontId="11" fillId="6" borderId="3" xfId="0" applyFont="1" applyFill="1" applyBorder="1" applyAlignment="1">
      <alignment horizontal="left" vertical="center" wrapText="1"/>
    </xf>
    <xf numFmtId="0" fontId="11" fillId="6" borderId="3" xfId="0" applyFont="1" applyFill="1" applyBorder="1" applyAlignment="1">
      <alignment horizontal="center" vertical="center" wrapText="1"/>
    </xf>
    <xf numFmtId="0" fontId="3" fillId="6" borderId="9" xfId="0" applyFont="1" applyFill="1" applyBorder="1" applyAlignment="1">
      <alignment horizontal="center" vertical="center" wrapText="1"/>
    </xf>
    <xf numFmtId="0" fontId="11" fillId="6" borderId="9" xfId="0" applyFont="1" applyFill="1" applyBorder="1" applyAlignment="1">
      <alignment horizontal="left" vertical="center" wrapText="1"/>
    </xf>
    <xf numFmtId="0" fontId="11" fillId="6" borderId="9" xfId="0" applyFont="1" applyFill="1" applyBorder="1" applyAlignment="1">
      <alignment horizontal="center" vertical="center" wrapText="1"/>
    </xf>
    <xf numFmtId="0" fontId="3" fillId="6" borderId="14" xfId="0" applyFont="1" applyFill="1" applyBorder="1" applyAlignment="1">
      <alignment horizontal="center" vertical="center" wrapText="1"/>
    </xf>
    <xf numFmtId="0" fontId="11" fillId="6" borderId="14" xfId="0" applyFont="1" applyFill="1" applyBorder="1" applyAlignment="1">
      <alignment horizontal="left" vertical="center" wrapText="1"/>
    </xf>
    <xf numFmtId="0" fontId="11" fillId="6" borderId="14" xfId="0" applyFont="1" applyFill="1" applyBorder="1" applyAlignment="1">
      <alignment horizontal="center" vertical="center" wrapText="1"/>
    </xf>
    <xf numFmtId="0" fontId="1" fillId="0" borderId="0" xfId="1" applyAlignment="1">
      <alignment vertical="center"/>
    </xf>
    <xf numFmtId="0" fontId="4" fillId="3" borderId="0" xfId="1" applyFont="1" applyFill="1" applyAlignment="1">
      <alignment horizontal="center" vertical="center"/>
    </xf>
    <xf numFmtId="0" fontId="7" fillId="0" borderId="0" xfId="1" applyFont="1" applyAlignment="1">
      <alignment vertical="center"/>
    </xf>
    <xf numFmtId="0" fontId="17" fillId="0" borderId="0" xfId="1" applyFont="1" applyAlignment="1">
      <alignment vertical="center"/>
    </xf>
    <xf numFmtId="0" fontId="0" fillId="0" borderId="0" xfId="0" applyAlignment="1">
      <alignment vertical="center"/>
    </xf>
    <xf numFmtId="4" fontId="7" fillId="6" borderId="23" xfId="1" applyNumberFormat="1" applyFont="1" applyFill="1" applyBorder="1" applyAlignment="1">
      <alignment horizontal="center" vertical="center" wrapText="1"/>
    </xf>
    <xf numFmtId="0" fontId="7" fillId="6" borderId="3" xfId="1" applyNumberFormat="1" applyFont="1" applyFill="1" applyBorder="1" applyAlignment="1">
      <alignment horizontal="center" vertical="center" wrapText="1"/>
    </xf>
    <xf numFmtId="0" fontId="7" fillId="0" borderId="0" xfId="1" applyNumberFormat="1" applyFont="1" applyBorder="1" applyAlignment="1">
      <alignment horizontal="center" vertical="center" wrapText="1"/>
    </xf>
    <xf numFmtId="0" fontId="7" fillId="6" borderId="3" xfId="1" applyNumberFormat="1" applyFont="1" applyFill="1" applyBorder="1" applyAlignment="1">
      <alignment horizontal="center" vertical="center"/>
    </xf>
    <xf numFmtId="0" fontId="4" fillId="8" borderId="3" xfId="1" applyFont="1" applyFill="1" applyBorder="1" applyAlignment="1">
      <alignment horizontal="center" vertical="center"/>
    </xf>
    <xf numFmtId="0" fontId="4" fillId="6" borderId="4" xfId="1" applyFont="1" applyFill="1" applyBorder="1" applyAlignment="1">
      <alignment vertical="center"/>
    </xf>
    <xf numFmtId="0" fontId="4" fillId="6" borderId="3" xfId="1" applyFont="1" applyFill="1" applyBorder="1" applyAlignment="1">
      <alignment vertical="center"/>
    </xf>
    <xf numFmtId="0" fontId="7" fillId="0" borderId="9" xfId="1" applyFont="1" applyBorder="1" applyAlignment="1">
      <alignment horizontal="center" vertical="center" wrapText="1"/>
    </xf>
    <xf numFmtId="0" fontId="7" fillId="0" borderId="12" xfId="1" applyFont="1" applyBorder="1" applyAlignment="1">
      <alignment horizontal="center" vertical="center" wrapText="1"/>
    </xf>
    <xf numFmtId="0" fontId="7" fillId="0" borderId="16" xfId="1" applyFont="1" applyBorder="1" applyAlignment="1">
      <alignment horizontal="center" vertical="center" wrapText="1"/>
    </xf>
    <xf numFmtId="0" fontId="4" fillId="6" borderId="3" xfId="1" applyFont="1" applyFill="1" applyBorder="1" applyAlignment="1">
      <alignment horizontal="center" vertical="center" wrapText="1"/>
    </xf>
    <xf numFmtId="0" fontId="2" fillId="0" borderId="0" xfId="1" applyFont="1" applyAlignment="1">
      <alignment horizontal="center"/>
    </xf>
    <xf numFmtId="0" fontId="3" fillId="6" borderId="26" xfId="1" applyFont="1" applyFill="1" applyBorder="1" applyAlignment="1">
      <alignment horizontal="left" vertical="center" wrapText="1"/>
    </xf>
    <xf numFmtId="0" fontId="3" fillId="6" borderId="20" xfId="1" applyFont="1" applyFill="1" applyBorder="1" applyAlignment="1">
      <alignment horizontal="left" vertical="center" wrapText="1"/>
    </xf>
    <xf numFmtId="0" fontId="3" fillId="6" borderId="21" xfId="1" applyFont="1" applyFill="1" applyBorder="1" applyAlignment="1">
      <alignment horizontal="left" vertical="center" wrapText="1"/>
    </xf>
    <xf numFmtId="0" fontId="4" fillId="6" borderId="23" xfId="1" applyFont="1" applyFill="1" applyBorder="1" applyAlignment="1">
      <alignment horizontal="left" vertical="center"/>
    </xf>
    <xf numFmtId="0" fontId="4" fillId="6" borderId="24" xfId="1" applyFont="1" applyFill="1" applyBorder="1" applyAlignment="1">
      <alignment horizontal="left" vertical="center"/>
    </xf>
    <xf numFmtId="0" fontId="4" fillId="6" borderId="25" xfId="1" applyFont="1" applyFill="1" applyBorder="1" applyAlignment="1">
      <alignment horizontal="left" vertical="center"/>
    </xf>
    <xf numFmtId="0" fontId="16" fillId="0" borderId="1" xfId="1" applyFont="1" applyBorder="1" applyAlignment="1">
      <alignment horizontal="right"/>
    </xf>
    <xf numFmtId="0" fontId="16" fillId="0" borderId="2" xfId="1" applyFont="1" applyBorder="1" applyAlignment="1">
      <alignment horizontal="right"/>
    </xf>
    <xf numFmtId="0" fontId="16" fillId="0" borderId="29" xfId="1" applyFont="1" applyBorder="1" applyAlignment="1">
      <alignment horizontal="right"/>
    </xf>
    <xf numFmtId="0" fontId="9" fillId="0" borderId="0" xfId="1" applyFont="1" applyAlignment="1">
      <alignment horizontal="left" vertical="top"/>
    </xf>
    <xf numFmtId="0" fontId="3" fillId="6" borderId="28" xfId="1" applyFont="1" applyFill="1" applyBorder="1" applyAlignment="1">
      <alignment horizontal="left" vertical="center" wrapText="1"/>
    </xf>
    <xf numFmtId="0" fontId="3" fillId="6" borderId="2" xfId="1" applyFont="1" applyFill="1" applyBorder="1" applyAlignment="1">
      <alignment horizontal="left" vertical="center" wrapText="1"/>
    </xf>
    <xf numFmtId="0" fontId="3" fillId="6" borderId="29" xfId="1" applyFont="1" applyFill="1" applyBorder="1" applyAlignment="1">
      <alignment horizontal="left" vertical="center" wrapText="1"/>
    </xf>
    <xf numFmtId="0" fontId="4" fillId="6" borderId="3" xfId="1" applyFont="1" applyFill="1" applyBorder="1" applyAlignment="1">
      <alignment horizontal="left" vertical="center" wrapText="1"/>
    </xf>
    <xf numFmtId="0" fontId="7" fillId="6" borderId="3" xfId="1" applyFont="1" applyFill="1" applyBorder="1" applyAlignment="1">
      <alignment horizontal="left" vertical="center" wrapText="1"/>
    </xf>
    <xf numFmtId="0" fontId="16" fillId="0" borderId="3" xfId="1" applyFont="1" applyBorder="1" applyAlignment="1">
      <alignment horizontal="right"/>
    </xf>
    <xf numFmtId="0" fontId="7" fillId="0" borderId="0" xfId="1" applyFont="1" applyAlignment="1">
      <alignment horizontal="left" wrapText="1"/>
    </xf>
    <xf numFmtId="0" fontId="5" fillId="3" borderId="0" xfId="1" applyFont="1" applyFill="1" applyAlignment="1">
      <alignment horizontal="center" wrapText="1"/>
    </xf>
    <xf numFmtId="0" fontId="3" fillId="6" borderId="23" xfId="1" applyFont="1" applyFill="1" applyBorder="1" applyAlignment="1">
      <alignment horizontal="left" vertical="center" wrapText="1"/>
    </xf>
    <xf numFmtId="0" fontId="3" fillId="6" borderId="24" xfId="1" applyFont="1" applyFill="1" applyBorder="1" applyAlignment="1">
      <alignment horizontal="left" vertical="center" wrapText="1"/>
    </xf>
    <xf numFmtId="0" fontId="3" fillId="6" borderId="25" xfId="1" applyFont="1" applyFill="1" applyBorder="1" applyAlignment="1">
      <alignment horizontal="left" vertical="center" wrapText="1"/>
    </xf>
    <xf numFmtId="0" fontId="4" fillId="6" borderId="19" xfId="1" applyFont="1" applyFill="1" applyBorder="1" applyAlignment="1">
      <alignment horizontal="left" vertical="center"/>
    </xf>
    <xf numFmtId="0" fontId="4" fillId="6" borderId="20" xfId="1" applyFont="1" applyFill="1" applyBorder="1" applyAlignment="1">
      <alignment horizontal="left" vertical="center"/>
    </xf>
    <xf numFmtId="0" fontId="4" fillId="6" borderId="21" xfId="1" applyFont="1" applyFill="1" applyBorder="1" applyAlignment="1">
      <alignment horizontal="left" vertical="center"/>
    </xf>
    <xf numFmtId="0" fontId="4" fillId="4" borderId="3" xfId="1" applyFont="1" applyFill="1" applyBorder="1" applyAlignment="1">
      <alignment horizontal="center" vertical="center" wrapText="1"/>
    </xf>
    <xf numFmtId="0" fontId="11" fillId="0" borderId="23" xfId="1" applyFont="1" applyBorder="1" applyAlignment="1">
      <alignment horizontal="left" vertical="top" wrapText="1"/>
    </xf>
    <xf numFmtId="0" fontId="11" fillId="0" borderId="24" xfId="1" applyFont="1" applyBorder="1" applyAlignment="1">
      <alignment horizontal="left" vertical="top" wrapText="1"/>
    </xf>
    <xf numFmtId="0" fontId="11" fillId="0" borderId="25" xfId="1" applyFont="1" applyBorder="1" applyAlignment="1">
      <alignment horizontal="left" vertical="top" wrapText="1"/>
    </xf>
    <xf numFmtId="0" fontId="11" fillId="0" borderId="17" xfId="1" applyFont="1" applyBorder="1" applyAlignment="1">
      <alignment horizontal="left" vertical="top" wrapText="1"/>
    </xf>
    <xf numFmtId="0" fontId="11" fillId="0" borderId="27" xfId="1" applyFont="1" applyBorder="1" applyAlignment="1">
      <alignment horizontal="left" vertical="top" wrapText="1"/>
    </xf>
    <xf numFmtId="0" fontId="11" fillId="0" borderId="8" xfId="1" applyFont="1" applyBorder="1" applyAlignment="1">
      <alignment horizontal="left" vertical="top" wrapText="1"/>
    </xf>
    <xf numFmtId="0" fontId="3" fillId="6" borderId="26" xfId="1" applyFont="1" applyFill="1" applyBorder="1" applyAlignment="1">
      <alignment horizontal="left" vertical="top" wrapText="1"/>
    </xf>
    <xf numFmtId="0" fontId="3" fillId="6" borderId="20" xfId="1" applyFont="1" applyFill="1" applyBorder="1" applyAlignment="1">
      <alignment horizontal="left" vertical="top" wrapText="1"/>
    </xf>
    <xf numFmtId="0" fontId="3" fillId="6" borderId="21" xfId="1" applyFont="1" applyFill="1" applyBorder="1" applyAlignment="1">
      <alignment horizontal="left" vertical="top" wrapText="1"/>
    </xf>
    <xf numFmtId="0" fontId="3" fillId="0" borderId="23" xfId="1" applyFont="1" applyBorder="1" applyAlignment="1">
      <alignment horizontal="left" vertical="top" wrapText="1"/>
    </xf>
    <xf numFmtId="0" fontId="3" fillId="0" borderId="24" xfId="1" applyFont="1" applyBorder="1" applyAlignment="1">
      <alignment horizontal="left" vertical="top" wrapText="1"/>
    </xf>
    <xf numFmtId="0" fontId="3" fillId="0" borderId="25" xfId="1" applyFont="1" applyBorder="1" applyAlignment="1">
      <alignment horizontal="left" vertical="top" wrapText="1"/>
    </xf>
    <xf numFmtId="0" fontId="3" fillId="6" borderId="23" xfId="1" applyFont="1" applyFill="1" applyBorder="1" applyAlignment="1">
      <alignment horizontal="left" vertical="top" wrapText="1"/>
    </xf>
    <xf numFmtId="0" fontId="3" fillId="6" borderId="24" xfId="1" applyFont="1" applyFill="1" applyBorder="1" applyAlignment="1">
      <alignment horizontal="left" vertical="top" wrapText="1"/>
    </xf>
    <xf numFmtId="0" fontId="3" fillId="6" borderId="25" xfId="1" applyFont="1" applyFill="1" applyBorder="1" applyAlignment="1">
      <alignment horizontal="left" vertical="top" wrapText="1"/>
    </xf>
    <xf numFmtId="0" fontId="7" fillId="0" borderId="23" xfId="1" applyFont="1" applyBorder="1" applyAlignment="1">
      <alignment horizontal="left" vertical="top" wrapText="1"/>
    </xf>
    <xf numFmtId="0" fontId="7" fillId="0" borderId="24" xfId="1" applyFont="1" applyBorder="1" applyAlignment="1">
      <alignment horizontal="left" vertical="top" wrapText="1"/>
    </xf>
    <xf numFmtId="0" fontId="7" fillId="0" borderId="25" xfId="1" applyFont="1" applyBorder="1" applyAlignment="1">
      <alignment horizontal="left" vertical="top" wrapText="1"/>
    </xf>
    <xf numFmtId="0" fontId="4" fillId="6" borderId="23" xfId="1" applyFont="1" applyFill="1" applyBorder="1" applyAlignment="1">
      <alignment horizontal="left" vertical="top"/>
    </xf>
    <xf numFmtId="0" fontId="4" fillId="6" borderId="24" xfId="1" applyFont="1" applyFill="1" applyBorder="1" applyAlignment="1">
      <alignment horizontal="left" vertical="top"/>
    </xf>
    <xf numFmtId="0" fontId="4" fillId="6" borderId="25" xfId="1" applyFont="1" applyFill="1" applyBorder="1" applyAlignment="1">
      <alignment horizontal="left" vertical="top"/>
    </xf>
    <xf numFmtId="0" fontId="4" fillId="6" borderId="23" xfId="1" applyFont="1" applyFill="1" applyBorder="1" applyAlignment="1">
      <alignment horizontal="left" vertical="top" wrapText="1"/>
    </xf>
    <xf numFmtId="0" fontId="4" fillId="6" borderId="24" xfId="1" applyFont="1" applyFill="1" applyBorder="1" applyAlignment="1">
      <alignment horizontal="left" vertical="top" wrapText="1"/>
    </xf>
    <xf numFmtId="0" fontId="4" fillId="6" borderId="25" xfId="1" applyFont="1" applyFill="1" applyBorder="1" applyAlignment="1">
      <alignment horizontal="left" vertical="top" wrapText="1"/>
    </xf>
    <xf numFmtId="0" fontId="11" fillId="5" borderId="23" xfId="1" applyFont="1" applyFill="1" applyBorder="1" applyAlignment="1">
      <alignment horizontal="left" vertical="center" wrapText="1"/>
    </xf>
    <xf numFmtId="0" fontId="11" fillId="5" borderId="24" xfId="1" applyFont="1" applyFill="1" applyBorder="1" applyAlignment="1">
      <alignment horizontal="left" vertical="center" wrapText="1"/>
    </xf>
    <xf numFmtId="0" fontId="11" fillId="5" borderId="25" xfId="1" applyFont="1" applyFill="1" applyBorder="1" applyAlignment="1">
      <alignment horizontal="left" vertical="center" wrapText="1"/>
    </xf>
    <xf numFmtId="0" fontId="11" fillId="5" borderId="23" xfId="1" applyFont="1" applyFill="1" applyBorder="1" applyAlignment="1">
      <alignment horizontal="left" vertical="top" wrapText="1"/>
    </xf>
    <xf numFmtId="0" fontId="11" fillId="5" borderId="24" xfId="1" applyFont="1" applyFill="1" applyBorder="1" applyAlignment="1">
      <alignment horizontal="left" vertical="top" wrapText="1"/>
    </xf>
    <xf numFmtId="0" fontId="11" fillId="5" borderId="25" xfId="1" applyFont="1" applyFill="1" applyBorder="1" applyAlignment="1">
      <alignment horizontal="left" vertical="top" wrapText="1"/>
    </xf>
    <xf numFmtId="9" fontId="7" fillId="0" borderId="4" xfId="1" applyNumberFormat="1" applyFont="1" applyBorder="1" applyAlignment="1">
      <alignment horizontal="center" vertical="center"/>
    </xf>
    <xf numFmtId="9" fontId="7" fillId="0" borderId="10" xfId="1" applyNumberFormat="1" applyFont="1" applyBorder="1" applyAlignment="1">
      <alignment horizontal="center" vertical="center"/>
    </xf>
    <xf numFmtId="9" fontId="7" fillId="0" borderId="13" xfId="1" applyNumberFormat="1" applyFont="1" applyBorder="1" applyAlignment="1">
      <alignment horizontal="center" vertical="center"/>
    </xf>
    <xf numFmtId="4" fontId="9" fillId="0" borderId="4" xfId="1" applyNumberFormat="1" applyFont="1" applyBorder="1" applyAlignment="1">
      <alignment horizontal="center" vertical="center"/>
    </xf>
    <xf numFmtId="4" fontId="9" fillId="0" borderId="10" xfId="1" applyNumberFormat="1" applyFont="1" applyBorder="1" applyAlignment="1">
      <alignment horizontal="center" vertical="center"/>
    </xf>
    <xf numFmtId="4" fontId="9" fillId="0" borderId="13" xfId="1" applyNumberFormat="1" applyFont="1" applyBorder="1" applyAlignment="1">
      <alignment horizontal="center" vertical="center"/>
    </xf>
    <xf numFmtId="0" fontId="3" fillId="6" borderId="19" xfId="0" applyFont="1" applyFill="1" applyBorder="1" applyAlignment="1">
      <alignment horizontal="left" vertical="top" wrapText="1"/>
    </xf>
    <xf numFmtId="0" fontId="3" fillId="6" borderId="20" xfId="0" applyFont="1" applyFill="1" applyBorder="1" applyAlignment="1">
      <alignment horizontal="left" vertical="top"/>
    </xf>
    <xf numFmtId="0" fontId="3" fillId="6" borderId="21" xfId="0" applyFont="1" applyFill="1" applyBorder="1" applyAlignment="1">
      <alignment horizontal="left" vertical="top"/>
    </xf>
    <xf numFmtId="0" fontId="7" fillId="5" borderId="13" xfId="1" applyFont="1" applyFill="1" applyBorder="1" applyAlignment="1">
      <alignment horizontal="left" vertical="center" wrapText="1"/>
    </xf>
    <xf numFmtId="4" fontId="9" fillId="0" borderId="4" xfId="1" applyNumberFormat="1" applyFont="1" applyBorder="1" applyAlignment="1">
      <alignment horizontal="center" vertical="center" wrapText="1"/>
    </xf>
    <xf numFmtId="4" fontId="9" fillId="0" borderId="10" xfId="1" applyNumberFormat="1" applyFont="1" applyBorder="1" applyAlignment="1">
      <alignment horizontal="center" vertical="center" wrapText="1"/>
    </xf>
    <xf numFmtId="4" fontId="9" fillId="0" borderId="13" xfId="1" applyNumberFormat="1" applyFont="1" applyBorder="1" applyAlignment="1">
      <alignment horizontal="center" vertical="center" wrapText="1"/>
    </xf>
    <xf numFmtId="0" fontId="10" fillId="0" borderId="10" xfId="0" applyFont="1" applyBorder="1"/>
    <xf numFmtId="0" fontId="10" fillId="0" borderId="13" xfId="0" applyFont="1" applyBorder="1"/>
    <xf numFmtId="0" fontId="4" fillId="0" borderId="17" xfId="1" applyFont="1" applyBorder="1" applyAlignment="1">
      <alignment horizontal="center" vertical="center"/>
    </xf>
    <xf numFmtId="0" fontId="4" fillId="0" borderId="18" xfId="1" applyFont="1" applyBorder="1" applyAlignment="1">
      <alignment horizontal="center" vertical="center"/>
    </xf>
    <xf numFmtId="0" fontId="7" fillId="5" borderId="5" xfId="1" applyFont="1" applyFill="1" applyBorder="1" applyAlignment="1">
      <alignment horizontal="left" vertical="top" wrapText="1"/>
    </xf>
    <xf numFmtId="0" fontId="7" fillId="5" borderId="6" xfId="1" applyFont="1" applyFill="1" applyBorder="1" applyAlignment="1">
      <alignment horizontal="left" vertical="top" wrapText="1"/>
    </xf>
    <xf numFmtId="0" fontId="7" fillId="5" borderId="7" xfId="1" applyFont="1" applyFill="1" applyBorder="1" applyAlignment="1">
      <alignment horizontal="left" vertical="top" wrapText="1"/>
    </xf>
    <xf numFmtId="0" fontId="7" fillId="0" borderId="8" xfId="1" applyFont="1" applyBorder="1" applyAlignment="1">
      <alignment horizontal="left" vertical="top" wrapText="1"/>
    </xf>
    <xf numFmtId="0" fontId="7" fillId="0" borderId="11" xfId="1" applyFont="1" applyBorder="1" applyAlignment="1">
      <alignment horizontal="left" vertical="top" wrapText="1"/>
    </xf>
    <xf numFmtId="0" fontId="7" fillId="0" borderId="17" xfId="1" applyFont="1" applyBorder="1" applyAlignment="1">
      <alignment horizontal="center" vertical="center" wrapText="1"/>
    </xf>
    <xf numFmtId="0" fontId="7" fillId="0" borderId="18" xfId="1" applyFont="1" applyBorder="1" applyAlignment="1">
      <alignment horizontal="center" vertical="center" wrapText="1"/>
    </xf>
    <xf numFmtId="0" fontId="6" fillId="8" borderId="9" xfId="1" applyFont="1" applyFill="1" applyBorder="1" applyAlignment="1">
      <alignment horizontal="center" vertical="center"/>
    </xf>
    <xf numFmtId="0" fontId="6" fillId="8" borderId="12" xfId="1" applyFont="1" applyFill="1" applyBorder="1" applyAlignment="1">
      <alignment horizontal="center" vertical="center"/>
    </xf>
    <xf numFmtId="0" fontId="6" fillId="8" borderId="16" xfId="1" applyFont="1" applyFill="1" applyBorder="1" applyAlignment="1">
      <alignment horizontal="center" vertical="center"/>
    </xf>
    <xf numFmtId="2" fontId="9" fillId="6" borderId="4" xfId="1" applyNumberFormat="1" applyFont="1" applyFill="1" applyBorder="1" applyAlignment="1" applyProtection="1">
      <alignment horizontal="center" vertical="center" wrapText="1"/>
      <protection locked="0"/>
    </xf>
    <xf numFmtId="2" fontId="9" fillId="6" borderId="10" xfId="1" applyNumberFormat="1" applyFont="1" applyFill="1" applyBorder="1" applyAlignment="1" applyProtection="1">
      <alignment horizontal="center" vertical="center" wrapText="1"/>
      <protection locked="0"/>
    </xf>
    <xf numFmtId="2" fontId="9" fillId="6" borderId="13" xfId="1" applyNumberFormat="1" applyFont="1" applyFill="1" applyBorder="1" applyAlignment="1" applyProtection="1">
      <alignment horizontal="center" vertical="center" wrapText="1"/>
      <protection locked="0"/>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4" fillId="4" borderId="4" xfId="1" applyFont="1" applyFill="1" applyBorder="1" applyAlignment="1">
      <alignment horizontal="center" vertical="center"/>
    </xf>
    <xf numFmtId="0" fontId="4" fillId="4" borderId="10" xfId="1" applyFont="1" applyFill="1" applyBorder="1" applyAlignment="1">
      <alignment horizontal="center" vertical="center"/>
    </xf>
    <xf numFmtId="0" fontId="4" fillId="4" borderId="13" xfId="1" applyFont="1" applyFill="1" applyBorder="1" applyAlignment="1">
      <alignment horizontal="center" vertical="center"/>
    </xf>
    <xf numFmtId="0" fontId="7" fillId="0" borderId="15" xfId="1" applyFont="1" applyBorder="1" applyAlignment="1">
      <alignment horizontal="left" vertical="top" wrapText="1"/>
    </xf>
    <xf numFmtId="0" fontId="7" fillId="0" borderId="30" xfId="1" applyFont="1" applyBorder="1" applyAlignment="1">
      <alignment horizontal="center" vertical="center" wrapText="1"/>
    </xf>
  </cellXfs>
  <cellStyles count="2">
    <cellStyle name="Excel Built-in Normal" xfId="1" xr:uid="{581AB8E4-EDBF-4680-AA96-8ED8296C327A}"/>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CAF300-9108-4616-9329-94C034DB06CC}">
  <dimension ref="A1:P66"/>
  <sheetViews>
    <sheetView tabSelected="1" topLeftCell="A56" workbookViewId="0">
      <selection activeCell="C65" sqref="C65:M65"/>
    </sheetView>
  </sheetViews>
  <sheetFormatPr defaultRowHeight="14.4"/>
  <cols>
    <col min="1" max="1" width="5.21875" style="100" customWidth="1"/>
    <col min="3" max="3" width="23.44140625" customWidth="1"/>
    <col min="5" max="5" width="19.6640625" customWidth="1"/>
    <col min="6" max="6" width="13.21875" customWidth="1"/>
    <col min="7" max="7" width="53" customWidth="1"/>
    <col min="9" max="11" width="0" hidden="1" customWidth="1"/>
  </cols>
  <sheetData>
    <row r="1" spans="1:16" ht="15.6">
      <c r="A1" s="96"/>
      <c r="B1" s="1"/>
      <c r="C1" s="1"/>
      <c r="D1" s="1"/>
      <c r="E1" s="1"/>
      <c r="F1" s="1"/>
      <c r="G1" s="1"/>
      <c r="H1" s="1"/>
      <c r="I1" s="1"/>
      <c r="J1" s="1"/>
      <c r="K1" s="112" t="s">
        <v>103</v>
      </c>
      <c r="L1" s="112"/>
      <c r="M1" s="112"/>
      <c r="N1" s="112"/>
      <c r="O1" s="112"/>
      <c r="P1" s="112"/>
    </row>
    <row r="2" spans="1:16">
      <c r="A2" s="198" t="s">
        <v>0</v>
      </c>
      <c r="B2" s="199"/>
      <c r="C2" s="199"/>
      <c r="D2" s="199"/>
      <c r="E2" s="199"/>
      <c r="F2" s="199"/>
      <c r="G2" s="199"/>
      <c r="H2" s="199"/>
      <c r="I2" s="199"/>
      <c r="J2" s="199"/>
      <c r="K2" s="199"/>
      <c r="L2" s="199"/>
      <c r="M2" s="199"/>
      <c r="N2" s="199"/>
      <c r="O2" s="199"/>
      <c r="P2" s="199"/>
    </row>
    <row r="3" spans="1:16" ht="17.399999999999999">
      <c r="A3" s="97"/>
      <c r="B3" s="130" t="s">
        <v>1</v>
      </c>
      <c r="C3" s="130"/>
      <c r="D3" s="130"/>
      <c r="E3" s="130"/>
      <c r="F3" s="130"/>
      <c r="G3" s="130"/>
      <c r="H3" s="2"/>
      <c r="I3" s="2"/>
      <c r="J3" s="2"/>
      <c r="K3" s="2"/>
      <c r="L3" s="3"/>
      <c r="M3" s="4"/>
      <c r="N3" s="4"/>
      <c r="O3" s="4"/>
      <c r="P3" s="4"/>
    </row>
    <row r="4" spans="1:16" ht="41.4">
      <c r="A4" s="5" t="s">
        <v>2</v>
      </c>
      <c r="B4" s="137" t="s">
        <v>3</v>
      </c>
      <c r="C4" s="137"/>
      <c r="D4" s="137"/>
      <c r="E4" s="137"/>
      <c r="F4" s="137"/>
      <c r="G4" s="6" t="s">
        <v>4</v>
      </c>
      <c r="H4" s="5" t="s">
        <v>5</v>
      </c>
      <c r="I4" s="5" t="s">
        <v>91</v>
      </c>
      <c r="J4" s="5" t="s">
        <v>92</v>
      </c>
      <c r="K4" s="5" t="s">
        <v>93</v>
      </c>
      <c r="L4" s="83" t="s">
        <v>6</v>
      </c>
      <c r="M4" s="6" t="s">
        <v>7</v>
      </c>
      <c r="N4" s="6" t="s">
        <v>8</v>
      </c>
      <c r="O4" s="8" t="s">
        <v>9</v>
      </c>
      <c r="P4" s="8" t="s">
        <v>10</v>
      </c>
    </row>
    <row r="5" spans="1:16" ht="96" customHeight="1">
      <c r="A5" s="200">
        <v>1</v>
      </c>
      <c r="B5" s="185" t="s">
        <v>11</v>
      </c>
      <c r="C5" s="186"/>
      <c r="D5" s="186"/>
      <c r="E5" s="186"/>
      <c r="F5" s="187"/>
      <c r="G5" s="188" t="s">
        <v>98</v>
      </c>
      <c r="H5" s="190" t="s">
        <v>12</v>
      </c>
      <c r="I5" s="108">
        <v>4715</v>
      </c>
      <c r="J5" s="108">
        <v>30</v>
      </c>
      <c r="K5" s="108">
        <v>70</v>
      </c>
      <c r="L5" s="192">
        <f>I5+J5+K5</f>
        <v>4815</v>
      </c>
      <c r="M5" s="195">
        <v>0</v>
      </c>
      <c r="N5" s="178">
        <f>ROUND(M5*L5,2)</f>
        <v>0</v>
      </c>
      <c r="O5" s="168">
        <v>0.23</v>
      </c>
      <c r="P5" s="171">
        <f>ROUND(N5*O5+N5,2)</f>
        <v>0</v>
      </c>
    </row>
    <row r="6" spans="1:16">
      <c r="A6" s="201"/>
      <c r="B6" s="87" t="s">
        <v>2</v>
      </c>
      <c r="C6" s="87" t="s">
        <v>13</v>
      </c>
      <c r="D6" s="87" t="s">
        <v>14</v>
      </c>
      <c r="E6" s="87" t="s">
        <v>15</v>
      </c>
      <c r="F6" s="87" t="s">
        <v>16</v>
      </c>
      <c r="G6" s="189"/>
      <c r="H6" s="191"/>
      <c r="I6" s="109"/>
      <c r="J6" s="109"/>
      <c r="K6" s="109"/>
      <c r="L6" s="193"/>
      <c r="M6" s="196"/>
      <c r="N6" s="179"/>
      <c r="O6" s="169"/>
      <c r="P6" s="181"/>
    </row>
    <row r="7" spans="1:16">
      <c r="A7" s="201"/>
      <c r="B7" s="87">
        <v>1</v>
      </c>
      <c r="C7" s="88" t="s">
        <v>17</v>
      </c>
      <c r="D7" s="89" t="s">
        <v>18</v>
      </c>
      <c r="E7" s="89" t="s">
        <v>19</v>
      </c>
      <c r="F7" s="89" t="s">
        <v>20</v>
      </c>
      <c r="G7" s="189"/>
      <c r="H7" s="191"/>
      <c r="I7" s="109"/>
      <c r="J7" s="109"/>
      <c r="K7" s="109"/>
      <c r="L7" s="193"/>
      <c r="M7" s="196"/>
      <c r="N7" s="179"/>
      <c r="O7" s="169"/>
      <c r="P7" s="181"/>
    </row>
    <row r="8" spans="1:16">
      <c r="A8" s="201"/>
      <c r="B8" s="87">
        <v>2</v>
      </c>
      <c r="C8" s="88" t="s">
        <v>21</v>
      </c>
      <c r="D8" s="89" t="s">
        <v>18</v>
      </c>
      <c r="E8" s="89" t="s">
        <v>19</v>
      </c>
      <c r="F8" s="89" t="s">
        <v>22</v>
      </c>
      <c r="G8" s="189"/>
      <c r="H8" s="191"/>
      <c r="I8" s="109"/>
      <c r="J8" s="109"/>
      <c r="K8" s="109"/>
      <c r="L8" s="193"/>
      <c r="M8" s="196"/>
      <c r="N8" s="179"/>
      <c r="O8" s="169"/>
      <c r="P8" s="181"/>
    </row>
    <row r="9" spans="1:16">
      <c r="A9" s="201"/>
      <c r="B9" s="87">
        <v>3</v>
      </c>
      <c r="C9" s="88" t="s">
        <v>23</v>
      </c>
      <c r="D9" s="89" t="s">
        <v>24</v>
      </c>
      <c r="E9" s="89" t="s">
        <v>25</v>
      </c>
      <c r="F9" s="89" t="s">
        <v>26</v>
      </c>
      <c r="G9" s="189"/>
      <c r="H9" s="191"/>
      <c r="I9" s="109"/>
      <c r="J9" s="109"/>
      <c r="K9" s="109"/>
      <c r="L9" s="193"/>
      <c r="M9" s="196"/>
      <c r="N9" s="179"/>
      <c r="O9" s="169"/>
      <c r="P9" s="181"/>
    </row>
    <row r="10" spans="1:16" ht="27.6">
      <c r="A10" s="201"/>
      <c r="B10" s="90">
        <v>4</v>
      </c>
      <c r="C10" s="91" t="s">
        <v>99</v>
      </c>
      <c r="D10" s="92" t="s">
        <v>100</v>
      </c>
      <c r="E10" s="92" t="s">
        <v>101</v>
      </c>
      <c r="F10" s="92" t="s">
        <v>102</v>
      </c>
      <c r="G10" s="189"/>
      <c r="H10" s="191"/>
      <c r="I10" s="109"/>
      <c r="J10" s="109"/>
      <c r="K10" s="109"/>
      <c r="L10" s="193"/>
      <c r="M10" s="196"/>
      <c r="N10" s="179"/>
      <c r="O10" s="169"/>
      <c r="P10" s="181"/>
    </row>
    <row r="11" spans="1:16" ht="30.6" customHeight="1">
      <c r="A11" s="202"/>
      <c r="B11" s="93">
        <v>5</v>
      </c>
      <c r="C11" s="94" t="s">
        <v>28</v>
      </c>
      <c r="D11" s="95" t="s">
        <v>27</v>
      </c>
      <c r="E11" s="95"/>
      <c r="F11" s="95">
        <v>-33</v>
      </c>
      <c r="G11" s="203"/>
      <c r="H11" s="204"/>
      <c r="I11" s="110"/>
      <c r="J11" s="110"/>
      <c r="K11" s="110"/>
      <c r="L11" s="194"/>
      <c r="M11" s="197"/>
      <c r="N11" s="180"/>
      <c r="O11" s="170"/>
      <c r="P11" s="182"/>
    </row>
    <row r="12" spans="1:16" ht="87.6" customHeight="1">
      <c r="A12" s="183">
        <v>2</v>
      </c>
      <c r="B12" s="185" t="s">
        <v>29</v>
      </c>
      <c r="C12" s="186"/>
      <c r="D12" s="186"/>
      <c r="E12" s="186"/>
      <c r="F12" s="187"/>
      <c r="G12" s="188" t="s">
        <v>104</v>
      </c>
      <c r="H12" s="190" t="s">
        <v>12</v>
      </c>
      <c r="I12" s="108">
        <v>2005</v>
      </c>
      <c r="J12" s="108">
        <v>0</v>
      </c>
      <c r="K12" s="108">
        <v>0</v>
      </c>
      <c r="L12" s="192">
        <f>I12+J12+K12</f>
        <v>2005</v>
      </c>
      <c r="M12" s="195">
        <v>0</v>
      </c>
      <c r="N12" s="178">
        <f>ROUND(M12*L12,2)</f>
        <v>0</v>
      </c>
      <c r="O12" s="168">
        <v>0.23</v>
      </c>
      <c r="P12" s="171">
        <f>ROUND(N12*O12+N12,2)</f>
        <v>0</v>
      </c>
    </row>
    <row r="13" spans="1:16" ht="19.2" customHeight="1">
      <c r="A13" s="184"/>
      <c r="B13" s="9" t="s">
        <v>2</v>
      </c>
      <c r="C13" s="9" t="s">
        <v>13</v>
      </c>
      <c r="D13" s="9" t="s">
        <v>14</v>
      </c>
      <c r="E13" s="9" t="s">
        <v>15</v>
      </c>
      <c r="F13" s="9" t="s">
        <v>16</v>
      </c>
      <c r="G13" s="189"/>
      <c r="H13" s="191"/>
      <c r="I13" s="109"/>
      <c r="J13" s="109"/>
      <c r="K13" s="109"/>
      <c r="L13" s="193"/>
      <c r="M13" s="196"/>
      <c r="N13" s="179"/>
      <c r="O13" s="169"/>
      <c r="P13" s="172"/>
    </row>
    <row r="14" spans="1:16" ht="17.399999999999999" customHeight="1">
      <c r="A14" s="184"/>
      <c r="B14" s="9">
        <v>1</v>
      </c>
      <c r="C14" s="10" t="s">
        <v>23</v>
      </c>
      <c r="D14" s="11" t="s">
        <v>24</v>
      </c>
      <c r="E14" s="11" t="s">
        <v>25</v>
      </c>
      <c r="F14" s="11" t="s">
        <v>30</v>
      </c>
      <c r="G14" s="189"/>
      <c r="H14" s="191"/>
      <c r="I14" s="109"/>
      <c r="J14" s="109"/>
      <c r="K14" s="109"/>
      <c r="L14" s="193"/>
      <c r="M14" s="196"/>
      <c r="N14" s="179"/>
      <c r="O14" s="169"/>
      <c r="P14" s="172"/>
    </row>
    <row r="15" spans="1:16">
      <c r="A15" s="184"/>
      <c r="B15" s="12">
        <v>2</v>
      </c>
      <c r="C15" s="13" t="s">
        <v>99</v>
      </c>
      <c r="D15" s="14" t="s">
        <v>100</v>
      </c>
      <c r="E15" s="14" t="s">
        <v>101</v>
      </c>
      <c r="F15" s="14" t="s">
        <v>102</v>
      </c>
      <c r="G15" s="189"/>
      <c r="H15" s="191"/>
      <c r="I15" s="109"/>
      <c r="J15" s="109"/>
      <c r="K15" s="109"/>
      <c r="L15" s="193"/>
      <c r="M15" s="196"/>
      <c r="N15" s="179"/>
      <c r="O15" s="169"/>
      <c r="P15" s="172"/>
    </row>
    <row r="16" spans="1:16" ht="16.2" customHeight="1">
      <c r="A16" s="184"/>
      <c r="B16" s="12">
        <v>3</v>
      </c>
      <c r="C16" s="13" t="s">
        <v>28</v>
      </c>
      <c r="D16" s="14" t="s">
        <v>27</v>
      </c>
      <c r="E16" s="14"/>
      <c r="F16" s="14">
        <v>-35</v>
      </c>
      <c r="G16" s="189"/>
      <c r="H16" s="191"/>
      <c r="I16" s="110"/>
      <c r="J16" s="110"/>
      <c r="K16" s="110"/>
      <c r="L16" s="194"/>
      <c r="M16" s="197"/>
      <c r="N16" s="180"/>
      <c r="O16" s="170"/>
      <c r="P16" s="173"/>
    </row>
    <row r="17" spans="1:16" ht="70.8" customHeight="1">
      <c r="A17" s="15">
        <v>3</v>
      </c>
      <c r="B17" s="174" t="s">
        <v>31</v>
      </c>
      <c r="C17" s="175"/>
      <c r="D17" s="175"/>
      <c r="E17" s="175"/>
      <c r="F17" s="176"/>
      <c r="G17" s="16" t="s">
        <v>105</v>
      </c>
      <c r="H17" s="17" t="s">
        <v>12</v>
      </c>
      <c r="I17" s="17">
        <v>20</v>
      </c>
      <c r="J17" s="17">
        <v>5</v>
      </c>
      <c r="K17" s="17">
        <v>0</v>
      </c>
      <c r="L17" s="83">
        <v>25</v>
      </c>
      <c r="M17" s="18">
        <v>0</v>
      </c>
      <c r="N17" s="19">
        <f t="shared" ref="N17:N43" si="0">ROUND(L17*M17,2)</f>
        <v>0</v>
      </c>
      <c r="O17" s="20">
        <v>0.23</v>
      </c>
      <c r="P17" s="21">
        <f>ROUND(N17*O17+N17,2)</f>
        <v>0</v>
      </c>
    </row>
    <row r="18" spans="1:16" ht="100.2" customHeight="1">
      <c r="A18" s="22">
        <v>4</v>
      </c>
      <c r="B18" s="177" t="s">
        <v>106</v>
      </c>
      <c r="C18" s="177"/>
      <c r="D18" s="177"/>
      <c r="E18" s="177"/>
      <c r="F18" s="177"/>
      <c r="G18" s="23" t="s">
        <v>107</v>
      </c>
      <c r="H18" s="81" t="s">
        <v>12</v>
      </c>
      <c r="I18" s="86">
        <v>2005</v>
      </c>
      <c r="J18" s="86">
        <v>0</v>
      </c>
      <c r="K18" s="86">
        <v>0</v>
      </c>
      <c r="L18" s="83">
        <v>2005</v>
      </c>
      <c r="M18" s="18">
        <v>0</v>
      </c>
      <c r="N18" s="19">
        <f t="shared" si="0"/>
        <v>0</v>
      </c>
      <c r="O18" s="20">
        <v>0.23</v>
      </c>
      <c r="P18" s="21">
        <f>ROUND(N18*O18+N18,2)</f>
        <v>0</v>
      </c>
    </row>
    <row r="19" spans="1:16" ht="69" customHeight="1">
      <c r="A19" s="22">
        <v>5</v>
      </c>
      <c r="B19" s="162" t="s">
        <v>108</v>
      </c>
      <c r="C19" s="163"/>
      <c r="D19" s="163"/>
      <c r="E19" s="163"/>
      <c r="F19" s="164"/>
      <c r="G19" s="25" t="s">
        <v>32</v>
      </c>
      <c r="H19" s="82" t="s">
        <v>12</v>
      </c>
      <c r="I19" s="86">
        <v>20</v>
      </c>
      <c r="J19" s="86">
        <v>2</v>
      </c>
      <c r="K19" s="86">
        <v>0</v>
      </c>
      <c r="L19" s="83">
        <v>22</v>
      </c>
      <c r="M19" s="18">
        <v>0</v>
      </c>
      <c r="N19" s="19">
        <f t="shared" si="0"/>
        <v>0</v>
      </c>
      <c r="O19" s="20">
        <v>0.23</v>
      </c>
      <c r="P19" s="21">
        <f>ROUND(N19*O19+N19,2)</f>
        <v>0</v>
      </c>
    </row>
    <row r="20" spans="1:16" ht="96.6">
      <c r="A20" s="22">
        <v>6</v>
      </c>
      <c r="B20" s="162" t="s">
        <v>33</v>
      </c>
      <c r="C20" s="163"/>
      <c r="D20" s="163"/>
      <c r="E20" s="163"/>
      <c r="F20" s="164"/>
      <c r="G20" s="27" t="s">
        <v>109</v>
      </c>
      <c r="H20" s="101" t="s">
        <v>12</v>
      </c>
      <c r="I20" s="102">
        <v>20</v>
      </c>
      <c r="J20" s="102">
        <v>0</v>
      </c>
      <c r="K20" s="102">
        <v>0</v>
      </c>
      <c r="L20" s="83">
        <v>20</v>
      </c>
      <c r="M20" s="18">
        <v>0</v>
      </c>
      <c r="N20" s="28">
        <f t="shared" si="0"/>
        <v>0</v>
      </c>
      <c r="O20" s="29">
        <v>0.23</v>
      </c>
      <c r="P20" s="30">
        <f t="shared" ref="P20:P42" si="1">ROUND(N20*O20+N20,2)</f>
        <v>0</v>
      </c>
    </row>
    <row r="21" spans="1:16" ht="98.4" customHeight="1">
      <c r="A21" s="22">
        <v>7</v>
      </c>
      <c r="B21" s="162" t="s">
        <v>34</v>
      </c>
      <c r="C21" s="163"/>
      <c r="D21" s="163"/>
      <c r="E21" s="163"/>
      <c r="F21" s="164"/>
      <c r="G21" s="27" t="s">
        <v>110</v>
      </c>
      <c r="H21" s="101" t="s">
        <v>12</v>
      </c>
      <c r="I21" s="102">
        <v>20</v>
      </c>
      <c r="J21" s="102">
        <v>0</v>
      </c>
      <c r="K21" s="102">
        <v>0</v>
      </c>
      <c r="L21" s="83">
        <v>20</v>
      </c>
      <c r="M21" s="18">
        <v>0</v>
      </c>
      <c r="N21" s="28">
        <f t="shared" si="0"/>
        <v>0</v>
      </c>
      <c r="O21" s="29">
        <v>0.23</v>
      </c>
      <c r="P21" s="30">
        <f t="shared" si="1"/>
        <v>0</v>
      </c>
    </row>
    <row r="22" spans="1:16" ht="69">
      <c r="A22" s="22">
        <v>8</v>
      </c>
      <c r="B22" s="162" t="s">
        <v>35</v>
      </c>
      <c r="C22" s="163"/>
      <c r="D22" s="163"/>
      <c r="E22" s="163"/>
      <c r="F22" s="164"/>
      <c r="G22" s="31" t="s">
        <v>36</v>
      </c>
      <c r="H22" s="82" t="s">
        <v>12</v>
      </c>
      <c r="I22" s="86">
        <v>0</v>
      </c>
      <c r="J22" s="86">
        <v>0</v>
      </c>
      <c r="K22" s="86">
        <v>10</v>
      </c>
      <c r="L22" s="83">
        <v>10</v>
      </c>
      <c r="M22" s="18">
        <v>0</v>
      </c>
      <c r="N22" s="19">
        <f t="shared" si="0"/>
        <v>0</v>
      </c>
      <c r="O22" s="20">
        <v>0.23</v>
      </c>
      <c r="P22" s="21">
        <f t="shared" si="1"/>
        <v>0</v>
      </c>
    </row>
    <row r="23" spans="1:16" ht="55.2" customHeight="1">
      <c r="A23" s="22">
        <v>9</v>
      </c>
      <c r="B23" s="162" t="s">
        <v>111</v>
      </c>
      <c r="C23" s="163"/>
      <c r="D23" s="163"/>
      <c r="E23" s="163"/>
      <c r="F23" s="164"/>
      <c r="G23" s="32" t="s">
        <v>112</v>
      </c>
      <c r="H23" s="80" t="s">
        <v>12</v>
      </c>
      <c r="I23" s="86">
        <v>820</v>
      </c>
      <c r="J23" s="86">
        <v>0</v>
      </c>
      <c r="K23" s="86">
        <v>0</v>
      </c>
      <c r="L23" s="83">
        <v>820</v>
      </c>
      <c r="M23" s="18">
        <v>0</v>
      </c>
      <c r="N23" s="19">
        <f t="shared" si="0"/>
        <v>0</v>
      </c>
      <c r="O23" s="20">
        <v>0.23</v>
      </c>
      <c r="P23" s="21">
        <f t="shared" si="1"/>
        <v>0</v>
      </c>
    </row>
    <row r="24" spans="1:16" ht="55.2">
      <c r="A24" s="22">
        <v>10</v>
      </c>
      <c r="B24" s="165" t="s">
        <v>37</v>
      </c>
      <c r="C24" s="166"/>
      <c r="D24" s="166"/>
      <c r="E24" s="166"/>
      <c r="F24" s="167"/>
      <c r="G24" s="32" t="s">
        <v>113</v>
      </c>
      <c r="H24" s="80" t="s">
        <v>12</v>
      </c>
      <c r="I24" s="86">
        <v>615</v>
      </c>
      <c r="J24" s="86">
        <v>0</v>
      </c>
      <c r="K24" s="86">
        <v>0</v>
      </c>
      <c r="L24" s="83">
        <v>615</v>
      </c>
      <c r="M24" s="18">
        <v>0</v>
      </c>
      <c r="N24" s="19">
        <f t="shared" si="0"/>
        <v>0</v>
      </c>
      <c r="O24" s="20">
        <v>0.23</v>
      </c>
      <c r="P24" s="21">
        <f t="shared" si="1"/>
        <v>0</v>
      </c>
    </row>
    <row r="25" spans="1:16" ht="41.4">
      <c r="A25" s="22">
        <v>11</v>
      </c>
      <c r="B25" s="153" t="s">
        <v>38</v>
      </c>
      <c r="C25" s="154"/>
      <c r="D25" s="154"/>
      <c r="E25" s="154"/>
      <c r="F25" s="155"/>
      <c r="G25" s="34" t="s">
        <v>114</v>
      </c>
      <c r="H25" s="80" t="s">
        <v>12</v>
      </c>
      <c r="I25" s="86">
        <v>205</v>
      </c>
      <c r="J25" s="86">
        <v>0</v>
      </c>
      <c r="K25" s="86">
        <v>0</v>
      </c>
      <c r="L25" s="83">
        <v>205</v>
      </c>
      <c r="M25" s="18">
        <v>0</v>
      </c>
      <c r="N25" s="19">
        <f t="shared" si="0"/>
        <v>0</v>
      </c>
      <c r="O25" s="20">
        <v>0.23</v>
      </c>
      <c r="P25" s="21">
        <f t="shared" si="1"/>
        <v>0</v>
      </c>
    </row>
    <row r="26" spans="1:16" ht="62.4" customHeight="1">
      <c r="A26" s="22">
        <v>12</v>
      </c>
      <c r="B26" s="153" t="s">
        <v>39</v>
      </c>
      <c r="C26" s="154"/>
      <c r="D26" s="154"/>
      <c r="E26" s="154"/>
      <c r="F26" s="155"/>
      <c r="G26" s="32" t="s">
        <v>115</v>
      </c>
      <c r="H26" s="80" t="s">
        <v>12</v>
      </c>
      <c r="I26" s="86">
        <v>205</v>
      </c>
      <c r="J26" s="86">
        <v>0</v>
      </c>
      <c r="K26" s="86">
        <v>0</v>
      </c>
      <c r="L26" s="83">
        <v>205</v>
      </c>
      <c r="M26" s="18">
        <v>0</v>
      </c>
      <c r="N26" s="19">
        <f t="shared" si="0"/>
        <v>0</v>
      </c>
      <c r="O26" s="20">
        <v>0.23</v>
      </c>
      <c r="P26" s="21">
        <f t="shared" si="1"/>
        <v>0</v>
      </c>
    </row>
    <row r="27" spans="1:16" ht="26.4" customHeight="1">
      <c r="A27" s="22">
        <v>13</v>
      </c>
      <c r="B27" s="156" t="s">
        <v>40</v>
      </c>
      <c r="C27" s="157"/>
      <c r="D27" s="157"/>
      <c r="E27" s="157"/>
      <c r="F27" s="158"/>
      <c r="G27" s="35" t="s">
        <v>41</v>
      </c>
      <c r="H27" s="79" t="s">
        <v>12</v>
      </c>
      <c r="I27" s="102">
        <v>0</v>
      </c>
      <c r="J27" s="102">
        <v>0</v>
      </c>
      <c r="K27" s="102">
        <v>20</v>
      </c>
      <c r="L27" s="83">
        <v>20</v>
      </c>
      <c r="M27" s="18">
        <v>0</v>
      </c>
      <c r="N27" s="28">
        <f t="shared" si="0"/>
        <v>0</v>
      </c>
      <c r="O27" s="29">
        <v>0.23</v>
      </c>
      <c r="P27" s="30">
        <f t="shared" si="1"/>
        <v>0</v>
      </c>
    </row>
    <row r="28" spans="1:16" ht="27.6">
      <c r="A28" s="22">
        <v>14</v>
      </c>
      <c r="B28" s="159" t="s">
        <v>42</v>
      </c>
      <c r="C28" s="160"/>
      <c r="D28" s="160"/>
      <c r="E28" s="160"/>
      <c r="F28" s="161"/>
      <c r="G28" s="36" t="s">
        <v>43</v>
      </c>
      <c r="H28" s="79" t="s">
        <v>12</v>
      </c>
      <c r="I28" s="102">
        <v>0</v>
      </c>
      <c r="J28" s="102">
        <v>50</v>
      </c>
      <c r="K28" s="102">
        <v>0</v>
      </c>
      <c r="L28" s="83">
        <v>50</v>
      </c>
      <c r="M28" s="18">
        <v>0</v>
      </c>
      <c r="N28" s="28">
        <f t="shared" si="0"/>
        <v>0</v>
      </c>
      <c r="O28" s="29">
        <v>0.23</v>
      </c>
      <c r="P28" s="30">
        <f t="shared" si="1"/>
        <v>0</v>
      </c>
    </row>
    <row r="29" spans="1:16" ht="25.2" customHeight="1">
      <c r="A29" s="22">
        <v>15</v>
      </c>
      <c r="B29" s="159" t="s">
        <v>44</v>
      </c>
      <c r="C29" s="160"/>
      <c r="D29" s="160"/>
      <c r="E29" s="160"/>
      <c r="F29" s="161"/>
      <c r="G29" s="35" t="s">
        <v>45</v>
      </c>
      <c r="H29" s="79" t="s">
        <v>12</v>
      </c>
      <c r="I29" s="102">
        <v>0</v>
      </c>
      <c r="J29" s="102">
        <v>5</v>
      </c>
      <c r="K29" s="102">
        <v>10</v>
      </c>
      <c r="L29" s="83">
        <v>15</v>
      </c>
      <c r="M29" s="18">
        <v>0</v>
      </c>
      <c r="N29" s="28">
        <f t="shared" si="0"/>
        <v>0</v>
      </c>
      <c r="O29" s="29">
        <v>0.23</v>
      </c>
      <c r="P29" s="30">
        <f t="shared" si="1"/>
        <v>0</v>
      </c>
    </row>
    <row r="30" spans="1:16" ht="26.4" customHeight="1">
      <c r="A30" s="22">
        <v>16</v>
      </c>
      <c r="B30" s="159" t="s">
        <v>46</v>
      </c>
      <c r="C30" s="160"/>
      <c r="D30" s="160"/>
      <c r="E30" s="160"/>
      <c r="F30" s="161"/>
      <c r="G30" s="35" t="s">
        <v>47</v>
      </c>
      <c r="H30" s="79" t="s">
        <v>12</v>
      </c>
      <c r="I30" s="102">
        <v>0</v>
      </c>
      <c r="J30" s="102">
        <v>2</v>
      </c>
      <c r="K30" s="102">
        <v>0</v>
      </c>
      <c r="L30" s="83">
        <v>2</v>
      </c>
      <c r="M30" s="18">
        <v>0</v>
      </c>
      <c r="N30" s="28">
        <f t="shared" si="0"/>
        <v>0</v>
      </c>
      <c r="O30" s="29">
        <v>0.23</v>
      </c>
      <c r="P30" s="30">
        <f t="shared" si="1"/>
        <v>0</v>
      </c>
    </row>
    <row r="31" spans="1:16" ht="116.4" customHeight="1">
      <c r="A31" s="22">
        <v>17</v>
      </c>
      <c r="B31" s="144" t="s">
        <v>48</v>
      </c>
      <c r="C31" s="145"/>
      <c r="D31" s="145"/>
      <c r="E31" s="145"/>
      <c r="F31" s="146"/>
      <c r="G31" s="37" t="s">
        <v>116</v>
      </c>
      <c r="H31" s="38" t="s">
        <v>12</v>
      </c>
      <c r="I31" s="102">
        <v>0</v>
      </c>
      <c r="J31" s="102">
        <v>2</v>
      </c>
      <c r="K31" s="102">
        <v>0</v>
      </c>
      <c r="L31" s="83">
        <v>2</v>
      </c>
      <c r="M31" s="18">
        <v>0</v>
      </c>
      <c r="N31" s="28">
        <f t="shared" si="0"/>
        <v>0</v>
      </c>
      <c r="O31" s="29">
        <v>0.23</v>
      </c>
      <c r="P31" s="30">
        <f t="shared" si="1"/>
        <v>0</v>
      </c>
    </row>
    <row r="32" spans="1:16" ht="88.2" customHeight="1">
      <c r="A32" s="22">
        <v>18</v>
      </c>
      <c r="B32" s="147" t="s">
        <v>49</v>
      </c>
      <c r="C32" s="148"/>
      <c r="D32" s="148"/>
      <c r="E32" s="148"/>
      <c r="F32" s="149"/>
      <c r="G32" s="39" t="s">
        <v>50</v>
      </c>
      <c r="H32" s="85" t="s">
        <v>51</v>
      </c>
      <c r="I32" s="86">
        <v>80</v>
      </c>
      <c r="J32" s="86">
        <v>15</v>
      </c>
      <c r="K32" s="86">
        <v>6</v>
      </c>
      <c r="L32" s="83">
        <f>I32+K32+J32</f>
        <v>101</v>
      </c>
      <c r="M32" s="40">
        <v>0</v>
      </c>
      <c r="N32" s="19">
        <f t="shared" si="0"/>
        <v>0</v>
      </c>
      <c r="O32" s="20">
        <v>0.23</v>
      </c>
      <c r="P32" s="21">
        <f t="shared" si="1"/>
        <v>0</v>
      </c>
    </row>
    <row r="33" spans="1:16" ht="24.6" customHeight="1">
      <c r="A33" s="22">
        <v>19</v>
      </c>
      <c r="B33" s="150" t="s">
        <v>52</v>
      </c>
      <c r="C33" s="151"/>
      <c r="D33" s="151"/>
      <c r="E33" s="151"/>
      <c r="F33" s="152"/>
      <c r="G33" s="36" t="s">
        <v>53</v>
      </c>
      <c r="H33" s="79" t="s">
        <v>51</v>
      </c>
      <c r="I33" s="102">
        <v>0</v>
      </c>
      <c r="J33" s="102">
        <v>40</v>
      </c>
      <c r="K33" s="102">
        <v>0</v>
      </c>
      <c r="L33" s="83">
        <v>40</v>
      </c>
      <c r="M33" s="40">
        <v>0</v>
      </c>
      <c r="N33" s="28">
        <f t="shared" si="0"/>
        <v>0</v>
      </c>
      <c r="O33" s="29">
        <v>0.23</v>
      </c>
      <c r="P33" s="30">
        <f t="shared" si="1"/>
        <v>0</v>
      </c>
    </row>
    <row r="34" spans="1:16" ht="68.400000000000006" customHeight="1">
      <c r="A34" s="22">
        <v>20</v>
      </c>
      <c r="B34" s="150" t="s">
        <v>54</v>
      </c>
      <c r="C34" s="151"/>
      <c r="D34" s="151"/>
      <c r="E34" s="151"/>
      <c r="F34" s="152"/>
      <c r="G34" s="36" t="s">
        <v>55</v>
      </c>
      <c r="H34" s="79" t="s">
        <v>51</v>
      </c>
      <c r="I34" s="102">
        <v>0</v>
      </c>
      <c r="J34" s="102">
        <v>4</v>
      </c>
      <c r="K34" s="102">
        <v>0</v>
      </c>
      <c r="L34" s="83">
        <v>4</v>
      </c>
      <c r="M34" s="40">
        <v>0</v>
      </c>
      <c r="N34" s="28">
        <f t="shared" si="0"/>
        <v>0</v>
      </c>
      <c r="O34" s="29">
        <v>0.23</v>
      </c>
      <c r="P34" s="30">
        <f t="shared" si="1"/>
        <v>0</v>
      </c>
    </row>
    <row r="35" spans="1:16" ht="55.2">
      <c r="A35" s="22">
        <v>21</v>
      </c>
      <c r="B35" s="138" t="s">
        <v>56</v>
      </c>
      <c r="C35" s="139"/>
      <c r="D35" s="139"/>
      <c r="E35" s="139"/>
      <c r="F35" s="140"/>
      <c r="G35" s="34" t="s">
        <v>57</v>
      </c>
      <c r="H35" s="33" t="s">
        <v>51</v>
      </c>
      <c r="I35" s="103">
        <v>30</v>
      </c>
      <c r="J35" s="86">
        <v>0</v>
      </c>
      <c r="K35" s="86">
        <v>0</v>
      </c>
      <c r="L35" s="83">
        <v>30</v>
      </c>
      <c r="M35" s="41">
        <v>0</v>
      </c>
      <c r="N35" s="19">
        <f t="shared" si="0"/>
        <v>0</v>
      </c>
      <c r="O35" s="20">
        <v>0.23</v>
      </c>
      <c r="P35" s="42">
        <f t="shared" si="1"/>
        <v>0</v>
      </c>
    </row>
    <row r="36" spans="1:16" ht="39" customHeight="1">
      <c r="A36" s="22">
        <v>22</v>
      </c>
      <c r="B36" s="138" t="s">
        <v>58</v>
      </c>
      <c r="C36" s="139"/>
      <c r="D36" s="139"/>
      <c r="E36" s="139"/>
      <c r="F36" s="140"/>
      <c r="G36" s="32" t="s">
        <v>59</v>
      </c>
      <c r="H36" s="80" t="s">
        <v>51</v>
      </c>
      <c r="I36" s="86">
        <v>0</v>
      </c>
      <c r="J36" s="86">
        <v>40</v>
      </c>
      <c r="K36" s="86">
        <v>0</v>
      </c>
      <c r="L36" s="83">
        <v>40</v>
      </c>
      <c r="M36" s="41">
        <v>0</v>
      </c>
      <c r="N36" s="19">
        <f t="shared" si="0"/>
        <v>0</v>
      </c>
      <c r="O36" s="20">
        <v>0.23</v>
      </c>
      <c r="P36" s="42">
        <f t="shared" si="1"/>
        <v>0</v>
      </c>
    </row>
    <row r="37" spans="1:16" ht="48.6" customHeight="1">
      <c r="A37" s="22">
        <v>23</v>
      </c>
      <c r="B37" s="138" t="s">
        <v>60</v>
      </c>
      <c r="C37" s="139"/>
      <c r="D37" s="139"/>
      <c r="E37" s="139"/>
      <c r="F37" s="140"/>
      <c r="G37" s="32" t="s">
        <v>61</v>
      </c>
      <c r="H37" s="80" t="s">
        <v>51</v>
      </c>
      <c r="I37" s="86">
        <v>5</v>
      </c>
      <c r="J37" s="86">
        <v>0</v>
      </c>
      <c r="K37" s="86">
        <v>0</v>
      </c>
      <c r="L37" s="83">
        <v>5</v>
      </c>
      <c r="M37" s="41">
        <v>0</v>
      </c>
      <c r="N37" s="19">
        <f t="shared" si="0"/>
        <v>0</v>
      </c>
      <c r="O37" s="20">
        <v>0.23</v>
      </c>
      <c r="P37" s="42">
        <f t="shared" si="1"/>
        <v>0</v>
      </c>
    </row>
    <row r="38" spans="1:16" ht="54.6" customHeight="1">
      <c r="A38" s="22">
        <v>24</v>
      </c>
      <c r="B38" s="138" t="s">
        <v>62</v>
      </c>
      <c r="C38" s="139"/>
      <c r="D38" s="139"/>
      <c r="E38" s="139"/>
      <c r="F38" s="140"/>
      <c r="G38" s="32" t="s">
        <v>97</v>
      </c>
      <c r="H38" s="80" t="s">
        <v>51</v>
      </c>
      <c r="I38" s="86">
        <v>18</v>
      </c>
      <c r="J38" s="86">
        <v>0</v>
      </c>
      <c r="K38" s="86">
        <v>0</v>
      </c>
      <c r="L38" s="83">
        <v>18</v>
      </c>
      <c r="M38" s="41">
        <v>0</v>
      </c>
      <c r="N38" s="19">
        <f t="shared" si="0"/>
        <v>0</v>
      </c>
      <c r="O38" s="20">
        <v>0.23</v>
      </c>
      <c r="P38" s="42">
        <f t="shared" si="1"/>
        <v>0</v>
      </c>
    </row>
    <row r="39" spans="1:16" ht="27.6">
      <c r="A39" s="22">
        <v>25</v>
      </c>
      <c r="B39" s="141" t="s">
        <v>63</v>
      </c>
      <c r="C39" s="142"/>
      <c r="D39" s="142"/>
      <c r="E39" s="142"/>
      <c r="F39" s="143"/>
      <c r="G39" s="43" t="s">
        <v>64</v>
      </c>
      <c r="H39" s="84" t="s">
        <v>65</v>
      </c>
      <c r="I39" s="86">
        <v>0</v>
      </c>
      <c r="J39" s="86">
        <v>25</v>
      </c>
      <c r="K39" s="86">
        <v>0</v>
      </c>
      <c r="L39" s="83">
        <v>25</v>
      </c>
      <c r="M39" s="41">
        <v>0</v>
      </c>
      <c r="N39" s="19">
        <f t="shared" si="0"/>
        <v>0</v>
      </c>
      <c r="O39" s="20">
        <v>0.23</v>
      </c>
      <c r="P39" s="42">
        <f t="shared" si="1"/>
        <v>0</v>
      </c>
    </row>
    <row r="40" spans="1:16" ht="37.200000000000003" customHeight="1">
      <c r="A40" s="22">
        <v>26</v>
      </c>
      <c r="B40" s="141" t="s">
        <v>63</v>
      </c>
      <c r="C40" s="142"/>
      <c r="D40" s="142"/>
      <c r="E40" s="142"/>
      <c r="F40" s="143"/>
      <c r="G40" s="44" t="s">
        <v>66</v>
      </c>
      <c r="H40" s="17" t="s">
        <v>51</v>
      </c>
      <c r="I40" s="86">
        <v>5</v>
      </c>
      <c r="J40" s="86">
        <v>0</v>
      </c>
      <c r="K40" s="86">
        <v>0</v>
      </c>
      <c r="L40" s="83">
        <v>5</v>
      </c>
      <c r="M40" s="41">
        <v>0</v>
      </c>
      <c r="N40" s="19">
        <f t="shared" si="0"/>
        <v>0</v>
      </c>
      <c r="O40" s="20">
        <v>0.23</v>
      </c>
      <c r="P40" s="42">
        <f t="shared" si="1"/>
        <v>0</v>
      </c>
    </row>
    <row r="41" spans="1:16" ht="27.6" customHeight="1">
      <c r="A41" s="22">
        <v>27</v>
      </c>
      <c r="B41" s="144" t="s">
        <v>68</v>
      </c>
      <c r="C41" s="145"/>
      <c r="D41" s="145"/>
      <c r="E41" s="145"/>
      <c r="F41" s="146"/>
      <c r="G41" s="37" t="s">
        <v>69</v>
      </c>
      <c r="H41" s="38" t="s">
        <v>70</v>
      </c>
      <c r="I41" s="102">
        <v>0</v>
      </c>
      <c r="J41" s="102">
        <v>24</v>
      </c>
      <c r="K41" s="102">
        <v>0</v>
      </c>
      <c r="L41" s="83">
        <v>24</v>
      </c>
      <c r="M41" s="45">
        <v>0</v>
      </c>
      <c r="N41" s="28">
        <f t="shared" si="0"/>
        <v>0</v>
      </c>
      <c r="O41" s="29">
        <v>0.23</v>
      </c>
      <c r="P41" s="46">
        <f t="shared" si="1"/>
        <v>0</v>
      </c>
    </row>
    <row r="42" spans="1:16" ht="24.6" customHeight="1">
      <c r="A42" s="22">
        <v>28</v>
      </c>
      <c r="B42" s="126" t="s">
        <v>71</v>
      </c>
      <c r="C42" s="127"/>
      <c r="D42" s="127"/>
      <c r="E42" s="127"/>
      <c r="F42" s="127"/>
      <c r="G42" s="47" t="s">
        <v>94</v>
      </c>
      <c r="H42" s="48" t="s">
        <v>12</v>
      </c>
      <c r="I42" s="104">
        <v>0</v>
      </c>
      <c r="J42" s="104">
        <v>10</v>
      </c>
      <c r="K42" s="104">
        <v>0</v>
      </c>
      <c r="L42" s="83">
        <v>10</v>
      </c>
      <c r="M42" s="45">
        <v>0</v>
      </c>
      <c r="N42" s="57">
        <f t="shared" si="0"/>
        <v>0</v>
      </c>
      <c r="O42" s="58">
        <v>0.23</v>
      </c>
      <c r="P42" s="46">
        <f t="shared" si="1"/>
        <v>0</v>
      </c>
    </row>
    <row r="43" spans="1:16" ht="37.799999999999997" customHeight="1">
      <c r="A43" s="22">
        <v>29</v>
      </c>
      <c r="B43" s="111" t="s">
        <v>95</v>
      </c>
      <c r="C43" s="111"/>
      <c r="D43" s="111"/>
      <c r="E43" s="111"/>
      <c r="F43" s="111"/>
      <c r="G43" s="37" t="s">
        <v>96</v>
      </c>
      <c r="H43" s="48" t="s">
        <v>51</v>
      </c>
      <c r="I43" s="104">
        <v>0</v>
      </c>
      <c r="J43" s="104">
        <v>50</v>
      </c>
      <c r="K43" s="104">
        <v>0</v>
      </c>
      <c r="L43" s="83">
        <v>50</v>
      </c>
      <c r="M43" s="59">
        <v>0</v>
      </c>
      <c r="N43" s="60">
        <f t="shared" si="0"/>
        <v>0</v>
      </c>
      <c r="O43" s="58">
        <v>0.23</v>
      </c>
      <c r="P43" s="46">
        <f>ROUND(N43*O43+N43,2)</f>
        <v>0</v>
      </c>
    </row>
    <row r="44" spans="1:16" ht="20.399999999999999">
      <c r="A44" s="98"/>
      <c r="B44" s="49"/>
      <c r="C44" s="49"/>
      <c r="D44" s="49"/>
      <c r="E44" s="49"/>
      <c r="F44" s="49"/>
      <c r="G44" s="128" t="s">
        <v>72</v>
      </c>
      <c r="H44" s="128"/>
      <c r="I44" s="128"/>
      <c r="J44" s="128"/>
      <c r="K44" s="128"/>
      <c r="L44" s="128"/>
      <c r="M44" s="128"/>
      <c r="N44" s="50">
        <f>SUM(N5:N42)</f>
        <v>0</v>
      </c>
      <c r="O44" s="7" t="s">
        <v>73</v>
      </c>
      <c r="P44" s="51">
        <f>SUM(P5:P42)</f>
        <v>0</v>
      </c>
    </row>
    <row r="45" spans="1:16" ht="45.6" customHeight="1">
      <c r="A45" s="98"/>
      <c r="B45" s="49"/>
      <c r="C45" s="129" t="s">
        <v>74</v>
      </c>
      <c r="D45" s="129"/>
      <c r="E45" s="129"/>
      <c r="F45" s="129"/>
      <c r="G45" s="129"/>
      <c r="H45" s="129"/>
      <c r="I45" s="129"/>
      <c r="J45" s="129"/>
      <c r="K45" s="129"/>
      <c r="L45" s="129"/>
      <c r="M45" s="129"/>
      <c r="N45" s="129"/>
      <c r="O45" s="52"/>
      <c r="P45" s="53"/>
    </row>
    <row r="46" spans="1:16" ht="130.19999999999999" customHeight="1">
      <c r="A46" s="98"/>
      <c r="B46" s="49"/>
      <c r="C46" s="129"/>
      <c r="D46" s="129"/>
      <c r="E46" s="129"/>
      <c r="F46" s="129"/>
      <c r="G46" s="129"/>
      <c r="H46" s="129"/>
      <c r="I46" s="129"/>
      <c r="J46" s="129"/>
      <c r="K46" s="129"/>
      <c r="L46" s="129"/>
      <c r="M46" s="129"/>
      <c r="N46" s="129"/>
      <c r="O46" s="52"/>
      <c r="P46" s="53"/>
    </row>
    <row r="47" spans="1:16" ht="33" customHeight="1">
      <c r="A47" s="130" t="s">
        <v>75</v>
      </c>
      <c r="B47" s="130"/>
      <c r="C47" s="130"/>
      <c r="D47" s="130"/>
      <c r="E47" s="130"/>
      <c r="F47" s="130"/>
      <c r="G47" s="130"/>
      <c r="H47" s="130"/>
      <c r="I47" s="130"/>
      <c r="J47" s="130"/>
      <c r="K47" s="130"/>
      <c r="L47" s="130"/>
      <c r="M47" s="130"/>
      <c r="N47" s="130"/>
      <c r="O47" s="130"/>
      <c r="P47" s="130"/>
    </row>
    <row r="48" spans="1:16" ht="41.4">
      <c r="A48" s="5" t="s">
        <v>2</v>
      </c>
      <c r="B48" s="137" t="s">
        <v>3</v>
      </c>
      <c r="C48" s="137"/>
      <c r="D48" s="137"/>
      <c r="E48" s="137"/>
      <c r="F48" s="137"/>
      <c r="G48" s="6" t="s">
        <v>4</v>
      </c>
      <c r="H48" s="5" t="s">
        <v>5</v>
      </c>
      <c r="I48" s="5" t="s">
        <v>91</v>
      </c>
      <c r="J48" s="5" t="s">
        <v>92</v>
      </c>
      <c r="K48" s="5" t="s">
        <v>93</v>
      </c>
      <c r="L48" s="83" t="s">
        <v>6</v>
      </c>
      <c r="M48" s="6" t="s">
        <v>7</v>
      </c>
      <c r="N48" s="6" t="s">
        <v>8</v>
      </c>
      <c r="O48" s="8" t="s">
        <v>9</v>
      </c>
      <c r="P48" s="8" t="s">
        <v>10</v>
      </c>
    </row>
    <row r="49" spans="1:16" ht="100.8" customHeight="1">
      <c r="A49" s="24">
        <v>1</v>
      </c>
      <c r="B49" s="131" t="s">
        <v>76</v>
      </c>
      <c r="C49" s="132"/>
      <c r="D49" s="132"/>
      <c r="E49" s="132"/>
      <c r="F49" s="133"/>
      <c r="G49" s="35" t="s">
        <v>77</v>
      </c>
      <c r="H49" s="80" t="s">
        <v>51</v>
      </c>
      <c r="I49" s="17">
        <v>0</v>
      </c>
      <c r="J49" s="17">
        <v>5</v>
      </c>
      <c r="K49" s="17">
        <v>0</v>
      </c>
      <c r="L49" s="83">
        <v>5</v>
      </c>
      <c r="M49" s="41">
        <v>0</v>
      </c>
      <c r="N49" s="19">
        <f>ROUND(L49*M49,2)</f>
        <v>0</v>
      </c>
      <c r="O49" s="20">
        <v>0.23</v>
      </c>
      <c r="P49" s="42">
        <f>ROUND(N49*O49+N49,2)</f>
        <v>0</v>
      </c>
    </row>
    <row r="50" spans="1:16" ht="34.799999999999997" customHeight="1">
      <c r="A50" s="26">
        <v>2</v>
      </c>
      <c r="B50" s="134" t="s">
        <v>78</v>
      </c>
      <c r="C50" s="135"/>
      <c r="D50" s="135"/>
      <c r="E50" s="135"/>
      <c r="F50" s="136"/>
      <c r="G50" s="54" t="s">
        <v>79</v>
      </c>
      <c r="H50" s="48" t="s">
        <v>51</v>
      </c>
      <c r="I50" s="48">
        <v>0</v>
      </c>
      <c r="J50" s="48">
        <v>15</v>
      </c>
      <c r="K50" s="48">
        <v>0</v>
      </c>
      <c r="L50" s="105">
        <v>15</v>
      </c>
      <c r="M50" s="45">
        <v>0</v>
      </c>
      <c r="N50" s="28">
        <f>ROUND(L50*M50,2)</f>
        <v>0</v>
      </c>
      <c r="O50" s="29">
        <v>0.23</v>
      </c>
      <c r="P50" s="46">
        <f>ROUND(N50*O50+N50,2)</f>
        <v>0</v>
      </c>
    </row>
    <row r="51" spans="1:16" ht="27.6">
      <c r="A51" s="26">
        <v>3</v>
      </c>
      <c r="B51" s="123" t="s">
        <v>80</v>
      </c>
      <c r="C51" s="124"/>
      <c r="D51" s="124"/>
      <c r="E51" s="124"/>
      <c r="F51" s="125"/>
      <c r="G51" s="55" t="s">
        <v>81</v>
      </c>
      <c r="H51" s="56" t="s">
        <v>51</v>
      </c>
      <c r="I51" s="56">
        <v>0</v>
      </c>
      <c r="J51" s="56">
        <v>15</v>
      </c>
      <c r="K51" s="56">
        <v>0</v>
      </c>
      <c r="L51" s="83">
        <v>15</v>
      </c>
      <c r="M51" s="45">
        <v>0</v>
      </c>
      <c r="N51" s="28">
        <f t="shared" ref="N51:N55" si="2">ROUND(L51*M51,2)</f>
        <v>0</v>
      </c>
      <c r="O51" s="29">
        <v>0.23</v>
      </c>
      <c r="P51" s="46">
        <f t="shared" ref="P51:P56" si="3">ROUND(N51*O51+N51,2)</f>
        <v>0</v>
      </c>
    </row>
    <row r="52" spans="1:16" ht="27.6">
      <c r="A52" s="26">
        <v>5</v>
      </c>
      <c r="B52" s="113" t="s">
        <v>83</v>
      </c>
      <c r="C52" s="114"/>
      <c r="D52" s="114"/>
      <c r="E52" s="114"/>
      <c r="F52" s="115"/>
      <c r="G52" s="37" t="s">
        <v>84</v>
      </c>
      <c r="H52" s="38" t="s">
        <v>51</v>
      </c>
      <c r="I52" s="38">
        <v>0</v>
      </c>
      <c r="J52" s="38">
        <v>500</v>
      </c>
      <c r="K52" s="38">
        <v>0</v>
      </c>
      <c r="L52" s="83">
        <v>500</v>
      </c>
      <c r="M52" s="45">
        <v>0</v>
      </c>
      <c r="N52" s="28">
        <f t="shared" si="2"/>
        <v>0</v>
      </c>
      <c r="O52" s="29">
        <v>0.23</v>
      </c>
      <c r="P52" s="46">
        <f t="shared" si="3"/>
        <v>0</v>
      </c>
    </row>
    <row r="53" spans="1:16" ht="41.4">
      <c r="A53" s="26">
        <v>6</v>
      </c>
      <c r="B53" s="113" t="s">
        <v>78</v>
      </c>
      <c r="C53" s="114"/>
      <c r="D53" s="114"/>
      <c r="E53" s="114"/>
      <c r="F53" s="115"/>
      <c r="G53" s="37" t="s">
        <v>85</v>
      </c>
      <c r="H53" s="38" t="s">
        <v>67</v>
      </c>
      <c r="I53" s="38">
        <v>0</v>
      </c>
      <c r="J53" s="38">
        <v>4</v>
      </c>
      <c r="K53" s="38">
        <v>0</v>
      </c>
      <c r="L53" s="83">
        <v>4</v>
      </c>
      <c r="M53" s="45">
        <v>0</v>
      </c>
      <c r="N53" s="28">
        <f t="shared" si="2"/>
        <v>0</v>
      </c>
      <c r="O53" s="29">
        <v>0.23</v>
      </c>
      <c r="P53" s="46">
        <f t="shared" si="3"/>
        <v>0</v>
      </c>
    </row>
    <row r="54" spans="1:16" ht="56.4" customHeight="1">
      <c r="A54" s="26">
        <v>6</v>
      </c>
      <c r="B54" s="113" t="s">
        <v>82</v>
      </c>
      <c r="C54" s="114"/>
      <c r="D54" s="114"/>
      <c r="E54" s="114"/>
      <c r="F54" s="115"/>
      <c r="G54" s="54" t="s">
        <v>86</v>
      </c>
      <c r="H54" s="38" t="s">
        <v>51</v>
      </c>
      <c r="I54" s="38">
        <v>0</v>
      </c>
      <c r="J54" s="38">
        <v>10</v>
      </c>
      <c r="K54" s="38">
        <v>0</v>
      </c>
      <c r="L54" s="83">
        <v>10</v>
      </c>
      <c r="M54" s="59">
        <v>0</v>
      </c>
      <c r="N54" s="28">
        <f t="shared" si="2"/>
        <v>0</v>
      </c>
      <c r="O54" s="61">
        <v>0.23</v>
      </c>
      <c r="P54" s="46">
        <f t="shared" si="3"/>
        <v>0</v>
      </c>
    </row>
    <row r="55" spans="1:16" ht="262.2">
      <c r="A55" s="106">
        <v>10</v>
      </c>
      <c r="B55" s="116" t="s">
        <v>87</v>
      </c>
      <c r="C55" s="117"/>
      <c r="D55" s="117"/>
      <c r="E55" s="117"/>
      <c r="F55" s="118"/>
      <c r="G55" s="35" t="s">
        <v>88</v>
      </c>
      <c r="H55" s="79" t="s">
        <v>12</v>
      </c>
      <c r="I55" s="38">
        <v>0</v>
      </c>
      <c r="J55" s="38">
        <v>60</v>
      </c>
      <c r="K55" s="38">
        <v>0</v>
      </c>
      <c r="L55" s="83">
        <v>60</v>
      </c>
      <c r="M55" s="18">
        <v>0</v>
      </c>
      <c r="N55" s="28">
        <f t="shared" si="2"/>
        <v>0</v>
      </c>
      <c r="O55" s="29">
        <v>0.23</v>
      </c>
      <c r="P55" s="46">
        <f t="shared" si="3"/>
        <v>0</v>
      </c>
    </row>
    <row r="56" spans="1:16" ht="25.8" customHeight="1">
      <c r="A56" s="107">
        <v>11</v>
      </c>
      <c r="B56" s="114" t="s">
        <v>48</v>
      </c>
      <c r="C56" s="114"/>
      <c r="D56" s="114"/>
      <c r="E56" s="114"/>
      <c r="F56" s="115"/>
      <c r="G56" s="37" t="s">
        <v>89</v>
      </c>
      <c r="H56" s="38" t="s">
        <v>12</v>
      </c>
      <c r="I56" s="38">
        <v>0</v>
      </c>
      <c r="J56" s="38">
        <v>2</v>
      </c>
      <c r="K56" s="38">
        <v>0</v>
      </c>
      <c r="L56" s="83">
        <v>2</v>
      </c>
      <c r="M56" s="18">
        <v>0</v>
      </c>
      <c r="N56" s="28">
        <f>ROUND(L56*M56,2)</f>
        <v>0</v>
      </c>
      <c r="O56" s="29">
        <v>0.23</v>
      </c>
      <c r="P56" s="46">
        <f t="shared" si="3"/>
        <v>0</v>
      </c>
    </row>
    <row r="57" spans="1:16" ht="20.399999999999999">
      <c r="A57" s="62"/>
      <c r="B57" s="63"/>
      <c r="C57" s="63"/>
      <c r="D57" s="63"/>
      <c r="E57" s="63"/>
      <c r="F57" s="63"/>
      <c r="G57" s="119" t="s">
        <v>72</v>
      </c>
      <c r="H57" s="120"/>
      <c r="I57" s="120"/>
      <c r="J57" s="120"/>
      <c r="K57" s="120"/>
      <c r="L57" s="120"/>
      <c r="M57" s="121"/>
      <c r="N57" s="50">
        <f>SUM(N49:N56)</f>
        <v>0</v>
      </c>
      <c r="O57" s="7" t="s">
        <v>73</v>
      </c>
      <c r="P57" s="51">
        <f>SUM(P49:P56)</f>
        <v>0</v>
      </c>
    </row>
    <row r="58" spans="1:16" ht="15.6">
      <c r="A58" s="62"/>
      <c r="B58" s="63"/>
      <c r="C58" s="63"/>
      <c r="D58" s="63"/>
      <c r="E58" s="63"/>
      <c r="F58" s="63"/>
      <c r="G58" s="64"/>
      <c r="H58" s="65"/>
      <c r="I58" s="65"/>
      <c r="J58" s="65"/>
      <c r="K58" s="65"/>
      <c r="L58" s="66"/>
      <c r="M58" s="67"/>
      <c r="N58" s="68"/>
      <c r="O58" s="69"/>
      <c r="P58" s="67"/>
    </row>
    <row r="59" spans="1:16" ht="15.6">
      <c r="A59" s="62"/>
      <c r="B59" s="63"/>
      <c r="C59" s="63"/>
      <c r="D59" s="63"/>
      <c r="E59" s="63"/>
      <c r="F59" s="63"/>
      <c r="G59" s="64"/>
      <c r="H59" s="65"/>
      <c r="I59" s="65"/>
      <c r="J59" s="65"/>
      <c r="K59" s="65"/>
      <c r="L59" s="66"/>
      <c r="M59" s="67"/>
      <c r="N59" s="68"/>
      <c r="O59" s="69"/>
      <c r="P59" s="67"/>
    </row>
    <row r="60" spans="1:16" ht="15.6">
      <c r="A60" s="62"/>
      <c r="B60" s="63"/>
      <c r="C60" s="63"/>
      <c r="D60" s="63"/>
      <c r="E60" s="63"/>
      <c r="F60" s="63"/>
      <c r="G60" s="64"/>
      <c r="H60" s="65"/>
      <c r="I60" s="65"/>
      <c r="J60" s="65"/>
      <c r="K60" s="65"/>
      <c r="L60" s="66"/>
      <c r="M60" s="67"/>
      <c r="N60" s="68"/>
      <c r="O60" s="69"/>
      <c r="P60" s="67"/>
    </row>
    <row r="61" spans="1:16" ht="15.6">
      <c r="A61" s="62"/>
      <c r="B61" s="63"/>
      <c r="C61" s="63"/>
      <c r="D61" s="63"/>
      <c r="E61" s="63"/>
      <c r="F61" s="63"/>
      <c r="G61" s="64"/>
      <c r="H61" s="65"/>
      <c r="I61" s="65"/>
      <c r="J61" s="65"/>
      <c r="K61" s="65"/>
      <c r="L61" s="66"/>
      <c r="M61" s="67"/>
      <c r="N61" s="68"/>
      <c r="O61" s="69"/>
      <c r="P61" s="67"/>
    </row>
    <row r="62" spans="1:16" ht="17.399999999999999">
      <c r="A62" s="99"/>
      <c r="B62" s="71"/>
      <c r="C62" s="72"/>
      <c r="D62" s="73"/>
      <c r="E62" s="73"/>
      <c r="F62" s="71"/>
      <c r="G62" s="71"/>
      <c r="H62" s="71"/>
      <c r="I62" s="71"/>
      <c r="J62" s="71"/>
      <c r="K62" s="71"/>
      <c r="L62" s="74"/>
      <c r="M62" s="71"/>
      <c r="N62" s="1"/>
      <c r="O62" s="1"/>
      <c r="P62" s="1"/>
    </row>
    <row r="63" spans="1:16" ht="17.399999999999999">
      <c r="A63" s="96"/>
      <c r="B63" s="1"/>
      <c r="C63" s="75"/>
      <c r="D63" s="76"/>
      <c r="E63" s="76"/>
      <c r="F63" s="76"/>
      <c r="G63" s="76"/>
      <c r="H63" s="76"/>
      <c r="I63" s="76"/>
      <c r="J63" s="76"/>
      <c r="K63" s="76"/>
      <c r="L63" s="77"/>
      <c r="M63" s="76"/>
      <c r="N63" s="1"/>
      <c r="O63" s="1"/>
      <c r="P63" s="1"/>
    </row>
    <row r="64" spans="1:16" ht="17.399999999999999">
      <c r="A64" s="96"/>
      <c r="B64" s="1"/>
      <c r="C64" s="75"/>
      <c r="D64" s="76"/>
      <c r="E64" s="76"/>
      <c r="F64" s="76"/>
      <c r="G64" s="76"/>
      <c r="H64" s="76"/>
      <c r="I64" s="76"/>
      <c r="J64" s="76"/>
      <c r="K64" s="76"/>
      <c r="L64" s="77"/>
      <c r="M64" s="76"/>
      <c r="N64" s="1"/>
      <c r="O64" s="1"/>
      <c r="P64" s="1"/>
    </row>
    <row r="65" spans="1:16" ht="15.6">
      <c r="A65" s="96"/>
      <c r="B65" s="1"/>
      <c r="C65" s="122"/>
      <c r="D65" s="122"/>
      <c r="E65" s="122"/>
      <c r="F65" s="122"/>
      <c r="G65" s="122"/>
      <c r="H65" s="122"/>
      <c r="I65" s="122"/>
      <c r="J65" s="122"/>
      <c r="K65" s="122"/>
      <c r="L65" s="122"/>
      <c r="M65" s="122"/>
      <c r="N65" s="1"/>
      <c r="O65" s="1"/>
      <c r="P65" s="1"/>
    </row>
    <row r="66" spans="1:16" ht="15">
      <c r="A66" s="96"/>
      <c r="B66" s="1"/>
      <c r="C66" s="70"/>
      <c r="D66" s="71" t="s">
        <v>90</v>
      </c>
      <c r="E66" s="70"/>
      <c r="F66" s="70"/>
      <c r="G66" s="70"/>
      <c r="H66" s="70"/>
      <c r="I66" s="70"/>
      <c r="J66" s="70"/>
      <c r="K66" s="70"/>
      <c r="L66" s="78"/>
      <c r="M66" s="70"/>
      <c r="N66" s="1"/>
      <c r="O66" s="1"/>
      <c r="P66" s="1"/>
    </row>
  </sheetData>
  <mergeCells count="69">
    <mergeCell ref="A2:P2"/>
    <mergeCell ref="B3:G3"/>
    <mergeCell ref="B4:F4"/>
    <mergeCell ref="A5:A11"/>
    <mergeCell ref="B5:F5"/>
    <mergeCell ref="G5:G11"/>
    <mergeCell ref="H5:H11"/>
    <mergeCell ref="L5:L11"/>
    <mergeCell ref="M5:M11"/>
    <mergeCell ref="A12:A16"/>
    <mergeCell ref="B12:F12"/>
    <mergeCell ref="G12:G16"/>
    <mergeCell ref="H12:H16"/>
    <mergeCell ref="L12:L16"/>
    <mergeCell ref="I5:I11"/>
    <mergeCell ref="J5:J11"/>
    <mergeCell ref="N5:N11"/>
    <mergeCell ref="O5:O11"/>
    <mergeCell ref="P5:P11"/>
    <mergeCell ref="O12:O16"/>
    <mergeCell ref="P12:P16"/>
    <mergeCell ref="B17:F17"/>
    <mergeCell ref="B18:F18"/>
    <mergeCell ref="B19:F19"/>
    <mergeCell ref="M12:M16"/>
    <mergeCell ref="N12:N16"/>
    <mergeCell ref="C65:M65"/>
    <mergeCell ref="B51:F51"/>
    <mergeCell ref="B52:F52"/>
    <mergeCell ref="B53:F53"/>
    <mergeCell ref="B42:F42"/>
    <mergeCell ref="G44:M44"/>
    <mergeCell ref="C45:N46"/>
    <mergeCell ref="A47:P47"/>
    <mergeCell ref="B49:F49"/>
    <mergeCell ref="B50:F50"/>
    <mergeCell ref="B48:F48"/>
    <mergeCell ref="K1:P1"/>
    <mergeCell ref="B54:F54"/>
    <mergeCell ref="B55:F55"/>
    <mergeCell ref="B56:F56"/>
    <mergeCell ref="G57:M57"/>
    <mergeCell ref="B38:F38"/>
    <mergeCell ref="B39:F39"/>
    <mergeCell ref="B40:F40"/>
    <mergeCell ref="B41:F41"/>
    <mergeCell ref="B32:F32"/>
    <mergeCell ref="B33:F33"/>
    <mergeCell ref="B34:F34"/>
    <mergeCell ref="B35:F35"/>
    <mergeCell ref="B36:F36"/>
    <mergeCell ref="B37:F37"/>
    <mergeCell ref="B26:F26"/>
    <mergeCell ref="K5:K11"/>
    <mergeCell ref="I12:I16"/>
    <mergeCell ref="J12:J16"/>
    <mergeCell ref="K12:K16"/>
    <mergeCell ref="B43:F43"/>
    <mergeCell ref="B27:F27"/>
    <mergeCell ref="B28:F28"/>
    <mergeCell ref="B29:F29"/>
    <mergeCell ref="B30:F30"/>
    <mergeCell ref="B31:F31"/>
    <mergeCell ref="B20:F20"/>
    <mergeCell ref="B21:F21"/>
    <mergeCell ref="B22:F22"/>
    <mergeCell ref="B23:F23"/>
    <mergeCell ref="B24:F24"/>
    <mergeCell ref="B25:F25"/>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Dział Zamówień</dc:creator>
  <cp:lastModifiedBy>Dział Zamówień</cp:lastModifiedBy>
  <dcterms:created xsi:type="dcterms:W3CDTF">2020-10-04T12:52:00Z</dcterms:created>
  <dcterms:modified xsi:type="dcterms:W3CDTF">2020-10-04T14:45:59Z</dcterms:modified>
</cp:coreProperties>
</file>