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3\21_ogólnomedyczne\"/>
    </mc:Choice>
  </mc:AlternateContent>
  <xr:revisionPtr revIDLastSave="0" documentId="13_ncr:1_{5B707E73-5E64-4774-B57E-C664F6D417E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ormularze cenow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4" i="2" l="1"/>
  <c r="I155" i="2" s="1"/>
  <c r="I150" i="2"/>
  <c r="I151" i="2" s="1"/>
  <c r="I146" i="2"/>
  <c r="I145" i="2"/>
  <c r="I144" i="2"/>
  <c r="K144" i="2" s="1"/>
  <c r="L144" i="2" s="1"/>
  <c r="I143" i="2"/>
  <c r="K143" i="2" s="1"/>
  <c r="L143" i="2" s="1"/>
  <c r="I142" i="2"/>
  <c r="I141" i="2"/>
  <c r="I140" i="2"/>
  <c r="K140" i="2" s="1"/>
  <c r="L140" i="2" s="1"/>
  <c r="I139" i="2"/>
  <c r="K139" i="2" s="1"/>
  <c r="L139" i="2" s="1"/>
  <c r="I147" i="2" l="1"/>
  <c r="K142" i="2"/>
  <c r="L142" i="2" s="1"/>
  <c r="K146" i="2"/>
  <c r="L146" i="2" s="1"/>
  <c r="K150" i="2"/>
  <c r="L150" i="2" s="1"/>
  <c r="L151" i="2" s="1"/>
  <c r="K154" i="2"/>
  <c r="L154" i="2" s="1"/>
  <c r="L155" i="2" s="1"/>
  <c r="K141" i="2"/>
  <c r="L141" i="2" s="1"/>
  <c r="K145" i="2"/>
  <c r="L145" i="2" s="1"/>
  <c r="I135" i="2"/>
  <c r="I134" i="2"/>
  <c r="K134" i="2" s="1"/>
  <c r="I133" i="2"/>
  <c r="K133" i="2" s="1"/>
  <c r="L133" i="2" s="1"/>
  <c r="I132" i="2"/>
  <c r="I128" i="2"/>
  <c r="I127" i="2"/>
  <c r="I126" i="2"/>
  <c r="I125" i="2"/>
  <c r="K125" i="2" s="1"/>
  <c r="I124" i="2"/>
  <c r="I120" i="2"/>
  <c r="K120" i="2" s="1"/>
  <c r="I116" i="2"/>
  <c r="I112" i="2"/>
  <c r="I113" i="2" s="1"/>
  <c r="I107" i="2"/>
  <c r="I106" i="2"/>
  <c r="I105" i="2"/>
  <c r="I101" i="2"/>
  <c r="I100" i="2"/>
  <c r="I99" i="2"/>
  <c r="I95" i="2"/>
  <c r="I91" i="2"/>
  <c r="I92" i="2" s="1"/>
  <c r="I87" i="2"/>
  <c r="I88" i="2" s="1"/>
  <c r="I82" i="2"/>
  <c r="K82" i="2" s="1"/>
  <c r="I81" i="2"/>
  <c r="I76" i="2"/>
  <c r="K76" i="2" s="1"/>
  <c r="I75" i="2"/>
  <c r="I71" i="2"/>
  <c r="K71" i="2" s="1"/>
  <c r="I70" i="2"/>
  <c r="I69" i="2"/>
  <c r="K69" i="2" s="1"/>
  <c r="L69" i="2" s="1"/>
  <c r="I68" i="2"/>
  <c r="I64" i="2"/>
  <c r="K64" i="2" s="1"/>
  <c r="L64" i="2" s="1"/>
  <c r="I63" i="2"/>
  <c r="I59" i="2"/>
  <c r="I58" i="2"/>
  <c r="K58" i="2" s="1"/>
  <c r="I54" i="2"/>
  <c r="K54" i="2" s="1"/>
  <c r="I53" i="2"/>
  <c r="I52" i="2"/>
  <c r="I48" i="2"/>
  <c r="I47" i="2"/>
  <c r="I46" i="2"/>
  <c r="I45" i="2"/>
  <c r="K45" i="2" s="1"/>
  <c r="I44" i="2"/>
  <c r="I43" i="2"/>
  <c r="I42" i="2"/>
  <c r="I37" i="2"/>
  <c r="I36" i="2"/>
  <c r="I35" i="2"/>
  <c r="I31" i="2"/>
  <c r="I27" i="2"/>
  <c r="I26" i="2"/>
  <c r="I22" i="2"/>
  <c r="I23" i="2" s="1"/>
  <c r="I18" i="2"/>
  <c r="K18" i="2" s="1"/>
  <c r="L18" i="2" s="1"/>
  <c r="L19" i="2" s="1"/>
  <c r="I14" i="2"/>
  <c r="I10" i="2"/>
  <c r="I11" i="2" s="1"/>
  <c r="I6" i="2"/>
  <c r="I7" i="2" s="1"/>
  <c r="L147" i="2" l="1"/>
  <c r="I77" i="2"/>
  <c r="I102" i="2"/>
  <c r="I28" i="2"/>
  <c r="I65" i="2"/>
  <c r="I83" i="2"/>
  <c r="I129" i="2"/>
  <c r="K99" i="2"/>
  <c r="L99" i="2" s="1"/>
  <c r="I60" i="2"/>
  <c r="L82" i="2"/>
  <c r="I38" i="2"/>
  <c r="K35" i="2"/>
  <c r="L35" i="2" s="1"/>
  <c r="K6" i="2"/>
  <c r="L6" i="2" s="1"/>
  <c r="L7" i="2" s="1"/>
  <c r="I15" i="2"/>
  <c r="K22" i="2"/>
  <c r="K23" i="2" s="1"/>
  <c r="I32" i="2"/>
  <c r="K44" i="2"/>
  <c r="L44" i="2" s="1"/>
  <c r="L45" i="2"/>
  <c r="K48" i="2"/>
  <c r="L48" i="2" s="1"/>
  <c r="K53" i="2"/>
  <c r="L53" i="2" s="1"/>
  <c r="L54" i="2"/>
  <c r="I55" i="2"/>
  <c r="L58" i="2"/>
  <c r="K70" i="2"/>
  <c r="L70" i="2" s="1"/>
  <c r="L71" i="2"/>
  <c r="K75" i="2"/>
  <c r="L75" i="2" s="1"/>
  <c r="L76" i="2"/>
  <c r="K81" i="2"/>
  <c r="L81" i="2" s="1"/>
  <c r="K87" i="2"/>
  <c r="L87" i="2" s="1"/>
  <c r="L88" i="2" s="1"/>
  <c r="I96" i="2"/>
  <c r="K107" i="2"/>
  <c r="L107" i="2" s="1"/>
  <c r="I117" i="2"/>
  <c r="L120" i="2"/>
  <c r="L121" i="2" s="1"/>
  <c r="K124" i="2"/>
  <c r="L124" i="2" s="1"/>
  <c r="L125" i="2"/>
  <c r="K128" i="2"/>
  <c r="L128" i="2" s="1"/>
  <c r="L134" i="2"/>
  <c r="I136" i="2"/>
  <c r="K10" i="2"/>
  <c r="L10" i="2" s="1"/>
  <c r="L11" i="2" s="1"/>
  <c r="I19" i="2"/>
  <c r="K27" i="2"/>
  <c r="L27" i="2" s="1"/>
  <c r="K37" i="2"/>
  <c r="L37" i="2" s="1"/>
  <c r="K43" i="2"/>
  <c r="L43" i="2" s="1"/>
  <c r="K47" i="2"/>
  <c r="L47" i="2" s="1"/>
  <c r="K52" i="2"/>
  <c r="L52" i="2" s="1"/>
  <c r="I72" i="2"/>
  <c r="K91" i="2"/>
  <c r="L91" i="2" s="1"/>
  <c r="L92" i="2" s="1"/>
  <c r="K101" i="2"/>
  <c r="L101" i="2" s="1"/>
  <c r="K106" i="2"/>
  <c r="L106" i="2" s="1"/>
  <c r="K112" i="2"/>
  <c r="L112" i="2" s="1"/>
  <c r="L113" i="2" s="1"/>
  <c r="I121" i="2"/>
  <c r="K127" i="2"/>
  <c r="L127" i="2" s="1"/>
  <c r="K132" i="2"/>
  <c r="L132" i="2" s="1"/>
  <c r="K14" i="2"/>
  <c r="L14" i="2" s="1"/>
  <c r="L15" i="2" s="1"/>
  <c r="K26" i="2"/>
  <c r="L26" i="2" s="1"/>
  <c r="K31" i="2"/>
  <c r="L31" i="2" s="1"/>
  <c r="L32" i="2" s="1"/>
  <c r="K36" i="2"/>
  <c r="L36" i="2" s="1"/>
  <c r="K42" i="2"/>
  <c r="L42" i="2" s="1"/>
  <c r="K46" i="2"/>
  <c r="L46" i="2" s="1"/>
  <c r="I49" i="2"/>
  <c r="K59" i="2"/>
  <c r="L59" i="2" s="1"/>
  <c r="K63" i="2"/>
  <c r="L63" i="2" s="1"/>
  <c r="L65" i="2" s="1"/>
  <c r="K68" i="2"/>
  <c r="L68" i="2" s="1"/>
  <c r="K95" i="2"/>
  <c r="L95" i="2" s="1"/>
  <c r="L96" i="2" s="1"/>
  <c r="K100" i="2"/>
  <c r="L100" i="2" s="1"/>
  <c r="K105" i="2"/>
  <c r="L105" i="2" s="1"/>
  <c r="I108" i="2"/>
  <c r="K116" i="2"/>
  <c r="L116" i="2" s="1"/>
  <c r="L117" i="2" s="1"/>
  <c r="K126" i="2"/>
  <c r="L126" i="2" s="1"/>
  <c r="K135" i="2"/>
  <c r="L135" i="2" s="1"/>
  <c r="L83" i="2" l="1"/>
  <c r="L77" i="2"/>
  <c r="L72" i="2"/>
  <c r="L22" i="2"/>
  <c r="L23" i="2" s="1"/>
  <c r="L108" i="2"/>
  <c r="L38" i="2"/>
  <c r="L102" i="2"/>
  <c r="L49" i="2"/>
  <c r="L136" i="2"/>
  <c r="L55" i="2"/>
  <c r="L129" i="2"/>
  <c r="L28" i="2"/>
  <c r="L60" i="2"/>
</calcChain>
</file>

<file path=xl/sharedStrings.xml><?xml version="1.0" encoding="utf-8"?>
<sst xmlns="http://schemas.openxmlformats.org/spreadsheetml/2006/main" count="572" uniqueCount="156">
  <si>
    <t>ZESTAW DO CZYNNEGO I BIERNEGO DRENAŻU KLATKI PIERSIOWEJ</t>
  </si>
  <si>
    <t>WOREK DO ZBIÓRKI TREŚCI ŻOŁĄDKOWEJ PACJENTA</t>
  </si>
  <si>
    <t>WZIERNIK GINEKOLOGICZNY</t>
  </si>
  <si>
    <t>RĘKAWICE DIAGNOSTYCZNE NIEJAŁOWE NITRYLOWE BEZPUDROWE</t>
  </si>
  <si>
    <t>ZESTAWY DO PODAŻY DIET PRZY POMOCY POMP APPLIX SMART</t>
  </si>
  <si>
    <t>RAMPY</t>
  </si>
  <si>
    <t>PODWIESZKI DO NACZYŃ KRWIONOŚNYCH</t>
  </si>
  <si>
    <t>KANIULE I KORECZKI</t>
  </si>
  <si>
    <t>STRZYKAWKI J.U DWUCZĘŚCIOWE</t>
  </si>
  <si>
    <t>STRZYKAWKI J.U TRZYCZĘŚCIOWE</t>
  </si>
  <si>
    <t>PRZYRZĄD DO PRZETOCZEŃ PŁYNÓW I KRWI</t>
  </si>
  <si>
    <t>PRZEDŁUŻACZE DO POMP INFUZYJNYCH</t>
  </si>
  <si>
    <t>IGŁY JEDNORAZOWEGO UŻYTKU</t>
  </si>
  <si>
    <t>PRZYRZĄD DO SZYBKICH I PRECYZYJNYCH PODAŻY KRWI I PŁYNÓW</t>
  </si>
  <si>
    <t>GWOŻDZIE KIRSCHNERA</t>
  </si>
  <si>
    <t>ZASTAWKI DOSTĘPU ŻYLNEGO</t>
  </si>
  <si>
    <t>KANIULE DOTĘTNICZE</t>
  </si>
  <si>
    <t>ZESTAWY DO POMIARU CIŚNIENIA ŚRÓDBRZUSZNEGO</t>
  </si>
  <si>
    <t>CEWNIKI DUFOUR</t>
  </si>
  <si>
    <t>ZESTAWY DO SZYNOWANIA MOCZOWODÓW</t>
  </si>
  <si>
    <t>POJEMNIKI NA ODPADY MEDYCZNE</t>
  </si>
  <si>
    <t>OSŁONKI NA GŁOWICĘ USG LATEKSOWE, NAWILŻANE</t>
  </si>
  <si>
    <t>RURKA USTNO-GARDŁOWA</t>
  </si>
  <si>
    <t>AKCESORIA DO URZĄDZENIA MONITORUJĄCEGO PRZEBIEG NERWÓW KRTANIOWYCH APARAT C2 NERVE MONITOR</t>
  </si>
  <si>
    <t>FILTRY</t>
  </si>
  <si>
    <t>UWAGA! W przypadku oferowania danego artykułu w niepodzielnych opakowaniach, prosimy o podanie wielkości minimalnego opakowania! W przeciwnym razie zamawiający zastrzega sobie zamawianie ilości wyspecyfikowanych artykułów wg własnych potrzeb!</t>
  </si>
  <si>
    <t>Zadanie nr 1</t>
  </si>
  <si>
    <t>L.p.</t>
  </si>
  <si>
    <t>OPIS PRZEDMIOTU ZAMÓWIENIA
Nazwa produktu</t>
  </si>
  <si>
    <r>
      <rPr>
        <b/>
        <sz val="8"/>
        <rFont val="Times New Roman"/>
        <family val="1"/>
        <charset val="238"/>
      </rPr>
      <t xml:space="preserve">Producent 
</t>
    </r>
    <r>
      <rPr>
        <sz val="8"/>
        <rFont val="Times New Roman"/>
        <family val="1"/>
        <charset val="238"/>
      </rPr>
      <t>(wypełnia Wykonawca)</t>
    </r>
  </si>
  <si>
    <r>
      <rPr>
        <b/>
        <sz val="8"/>
        <rFont val="Times New Roman"/>
        <family val="1"/>
        <charset val="238"/>
      </rPr>
      <t xml:space="preserve">EAN/UDI 
</t>
    </r>
    <r>
      <rPr>
        <sz val="8"/>
        <rFont val="Times New Roman"/>
        <family val="1"/>
        <charset val="238"/>
      </rPr>
      <t>(jeśli dotyczy )</t>
    </r>
  </si>
  <si>
    <r>
      <rPr>
        <b/>
        <sz val="8"/>
        <rFont val="Times New Roman"/>
        <family val="1"/>
        <charset val="238"/>
      </rPr>
      <t xml:space="preserve">Nr katalogowy
</t>
    </r>
    <r>
      <rPr>
        <sz val="8"/>
        <rFont val="Times New Roman"/>
        <family val="1"/>
        <charset val="238"/>
      </rPr>
      <t>(wypełnia wykonawca</t>
    </r>
    <r>
      <rPr>
        <b/>
        <sz val="8"/>
        <rFont val="Times New Roman"/>
        <family val="1"/>
        <charset val="238"/>
      </rPr>
      <t>)</t>
    </r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</si>
  <si>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</si>
  <si>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</si>
  <si>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</si>
  <si>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</si>
  <si>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</si>
  <si>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</si>
  <si>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</si>
  <si>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Zestaw do czynnego i biernego drenażu klatki piersiowej, sterylny, jednorazowego użytku, pojemność komory 1000ml, z kranikiem spustowym z możliwością opróżnienia, z niskooporową wahadłową zastawka z gruszką, płynna mechaniczna regulacja siły ssania w zakresie od 0 do 45 cm H2O, z dodatkowym workiem kolekcyjnym 1000 ml</t>
  </si>
  <si>
    <t>szt</t>
  </si>
  <si>
    <t>RAZEM</t>
  </si>
  <si>
    <t>Zadanie nr 2</t>
  </si>
  <si>
    <t>Worek na wymiociny  z folii przejrzystej LDPE umożliwiającej obserwację wydzieliny o pojemności maksymalnej 2000 ml, skalowany , jednorazowy, posiadający profilowany do okolicy twarzy plastikowy uchwyt (ustnik), z możliwością zamknięcia worka. OP=50 SZT</t>
  </si>
  <si>
    <t>OP</t>
  </si>
  <si>
    <t>Zadanie nr 3</t>
  </si>
  <si>
    <t xml:space="preserve">Wziernik ginekologiczny sterylny, jednorazowego użytku stosowany do badań ginekologicznych, wykonany z nietoksycznego tworzywa sztucznego, niezawierającego lateku i ftalanów z centralną blokadą w kolorze odpowiadającym rozmiarowi. Precyzyjnie wykończone brzegi, które nie kaleczą ciała pacjentki. Opakowanie szczelnie zamknięte. Opakowanie zawiera  czytelną data ważności wziernika oraz informacje niezbędne do jego łatwej, szybkiej i jednoznacznej identyfikacji. Rozmiar wziernika ginekologicznego: S, M, L </t>
  </si>
  <si>
    <t>Zadanie nr 4</t>
  </si>
  <si>
    <t>Rękawice diagnostyczne niejałowe nitrylowe bezpudrowe rozmiar S, M, L, XL jednorazowego użytku. o długości równej lub powyżej 240 mm, o grubości  od 0,05 do 0,14 mm, mankiet rolowany. Przy zakładaniu rękawice nie mogą ulegać przerwaniu, pękaniu, rozrywaniu, obrywaniu się mankietów. Zgodność z normą PN-EN 455-1,2,3 AQL dla szczelności 1,5 lub poniżej i normą PN-EN 374-2, PN-EN-420.  Kolor inny niż czarny. Pakowane po 100 szt.. Rękawice nie mogą być posklejane ze sobą. Opakowanie umożliwiające łatwe i pojedyncze wyjmowanie rękawic z dyspensera. Zewnętrzne opakowanie z widocznym oznakowaniem fabrycznym posiadajacym minimum takie informacje jak:
- datę ważności
- oznakowanie znakiem CE,
-  AQL dla szczelności,
- wyrób medyczny klasy I,
- środek ochrony indywidualnej klasy III</t>
  </si>
  <si>
    <t>op.</t>
  </si>
  <si>
    <t>Zadanie nr 5</t>
  </si>
  <si>
    <t>Zestaw do podaży diet w butelkach lub opakowaniach EasyBag przez pompę Applix Smart</t>
  </si>
  <si>
    <t xml:space="preserve"> </t>
  </si>
  <si>
    <t>Zadanie nr 6</t>
  </si>
  <si>
    <t>Rampa trójdrożna kranikowa z obrotowym rotacyjnym łącznikiem na podłączeniu linii, pokrętła kraników z wyczuwalnym i optycznym położeniem co 45°, każde pokrętło w innym kolorze, wykonana z poliamidu, odporna na leki i tłuszcze</t>
  </si>
  <si>
    <t>Rampa pięciodrożna kranikowa z obrotowym rotacyjnym łącznikiem na podłączeniu linii, pokrętła kraników z wyczuwalnym i optycznym położeniem co 45°, każde pokrętło w innym kolorze, wykonana z poliamidu, odporna na leki i tłuszcze.</t>
  </si>
  <si>
    <t>Zadanie nr 7</t>
  </si>
  <si>
    <t>Podwieszka do naczyń krwionośnych, długość 40 cm (+/-1), wykonane z silikonu, nieprzepuszczające promieniowania, służące do odciągnięcia naczyń krwionośnych, nerwów. Pakowane maksymalnie po 5 szt.</t>
  </si>
  <si>
    <t>Zadanie nr 8</t>
  </si>
  <si>
    <t xml:space="preserve">Kaniula dożylna typu bezpiecznego, z portem umiejscowionym centralnie z zabezpieczeniem przed przypadkowym otwarciem portu,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17 G, 18G, 20G, 22G, 24G. Na życzenie zamawiającego dostarczanie kaniul bez portu bocznego </t>
  </si>
  <si>
    <t xml:space="preserve">Kaniula dożylna typu bezpiecznego, bez portu bocznego,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17G,18G, 20G, 22G, 24G. </t>
  </si>
  <si>
    <t>Korki /zatyczki do zamykania światła kaniuli, umożliwiające zabezpieczenie kaniuli i strzykawki, trzpień koreczka zamykający światło kaniuli. Pakowane pojedyńczo, sposób opakowania umożliwiający aseptyczne wyjęcie koreczka. Opakowanie zbiorcze 100 szt</t>
  </si>
  <si>
    <t>op</t>
  </si>
  <si>
    <t xml:space="preserve">* Kaniule dożylne i koreczki muszą pochodzić od tego samego producenta! </t>
  </si>
  <si>
    <t>Zadanie nr 9</t>
  </si>
  <si>
    <t>Jednostka miary</t>
  </si>
  <si>
    <t xml:space="preserve">Cena jednostkowa netto </t>
  </si>
  <si>
    <t>Strzykawka jednorazowa dwuczęściowa przeźroczysta.  o poj. 2 ml, typu Luer, czytelna, niezmywalna skala, oznaczona co 0,1 ml z cyfrą co 1 ml, rondo tłoka ściśle przylegające do ścian strzykawki o płynnym przesuwie, szczelna, jałowa z widoczną datą ważności na opakowaniu. Pakowane pojedynczo w opakowaniach zbiorczych po 100 szt.</t>
  </si>
  <si>
    <t>Strzykawka jednorazowa dwuczęściowa o poj. 5 ml, typu Luer, czytelna, niezmywalna skala,   oznaczona co 0,2 ml z cyfrą co 1 ml, rondo tłoka ściśle przylegające do ścian strzykawki o płynnym przesuwie, szczelna, przeźroczysta. Jałowa z widoczną datą ważności na opakowaniu .Pakowane pojedynczo w opakowaniach zbiorczych  po 100 szt.</t>
  </si>
  <si>
    <t>Strzykawka jednorazowa dwuczęściowa o poj. 10 ml, typu Luer, czytelna skala, niezmywalna niezmywalna oznaczona co 0,5 ml z cyfrą co 2 ml, rondo tłoka ściśle przylegające do ścian strzykawki o płynnym przesuwie, szczelna, przeźroczysta. Jałowa z widoczną datą ważności na opakowaniu. Pakowane pojedynczo w opakowaniach zbiorczych po 100 szt.</t>
  </si>
  <si>
    <t>Strzykawka jednorazowa dwuczęściowa  o poj. 20 ml, typu Luer, czytelna, niezmywalna skala, oznaczona co 1 ml  z cyfrą  co 5 ml, rondo tłoka ściśle przylegające do ścian strzykawki o płynnym przesuwie, szczelna, przeźroczysta. Jałowa z widoczną datą ważności na opakowaniu. Pakowane pojedynczo w opakowaniach zbiorczych po 100 szt.</t>
  </si>
  <si>
    <t>Strzykawka do insuliny o pojemności 1 ml, typu Luer, z igłą 0,29-0,45x13mm. czytelna skala, oznaczona wg skali 1 ml=40 j.m. Rondo tłoka ściśle przylegające do ścian strzykawki o płynnym przesuwie z uszczelką niezawierającą lateksu, szczelna, przeźroczysta. Pakowana jałowo z igłą,w opakowaniach zbiorczych  po 100 szt.</t>
  </si>
  <si>
    <t xml:space="preserve">Strzykawka tuberkulinowa z igłą - skala co 0,01 ml, czytelna, czarna skala, rondo tłoczka ściśle przylegające do ścian strzykawki o płynnym przesuwie; szczelna; przezroczysta, jałowa; j.u; igła w rozmiarze 0,45 x od 10 do 13 mm; widoczna data ważności na opakowaniu, pakowana pojedynczo w zbiorczych opakowaniach. </t>
  </si>
  <si>
    <t xml:space="preserve"> Strzykawka Janette o poj. 100 ml, z czytelną skalą, szczelna. Sterylna z widoczną data ważności na pojedyńczych opakowaniach. Pakowana pojedyńczo w opakowaniach zbiorczych.</t>
  </si>
  <si>
    <t xml:space="preserve">RAZEM </t>
  </si>
  <si>
    <t>Zadanie nr 10</t>
  </si>
  <si>
    <t>Strzykawka do pompy infuzyjnej, 3- częściowa, apirogenna, nietoksyczna 20 ml luer- lock. Jałowa z widoczną datą ważności na opakowaniu, pakowana pojedyńczo w opakowaniach zbiorczych.</t>
  </si>
  <si>
    <t>Strzykawka do pompy infuzyjnej, 3- częściowa, apirogenna, nietoksyczna 50/60 ml luer- lock. Jałowa z widoczną datą ważności na opakowaniu, pakowana pojedyńczo w opakowaniach zbiorczych.</t>
  </si>
  <si>
    <t>Strzykawka do pompy infuzyjnej, 3- częściowa, apirogenna, nietoksyczna 50/60 ml luer- lock do podawania leków światłoczułych. Jałowa z widoczną datą ważności na opakowaniu, pakowana pojedyńczo w opakowaniach zbiorczych.</t>
  </si>
  <si>
    <t>Zadanie nr 11</t>
  </si>
  <si>
    <t xml:space="preserve">Przyrząd do przetaczania krwi i jej preparatów  z elastyczną komorą kroplową  z filtrem krwi o wielkości oczek 200 µm. Przeciwbakteryjny filtr powietrza. Dren o długości min. 1500 mm zakończony końcówką Luer Lock z osłonką. Precyzyjny regulator przepływu. Sterylizowany tlenkiem etylenu. Opakowanie jednostkowe typu blister - pack. Produkt  wykonany z PCV pozbawionych ftalanów. </t>
  </si>
  <si>
    <t>Przyrząd do przetaczania płynów infuzyjnych: Igła biorcza wyposażona w sterylny zamykany zapowietrznik, elastyczna komora kroplowa z filtrem płynu o wielkości oczek 15 µm. Precyzyjny regulator przepływu z zaczepem do mocowania końcówki drenu na tylnej powierzchni z dodatkowym otworem na umieszczenie kolca igły biorczej po użyciu przyrządu. Dren o długości min. 1500 mm zakończony końcówką Luer Lock z osłonką. Sterylizowany tlenkiem etylenu. Opakowanie jednostkowe typu blister - pack. Produkt  wykonany z PCV pozbawionych ftalanów</t>
  </si>
  <si>
    <t>Zadanie nr 12</t>
  </si>
  <si>
    <t>Przedłużacz do pompy infuzyjnej strzykawkowej o dł. 150 cm. Typ Luer-Lock, przeźroczysty. Jałowy, apirogenny, nietoksyczny. Końcówka do połączenia z kaniulą. Pakowany pojedynczo z widoczną datą ważności oraz informacją na temat objętości wypełnienia przedłużacza.</t>
  </si>
  <si>
    <t>Przedłużacz do pompy infuzyjnej strzykawkowej o dł. 150 cm. Typ Luer-Lock, bursztynowy. Jałowy, apirogenny, nietoksyczny. Końcówka do połączenia z kaniulą. Pakowany pojedynczo z widoczną datą ważności oraz informacją na temat objętości wypełnienia przedłużacza.</t>
  </si>
  <si>
    <t>Zadanie nr 13</t>
  </si>
  <si>
    <t>Igła iniekcyjna jednorazowego użytku rozmiar : 0,5 x 25 mm; 06 x 30 mm; 07 x 30 mm; 08x 40 mm; 0 9x40 mm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 Pakowane pojedynczo w opakowaniach zbiorczych max po 100 szt.</t>
  </si>
  <si>
    <t>Igła iniekcyjna jednorazowego użytku rozmiar 1,1 x 40 ,  1,2mm x 40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ważności.Pakowane pojedynczo w opakowaniach zbiorczych max po 100 szt.</t>
  </si>
  <si>
    <t>Igły do penów insulinowych 28G, 29G, 30G, 31G. Pakowane pojedynczo w opakowaniach zbiorczych max po 100 szt.</t>
  </si>
  <si>
    <t xml:space="preserve">Igła aspiracyjna do pobierania leków z otworem bocznym rozmiar 1,0-1,2 , Pakowane pojedyńczo w opakowaniach zbiorczych max po 100 szt. . </t>
  </si>
  <si>
    <t>Zadanie nr 14</t>
  </si>
  <si>
    <t xml:space="preserve">Aparat do precyzyjnego podawania płynów infuzyjnych i lipidów, ze stałym przepływem kroplowym z zastawką bezzwrotną, z regulacją przepływu niezależną od drenu, zapewniająca podaż płynu zgodnie z ustawieniem parametrów przepływu. Zacisk przesuwany do krótkich przerw w infuzji, dren z końcówką luer - lock, długość drenu 140 - 220 cm. </t>
  </si>
  <si>
    <t xml:space="preserve">Przyrząd do szybkiego przetaczania  krwi i jej preparatów krwiopochodnych z elastyczną komorą kroplową  z filtrem krwi o wielkości oczek 200 µm, z pompką umożliwiającą szybkie przetaczanie. Przeciwbakteryjny filtr powietrza. Dren o długości min. 1500 mm zakończony końcówką Luer Lock z osłonką. Precyzyjny regulator przepływu. Sterylizowany tlenkiem etylenu. Opakowanie jednostkowe typu blister - pack. Produkt  wykonany z PCV pozbawionych ftalanów. </t>
  </si>
  <si>
    <t>Zadanie nr 15</t>
  </si>
  <si>
    <t>Gwóźdź Kirschnera trójgraniec śr. 1,0 – 2,0 długość 210 mm</t>
  </si>
  <si>
    <t>Gwóźdź Kirschnera trójgraniec śr. 2,0 – 3,0 długość 310 mm</t>
  </si>
  <si>
    <t>Zadanie nr 16</t>
  </si>
  <si>
    <t>1.</t>
  </si>
  <si>
    <t>Zadanie nr 17</t>
  </si>
  <si>
    <t xml:space="preserve">Kaniula dotętnicza 20G/1,1 mm x 45 mm z zaworem odcinającym  zapobiegającym wstecznemu wypływowi krwi. Produkt bez lateksu, PCV i DEHP. Jałowy, apirogenny. Kaniula wyposażona w skrzydełka umozliwiające zamocowanie cewnika </t>
  </si>
  <si>
    <t>Zadanie nr 18</t>
  </si>
  <si>
    <t>Zestaw do pomiaru ciśnienia śródbrzusznego zintegrowany z zestawem do godzinowej  zbiórki moczu. Zamknięty system do nieinwazyjnego pomiaru ciśnienia śródbrzusznego metodą manometryczną, 20 ml dren manometryczny wyposażony w filtr biologiczny, umieszczony pomiędzy cewnikiem folej, a zestawem do godzinowej zbiórki moczu, zapewniający właściwe odpowietrzenie. Zastawka antyzwrotna wbudowana w łącznik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</t>
  </si>
  <si>
    <t>Zadanie nr 19</t>
  </si>
  <si>
    <t>Cewnk Dufour 2-drożny  z półtwardego lateksu, balon 50ml, rozmiary: 16Ch - 24Ch</t>
  </si>
  <si>
    <t>Cewnk Dufour 3-drożny silikonowy pokryty hydrożelem balon 50ml, 80ml rozmiary: 16Ch - 24Ch</t>
  </si>
  <si>
    <t>Cewnk Dufour 3-drożny z półtwardego lateksu, pokryty hydrożelem balon 50ml, 80ml rozmiary: 18Ch - 24Ch</t>
  </si>
  <si>
    <t xml:space="preserve">szt </t>
  </si>
  <si>
    <t xml:space="preserve"> *Wymagane próbki: pozycja 1 (cewnik Dufour Ch 22)-1szt</t>
  </si>
  <si>
    <t>Zadanie nr 20</t>
  </si>
  <si>
    <t xml:space="preserve">Zestaw do wewnętrznego szynowania moczowodów z cewnikiem podwójnie zagiętym. Cewnik typu JJ otwarty/otwarty wykonany z 100% silikonu. Czas implantacji 12 mies. Wymagana długość mieszcząca się w przedziale 24-30cm. Rozmiary: 6Ch, 7Ch. Sterowalny popychacz. </t>
  </si>
  <si>
    <t xml:space="preserve">Zestaw do wewnętrznego szynowania moczowodów z cewnikiem podwójnie zagiętym. Cewnik typu JJ otwarty/otwarty, wykonany z materiału dwuwarstwowego innego niz poliuretan. Czas implantacji do 12 miesięcy. Wymagana długość 28cm. Rozmiary: 4,8Ch, 6Ch. Srednica wewnętrzna cewnika 4,8Ch – 0,035". Sterowalny popychacz. </t>
  </si>
  <si>
    <t xml:space="preserve">Zestaw do szynowania . Skład zestawu: cewnik typu JJ otwarty/zamknięty, wykonany z materiału dwuwarstwowego innego niz poliuretan, prowadnica, popychacz Czas implantacji 12 miesięcy. Wymagana długość 28cm. Rozmiary: 4,8Ch, 6Ch. Srednica wewnętrzna cewnika 4,8Ch – 0,035". </t>
  </si>
  <si>
    <t xml:space="preserve"> *Wymagane próbki: pozycja 3 (zestaw do wewnętrznego szynowania moczowodów z cewnikiem podwójnie zagiętym)-1 szt.</t>
  </si>
  <si>
    <t>Zadanie nr 21</t>
  </si>
  <si>
    <t xml:space="preserve">Pojemniki na odpady medyczne  odporne na przekłucia  ( trokary, igły biopsyjne , narzedzia endoskopowe ) o wymiarach ok.60cm x17cm x12cm , z hermetycznie  zamykaną  pokrywą , z mozliwością pionowego lub poziomego mocowania na uchwycie wielorazowym </t>
  </si>
  <si>
    <t>Zadanie nr 22</t>
  </si>
  <si>
    <t>Osłonki nawilżane na głowice USG, wykonane z lateksu o gładkiej powierzchni. Długość  190mm - 205 mm, średnica 33-35 mm. Pakowane pojedyńczo. OP=144 SZT</t>
  </si>
  <si>
    <t>Zadanie nr 23</t>
  </si>
  <si>
    <t>Rurki jednorazowego użytku USTNO-GARDŁOWE typu "Guedel”, w rozmiarze od 1 do 4; sterylne; pakowane pojedynczo w opakowanie typu papier-folia; z blokadą przeciwzagryzieniową w różnych kolorach (w zależności od rozmiaru); z otworem umożliwiającym zastosowanie cewnika do odsysania; wykonane z medycznego PCW lub silikonowanego PCW  albo medycznego polietylenu lub polipropylenu oraz termoplastycznego elastomeru TPE; etykiety i instrukcja w języku polskim. Z datą ważności na opakowaniu jednostkowym.</t>
  </si>
  <si>
    <t>Zadanie nr 24</t>
  </si>
  <si>
    <t xml:space="preserve">Przewód przyłączeniowy do sond stymulacyjnych, dł. 4m. Produkt wielorazowy, autoklawowalny </t>
  </si>
  <si>
    <t>Sonda bipolarna widelec prosta 45/150. Produkt wielorazowy, atoklawowalny</t>
  </si>
  <si>
    <t>Sonda bipolarna widelec prosta 45/155/3000. Produkt sterylny, jednorazowy op=10</t>
  </si>
  <si>
    <t>Elektroda 4-kanałowa SELECT naklejana na rurkę intubacyjną rozm. 7-9. Produkt sterylny, jednorazowy op=10</t>
  </si>
  <si>
    <t>Przewód przyłączeniowy do 4-kanałowej elektrody SELECT. Produkt wielorazowy, nieautoklawowalny</t>
  </si>
  <si>
    <t>Zadanie nr 25</t>
  </si>
  <si>
    <r>
      <rPr>
        <sz val="10"/>
        <color rgb="FF000000"/>
        <rFont val="Times New Roman"/>
        <family val="1"/>
        <charset val="238"/>
      </rPr>
      <t>Wymiennik ciepła i wilgoci  tzw. sztuczny nos dla pacjentów z  tracheostomią okrągły z portem do podawania tlenu, oraz możliwością odsysania i pobierania próbek bez odłączania wymiennika , objętość ściśliwa max 17 ml, waga do 9 g,   powierzchnia wymiany wilgoci  &gt;500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 sterylny</t>
    </r>
  </si>
  <si>
    <r>
      <rPr>
        <sz val="10"/>
        <color rgb="FF000000"/>
        <rFont val="Times New Roman"/>
        <family val="1"/>
        <charset val="238"/>
      </rPr>
      <t>Filtr oddechowy dla dzieci elektrostatyczny z wymiennikiem ciepła i wilgoci o skuteczności filtracji bakterii i wirusów  &gt;99,99%, sterylny, masa max 21g, objętość ściśliwa max. 28 ml, powierzchnia filtrująca do 20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skuteczność nawilżania przy VT 250ml min. 31 mg/l (po 2 godz.) , objętość ściśliwa max 27 ml, z portem kapno</t>
    </r>
  </si>
  <si>
    <t>Filtr elektrostatyczny, sterylny, skuteczność filtracji bakterii  i wirusów min. 99,99% waga do 20 g , objętość ściśliwa do 35 ml do użytku 24h</t>
  </si>
  <si>
    <r>
      <rPr>
        <sz val="10"/>
        <color rgb="FF000000"/>
        <rFont val="Times New Roman"/>
        <family val="1"/>
        <charset val="238"/>
      </rPr>
      <t>Filtr elektrostatyczny z wydzielonym celulozowym wymiennikiem ciepła i wilgoci o skuteczności nawilżania przy VT 500 ml min. 30,5 mg 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O/l , sterylny waga do 30 g  powierzchnia filtracji min 22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opór przy przepływie 60 l/min max 2,5 cm 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O, skuteczność filtracji bakterii i wirusów min. 99,99% objętość ściśliwa do 45ml</t>
    </r>
  </si>
  <si>
    <t>x</t>
  </si>
  <si>
    <t>Zadanie nr 26</t>
  </si>
  <si>
    <t>szt.</t>
  </si>
  <si>
    <t>Kaniula bezpieczna dożylna w systemie zamkniętym z  fabrycznie zintegrowanym drenem zakończonym podwójnym rozgałęzieniem (jedno zakończone przeźroczystym neutralnym zaworem dostępu naczyniowego z przeźroczystą silikonową  membraną zakończoną równo z konektorem, drugie zakończone koncówką luer-lock z korkiem z filterm hydrofobowym i nasadką luer) osłonka igły chroniąca przed zakłuciem, cewnik wykonany z PUR, min. 3 pasków radiocieniujących, okienko kontrolne na ostrzu igły umożliwiające pojawienie się krwi pomiędzy igłą a cewnikiem - potwierdzający wejście do naczynia podczas kaniulacji, sylikonowe zdejmowalne skrzydełka,rozmiary: 24G, 22G, 20G, 18G - wg potrzeb Zamawiającego, opakowanie sztywne zapobiegające utracie jałowości. System bezftalanowy. Opakowanie 20 sztuk.</t>
  </si>
  <si>
    <t>Aparat do szybkiego przygotowania kroplówki i bezpiecznej infuzji – przeźroczysty mocny kolec o powierzchni satynowanej uniemożliwiającej wysuwanie się z butelki (zgodny z normą ISO) ze zintegrowanym filtrem powietrza o skuteczności VFE i BFE min. 99,99% /na potwierdzenie Wykonawca złoży oświadczenie producenta aparatu o skuteczności filtrów/,  samozamykającym się korkiem, dolna część komory kroplowej elastyczna w celu łatwego ustawienia płynu, precyzyjny zacisk rolkowy z miejscem na kolec komory kroplowej  oraz miejscem do podwieszenia drenu, filtr hydrofobowy na końcu drenu zabezpieczajacy przed wyciekiem płynu z drenu podczas jego wypełnania, filtr hydrofilny w komorze kroplowej zabezpieczający przed dostaniem sie powietrza do drenu, łącznik obrotowy na końcu drenu, dren o długosci min. 180 cm, opaska stabilizujaca. Nie zawiera lateksu i ftalanów, niepirogenny. Opakowanie papier-folia</t>
  </si>
  <si>
    <t>Aparat do szybkiego przygotowania kroplówki i bezpiecznej infuzji z portem bezigłowym– przeźroczysty mocny kolec o powierzchni satynowanej uniemożliwiającej wysuwanie się z butelki (zgodny z normą ISO) ze zintegrowanym filtrem powietrza o skuteczności VFE i BFE min. 99,99%, przeciwbakteryjnym, samozamykającym się korkiem, dolna część komory kroplowej elastyczna w celu łatwego ustawienia płynu, precyzyjny zacisk rolkowy z miejscem na kolec komory kroplowej  oraz miejscem do podwieszenia drenu, filtr hydrofobowy 15 µm na końcu drenu zabezpieczajacy przed wyciekiem płynu z drenu podczas jego wypełnania, filtr hydrofilny w komorze kroplowej zabezpieczający przed dostaniem się powietrza do drenu, łącznik obrotowy na końcu drenu. Dren o długości min. 180 cm z dodatkowym portem bezigłowym do podawania leków. Opaska stabilizujaca zabezpiecza aparat przed przypadkowym zainfekowaniem. Aparat nie zawiera lateksu i ftalanów i jest niepirogenny. Opakowanie papier-folia</t>
  </si>
  <si>
    <t>Przyrząd do przetoczeń płynów infuzyjnych - bursztynowy. 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zaciskaczu.</t>
  </si>
  <si>
    <t>Przedłużacz podwójny bezigłowy port do zabezpieczania dostępów naczyniowych z drenem, z silikonową membraną kompatybilny ze sprzętem medycznym typu Luer - Lock, z zaciskaczem na drenie, stosowany do leków światłoczułych, objętość wypełnienia 0,35ml, zawór wykonany z copolyestru, odporny na lipidy i cytostatyki, długość 9,5-10 cm, przepływ 143-145ml/min, ilośc aktywacji od 450 do 500, sterylizowany tlenkiem etylenu,</t>
  </si>
  <si>
    <t>Przedłużacz podwójny bezigłowy port do zabezpieczania dostępów naczyniowych z drenem, z silikonową membraną kompatybilny ze sprzętem medycznym typu Luer - Lock, z zaciskaczem na drenie, przezroczysty, objętość wypełnienia 0,35ml, zawór wykonany z copolyestru, odporny na lipidy i cytostatyki, długość 9,5-10 cm, przepływ 143-145ml/min, ilośc aktywacji od 450 do 500, sterylizowany tlenkiem etylenu,</t>
  </si>
  <si>
    <t>Przedłużacz potrójny bezigłowy port do zabezpieczania dostępów naczyniowych z drenem, z silikonową membraną kompatybilny ze sprzętem medycznym typu Luer - Lock, z zaciskaczem na drenie objętość wypełnienia 0,42ml, zawór wykonany z copolyestru, odporny na lipidy i cytostatyki, długość 9,5-10 cm, przepływ 143-145ml/min, wymagana ilośc aktywacji od 450 do 500, sterylizowany tlenkiem etylenu,</t>
  </si>
  <si>
    <t>Nasadka dezynfekująca do bezigłowych zaworów dożylnych zapewniająca pasywne odkażenie do 7 dni w ciągu 30sekund od użycia op. 250 szt.</t>
  </si>
  <si>
    <t>Kolec transferowy ze zintegrowanymi skrzydełkami igły zabezpieczone nakładkami długość 6 cm</t>
  </si>
  <si>
    <t>Łącznik do nefrostomii długości 5 – 7 cm łączący dren nefrostomijny z workiem zbiorczym na mocz</t>
  </si>
  <si>
    <t xml:space="preserve">szt. </t>
  </si>
  <si>
    <r>
      <t xml:space="preserve">Producent 
</t>
    </r>
    <r>
      <rPr>
        <sz val="8"/>
        <rFont val="Times New Roman"/>
        <family val="1"/>
        <charset val="238"/>
      </rPr>
      <t>(wypełnia Wykonawca)</t>
    </r>
  </si>
  <si>
    <r>
      <t xml:space="preserve">EAN/UDI 
</t>
    </r>
    <r>
      <rPr>
        <sz val="8"/>
        <rFont val="Times New Roman"/>
        <family val="1"/>
        <charset val="238"/>
      </rPr>
      <t>(jeśli dotyczy )</t>
    </r>
  </si>
  <si>
    <r>
      <t xml:space="preserve">Nr katalogowy
</t>
    </r>
    <r>
      <rPr>
        <sz val="8"/>
        <rFont val="Times New Roman"/>
        <family val="1"/>
        <charset val="238"/>
      </rPr>
      <t>(wypełnia wykonawca</t>
    </r>
    <r>
      <rPr>
        <b/>
        <sz val="8"/>
        <rFont val="Times New Roman"/>
        <family val="1"/>
        <charset val="238"/>
      </rPr>
      <t>)</t>
    </r>
  </si>
  <si>
    <t>Bezigłowa zastawka dostępu żylnego przeznaczona minimum 500 aktywacji, pozbawiona części metalowych, z automatycznym systemem zapobiegającym cofaniu się leku/krwi po odłączeniu strzykawki lub linii infuzyjnej pakowana pojedynczo, sterylna</t>
  </si>
  <si>
    <t>PRZYRZĄDY DO PRZETOCZEŃ PŁYNÓW I KRWI, PRZEDŁUŻACZE DO POMP INFUZYJNYCH</t>
  </si>
  <si>
    <t>Zadanie nr 27</t>
  </si>
  <si>
    <t>ŁĄCZNIK DO NEFROSTOMII</t>
  </si>
  <si>
    <t>KANIULA BEZPIECZNA W SYSTEMIE ZAMKNIĘTYM</t>
  </si>
  <si>
    <t>Zadanie nr 28</t>
  </si>
  <si>
    <r>
      <t xml:space="preserve">Producent 
</t>
    </r>
    <r>
      <rPr>
        <sz val="8"/>
        <color rgb="FF000000"/>
        <rFont val="Times New Roman"/>
        <family val="1"/>
      </rPr>
      <t>(wypełnia Wykonawca)</t>
    </r>
  </si>
  <si>
    <r>
      <t xml:space="preserve">EAN/UDI 
</t>
    </r>
    <r>
      <rPr>
        <sz val="8"/>
        <color rgb="FF000000"/>
        <rFont val="Times New Roman"/>
        <family val="1"/>
      </rPr>
      <t>(jeśli dotyczy )</t>
    </r>
  </si>
  <si>
    <r>
      <t xml:space="preserve">Nr katalogowy
</t>
    </r>
    <r>
      <rPr>
        <sz val="8"/>
        <color rgb="FF000000"/>
        <rFont val="Times New Roman"/>
        <family val="1"/>
      </rPr>
      <t>(wypełnia wykonawca</t>
    </r>
    <r>
      <rPr>
        <b/>
        <sz val="8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</si>
</sst>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_-* #,##0.00\ _z_ł_-;\-* #,##0.00\ _z_ł_-;_-* \-??\ _z_ł_-;_-@_-"/>
    <numFmt numFmtId="166" formatCode="#,##0.00&quot;      &quot;;#,##0.00&quot;      &quot;;\-#&quot;      &quot;;\ @\ 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23FF23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C0C0C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7" fillId="0" borderId="0" applyBorder="0" applyProtection="0"/>
    <xf numFmtId="9" fontId="17" fillId="0" borderId="0" applyBorder="0" applyProtection="0"/>
    <xf numFmtId="166" fontId="1" fillId="0" borderId="0"/>
  </cellStyleXfs>
  <cellXfs count="159">
    <xf numFmtId="0" fontId="0" fillId="0" borderId="0" xfId="0"/>
    <xf numFmtId="0" fontId="2" fillId="3" borderId="0" xfId="0" applyFont="1" applyFill="1"/>
    <xf numFmtId="0" fontId="4" fillId="3" borderId="0" xfId="0" applyFont="1" applyFill="1" applyAlignment="1">
      <alignment vertical="center"/>
    </xf>
    <xf numFmtId="2" fontId="2" fillId="3" borderId="0" xfId="0" applyNumberFormat="1" applyFont="1" applyFill="1"/>
    <xf numFmtId="0" fontId="3" fillId="3" borderId="0" xfId="0" applyFont="1" applyFill="1"/>
    <xf numFmtId="0" fontId="0" fillId="2" borderId="0" xfId="0" applyFill="1"/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3" fontId="8" fillId="3" borderId="4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" xfId="1" applyFont="1" applyFill="1" applyBorder="1" applyAlignment="1" applyProtection="1">
      <alignment horizontal="center" vertical="center" wrapText="1"/>
      <protection locked="0"/>
    </xf>
    <xf numFmtId="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3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 applyProtection="1">
      <alignment horizontal="center" vertical="center" wrapText="1"/>
      <protection locked="0"/>
    </xf>
    <xf numFmtId="165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" xfId="1" applyFont="1" applyFill="1" applyBorder="1" applyAlignment="1" applyProtection="1">
      <alignment horizontal="center" vertical="center" wrapText="1"/>
      <protection locked="0"/>
    </xf>
    <xf numFmtId="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4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vertical="center" wrapText="1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right" vertical="center" wrapText="1" indent="15"/>
    </xf>
    <xf numFmtId="0" fontId="6" fillId="3" borderId="1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2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65" fontId="10" fillId="3" borderId="1" xfId="1" applyFont="1" applyFill="1" applyBorder="1" applyAlignment="1" applyProtection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/>
    <xf numFmtId="2" fontId="6" fillId="3" borderId="5" xfId="0" applyNumberFormat="1" applyFont="1" applyFill="1" applyBorder="1"/>
    <xf numFmtId="165" fontId="6" fillId="3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/>
    <xf numFmtId="165" fontId="6" fillId="4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5" xfId="1" applyFont="1" applyFill="1" applyBorder="1" applyAlignment="1" applyProtection="1">
      <alignment horizontal="center" vertical="center"/>
    </xf>
    <xf numFmtId="0" fontId="6" fillId="3" borderId="5" xfId="0" applyFont="1" applyFill="1" applyBorder="1"/>
    <xf numFmtId="165" fontId="6" fillId="4" borderId="5" xfId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wrapText="1"/>
    </xf>
    <xf numFmtId="3" fontId="10" fillId="3" borderId="1" xfId="0" applyNumberFormat="1" applyFont="1" applyFill="1" applyBorder="1" applyAlignment="1">
      <alignment horizontal="center" vertical="center"/>
    </xf>
    <xf numFmtId="9" fontId="10" fillId="3" borderId="1" xfId="2" applyFont="1" applyFill="1" applyBorder="1" applyAlignment="1" applyProtection="1">
      <alignment horizontal="center" vertical="center"/>
    </xf>
    <xf numFmtId="165" fontId="10" fillId="5" borderId="1" xfId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 wrapText="1"/>
    </xf>
    <xf numFmtId="2" fontId="10" fillId="3" borderId="5" xfId="0" applyNumberFormat="1" applyFont="1" applyFill="1" applyBorder="1"/>
    <xf numFmtId="165" fontId="10" fillId="3" borderId="1" xfId="1" applyFont="1" applyFill="1" applyBorder="1" applyProtection="1"/>
    <xf numFmtId="0" fontId="10" fillId="3" borderId="0" xfId="0" applyFont="1" applyFill="1" applyAlignment="1">
      <alignment vertical="center"/>
    </xf>
    <xf numFmtId="2" fontId="10" fillId="3" borderId="0" xfId="0" applyNumberFormat="1" applyFont="1" applyFill="1"/>
    <xf numFmtId="0" fontId="10" fillId="3" borderId="6" xfId="0" applyFont="1" applyFill="1" applyBorder="1"/>
    <xf numFmtId="0" fontId="9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/>
    <xf numFmtId="165" fontId="6" fillId="3" borderId="1" xfId="0" applyNumberFormat="1" applyFont="1" applyFill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5" fontId="10" fillId="3" borderId="1" xfId="1" applyFont="1" applyFill="1" applyBorder="1" applyAlignment="1" applyProtection="1">
      <alignment vertical="center"/>
    </xf>
    <xf numFmtId="165" fontId="10" fillId="6" borderId="1" xfId="1" applyFont="1" applyFill="1" applyBorder="1" applyAlignment="1" applyProtection="1">
      <alignment vertical="center"/>
    </xf>
    <xf numFmtId="165" fontId="6" fillId="3" borderId="5" xfId="1" applyFont="1" applyFill="1" applyBorder="1" applyProtection="1"/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5" fontId="9" fillId="6" borderId="1" xfId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wrapText="1"/>
    </xf>
    <xf numFmtId="0" fontId="10" fillId="3" borderId="0" xfId="0" applyFont="1" applyFill="1" applyAlignment="1">
      <alignment horizontal="center"/>
    </xf>
    <xf numFmtId="165" fontId="10" fillId="3" borderId="5" xfId="1" applyFont="1" applyFill="1" applyBorder="1" applyProtection="1"/>
    <xf numFmtId="0" fontId="10" fillId="3" borderId="5" xfId="0" applyFont="1" applyFill="1" applyBorder="1"/>
    <xf numFmtId="165" fontId="10" fillId="4" borderId="1" xfId="1" applyFont="1" applyFill="1" applyBorder="1" applyAlignment="1" applyProtection="1">
      <alignment vertical="center"/>
    </xf>
    <xf numFmtId="165" fontId="10" fillId="3" borderId="5" xfId="1" applyFont="1" applyFill="1" applyBorder="1" applyAlignment="1" applyProtection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2" fontId="10" fillId="3" borderId="1" xfId="0" applyNumberFormat="1" applyFont="1" applyFill="1" applyBorder="1"/>
    <xf numFmtId="2" fontId="10" fillId="3" borderId="1" xfId="0" applyNumberFormat="1" applyFont="1" applyFill="1" applyBorder="1" applyAlignment="1">
      <alignment horizontal="right" vertical="center" wrapText="1"/>
    </xf>
    <xf numFmtId="165" fontId="10" fillId="4" borderId="1" xfId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5" fontId="10" fillId="6" borderId="1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wrapText="1"/>
      <protection locked="0"/>
    </xf>
    <xf numFmtId="2" fontId="10" fillId="3" borderId="1" xfId="1" applyNumberFormat="1" applyFont="1" applyFill="1" applyBorder="1" applyProtection="1"/>
    <xf numFmtId="0" fontId="10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1" xfId="1" applyFont="1" applyFill="1" applyBorder="1" applyAlignment="1" applyProtection="1">
      <alignment horizontal="center" vertical="center" wrapText="1"/>
      <protection locked="0"/>
    </xf>
    <xf numFmtId="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" xfId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3" fontId="12" fillId="3" borderId="0" xfId="0" applyNumberFormat="1" applyFont="1" applyFill="1" applyAlignment="1">
      <alignment horizontal="center" vertical="center" wrapText="1"/>
    </xf>
    <xf numFmtId="2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5" xfId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/>
    <xf numFmtId="0" fontId="2" fillId="7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1" applyFont="1" applyFill="1" applyBorder="1" applyAlignment="1" applyProtection="1">
      <alignment horizontal="center" vertical="center"/>
    </xf>
    <xf numFmtId="9" fontId="2" fillId="2" borderId="1" xfId="2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 wrapText="1"/>
      <protection locked="0"/>
    </xf>
    <xf numFmtId="3" fontId="8" fillId="8" borderId="4" xfId="0" applyNumberFormat="1" applyFont="1" applyFill="1" applyBorder="1" applyAlignment="1">
      <alignment horizontal="center" vertical="center" wrapText="1"/>
    </xf>
    <xf numFmtId="2" fontId="8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165" fontId="18" fillId="2" borderId="1" xfId="1" applyFont="1" applyFill="1" applyBorder="1" applyAlignment="1" applyProtection="1">
      <alignment horizontal="center" vertical="center" wrapText="1"/>
      <protection locked="0"/>
    </xf>
    <xf numFmtId="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3" fontId="8" fillId="8" borderId="1" xfId="0" applyNumberFormat="1" applyFont="1" applyFill="1" applyBorder="1" applyAlignment="1">
      <alignment horizontal="center" vertical="center" wrapText="1"/>
    </xf>
    <xf numFmtId="2" fontId="8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3" fontId="19" fillId="3" borderId="4" xfId="0" applyNumberFormat="1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Dziesiętny" xfId="1" builtinId="3"/>
    <cellStyle name="Normalny" xfId="0" builtinId="0"/>
    <cellStyle name="Procentowy" xfId="2" builtinId="5"/>
    <cellStyle name="Tekst objaśnienia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3FF23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1:AMK155"/>
  <sheetViews>
    <sheetView tabSelected="1" topLeftCell="A155" zoomScaleNormal="100" workbookViewId="0">
      <selection activeCell="A131" sqref="A131:L131"/>
    </sheetView>
  </sheetViews>
  <sheetFormatPr defaultRowHeight="15" x14ac:dyDescent="0.25"/>
  <cols>
    <col min="1" max="1" width="4.42578125" style="4" customWidth="1"/>
    <col min="2" max="2" width="47.28515625" style="4" customWidth="1"/>
    <col min="3" max="3" width="7.85546875" style="4" customWidth="1"/>
    <col min="4" max="4" width="8.85546875" style="4" customWidth="1"/>
    <col min="5" max="5" width="7.85546875" style="4" customWidth="1"/>
    <col min="6" max="6" width="6.85546875" style="4" customWidth="1"/>
    <col min="7" max="7" width="5.7109375" style="4" customWidth="1"/>
    <col min="8" max="8" width="12.140625" style="117" customWidth="1"/>
    <col min="9" max="9" width="11.7109375" style="4" customWidth="1"/>
    <col min="10" max="10" width="4.140625" style="4" customWidth="1"/>
    <col min="11" max="11" width="14.140625" style="4" customWidth="1"/>
    <col min="12" max="12" width="22.85546875" style="4" customWidth="1"/>
    <col min="13" max="1025" width="9.140625" style="4" customWidth="1"/>
    <col min="1026" max="16384" width="9.140625" style="5"/>
  </cols>
  <sheetData>
    <row r="1" spans="1:12" x14ac:dyDescent="0.25">
      <c r="A1" s="2"/>
      <c r="B1" s="1"/>
      <c r="C1" s="1"/>
      <c r="D1" s="1"/>
      <c r="E1" s="1"/>
      <c r="F1" s="1"/>
      <c r="G1" s="1"/>
      <c r="H1" s="3"/>
      <c r="I1" s="1"/>
      <c r="J1" s="1"/>
      <c r="K1" s="1"/>
      <c r="L1" s="1"/>
    </row>
    <row r="2" spans="1:12" ht="15" customHeight="1" x14ac:dyDescent="0.25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x14ac:dyDescent="0.25">
      <c r="A4" s="147" t="s">
        <v>26</v>
      </c>
      <c r="B4" s="147"/>
      <c r="C4" s="148" t="s">
        <v>0</v>
      </c>
      <c r="D4" s="148"/>
      <c r="E4" s="148"/>
      <c r="F4" s="148"/>
      <c r="G4" s="148"/>
      <c r="H4" s="148"/>
      <c r="I4" s="148"/>
      <c r="J4" s="148"/>
      <c r="K4" s="148"/>
      <c r="L4" s="148"/>
    </row>
    <row r="5" spans="1:12" ht="65.25" x14ac:dyDescent="0.25">
      <c r="A5" s="6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8" t="s">
        <v>32</v>
      </c>
      <c r="G5" s="7" t="s">
        <v>33</v>
      </c>
      <c r="H5" s="9" t="s">
        <v>34</v>
      </c>
      <c r="I5" s="7" t="s">
        <v>35</v>
      </c>
      <c r="J5" s="7" t="s">
        <v>36</v>
      </c>
      <c r="K5" s="7" t="s">
        <v>37</v>
      </c>
      <c r="L5" s="7" t="s">
        <v>38</v>
      </c>
    </row>
    <row r="6" spans="1:12" ht="67.5" x14ac:dyDescent="0.25">
      <c r="A6" s="10">
        <v>1</v>
      </c>
      <c r="B6" s="11" t="s">
        <v>39</v>
      </c>
      <c r="C6" s="12"/>
      <c r="D6" s="12"/>
      <c r="E6" s="12"/>
      <c r="F6" s="13">
        <v>70</v>
      </c>
      <c r="G6" s="14" t="s">
        <v>40</v>
      </c>
      <c r="H6" s="15"/>
      <c r="I6" s="16">
        <f>F6*H6</f>
        <v>0</v>
      </c>
      <c r="J6" s="17">
        <v>0.08</v>
      </c>
      <c r="K6" s="16">
        <f>I6*J6</f>
        <v>0</v>
      </c>
      <c r="L6" s="18">
        <f>I6+K6</f>
        <v>0</v>
      </c>
    </row>
    <row r="7" spans="1:12" x14ac:dyDescent="0.25">
      <c r="A7" s="19"/>
      <c r="B7" s="20"/>
      <c r="C7" s="20"/>
      <c r="D7" s="20"/>
      <c r="E7" s="20"/>
      <c r="F7" s="21"/>
      <c r="G7" s="20"/>
      <c r="H7" s="22" t="s">
        <v>41</v>
      </c>
      <c r="I7" s="23">
        <f>SUM(I6)</f>
        <v>0</v>
      </c>
      <c r="J7" s="12"/>
      <c r="K7" s="23"/>
      <c r="L7" s="23">
        <f>SUM(L6)</f>
        <v>0</v>
      </c>
    </row>
    <row r="8" spans="1:12" x14ac:dyDescent="0.25">
      <c r="A8" s="147" t="s">
        <v>42</v>
      </c>
      <c r="B8" s="147"/>
      <c r="C8" s="148" t="s">
        <v>1</v>
      </c>
      <c r="D8" s="148"/>
      <c r="E8" s="148"/>
      <c r="F8" s="148"/>
      <c r="G8" s="148"/>
      <c r="H8" s="148"/>
      <c r="I8" s="148"/>
      <c r="J8" s="148"/>
      <c r="K8" s="148"/>
      <c r="L8" s="148"/>
    </row>
    <row r="9" spans="1:12" ht="65.25" x14ac:dyDescent="0.25">
      <c r="A9" s="24" t="s">
        <v>27</v>
      </c>
      <c r="B9" s="7" t="s">
        <v>28</v>
      </c>
      <c r="C9" s="7" t="s">
        <v>29</v>
      </c>
      <c r="D9" s="7" t="s">
        <v>30</v>
      </c>
      <c r="E9" s="7" t="s">
        <v>31</v>
      </c>
      <c r="F9" s="8" t="s">
        <v>32</v>
      </c>
      <c r="G9" s="7" t="s">
        <v>33</v>
      </c>
      <c r="H9" s="9" t="s">
        <v>34</v>
      </c>
      <c r="I9" s="7" t="s">
        <v>35</v>
      </c>
      <c r="J9" s="7" t="s">
        <v>36</v>
      </c>
      <c r="K9" s="7" t="s">
        <v>37</v>
      </c>
      <c r="L9" s="7" t="s">
        <v>38</v>
      </c>
    </row>
    <row r="10" spans="1:12" ht="56.25" x14ac:dyDescent="0.25">
      <c r="A10" s="10">
        <v>1</v>
      </c>
      <c r="B10" s="11" t="s">
        <v>43</v>
      </c>
      <c r="C10" s="12"/>
      <c r="D10" s="12"/>
      <c r="E10" s="12"/>
      <c r="F10" s="13">
        <v>200</v>
      </c>
      <c r="G10" s="14" t="s">
        <v>44</v>
      </c>
      <c r="H10" s="15"/>
      <c r="I10" s="16">
        <f>F10*H10</f>
        <v>0</v>
      </c>
      <c r="J10" s="17">
        <v>0.08</v>
      </c>
      <c r="K10" s="16">
        <f>I10*J10</f>
        <v>0</v>
      </c>
      <c r="L10" s="18">
        <f>I10+K10</f>
        <v>0</v>
      </c>
    </row>
    <row r="11" spans="1:12" x14ac:dyDescent="0.25">
      <c r="A11" s="19"/>
      <c r="B11" s="20"/>
      <c r="C11" s="20"/>
      <c r="D11" s="20"/>
      <c r="E11" s="20"/>
      <c r="F11" s="21"/>
      <c r="G11" s="20"/>
      <c r="H11" s="25" t="s">
        <v>41</v>
      </c>
      <c r="I11" s="23">
        <f>SUM(I10)</f>
        <v>0</v>
      </c>
      <c r="J11" s="12"/>
      <c r="K11" s="23"/>
      <c r="L11" s="23">
        <f>SUM(L10)</f>
        <v>0</v>
      </c>
    </row>
    <row r="12" spans="1:12" x14ac:dyDescent="0.25">
      <c r="A12" s="147" t="s">
        <v>45</v>
      </c>
      <c r="B12" s="147"/>
      <c r="C12" s="148" t="s">
        <v>2</v>
      </c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65.25" x14ac:dyDescent="0.25">
      <c r="A13" s="24" t="s">
        <v>27</v>
      </c>
      <c r="B13" s="7" t="s">
        <v>28</v>
      </c>
      <c r="C13" s="7" t="s">
        <v>29</v>
      </c>
      <c r="D13" s="7" t="s">
        <v>30</v>
      </c>
      <c r="E13" s="7" t="s">
        <v>31</v>
      </c>
      <c r="F13" s="8" t="s">
        <v>32</v>
      </c>
      <c r="G13" s="7" t="s">
        <v>33</v>
      </c>
      <c r="H13" s="9" t="s">
        <v>34</v>
      </c>
      <c r="I13" s="7" t="s">
        <v>35</v>
      </c>
      <c r="J13" s="7" t="s">
        <v>36</v>
      </c>
      <c r="K13" s="7" t="s">
        <v>37</v>
      </c>
      <c r="L13" s="7" t="s">
        <v>38</v>
      </c>
    </row>
    <row r="14" spans="1:12" ht="101.25" x14ac:dyDescent="0.25">
      <c r="A14" s="10">
        <v>1</v>
      </c>
      <c r="B14" s="11" t="s">
        <v>46</v>
      </c>
      <c r="C14" s="12"/>
      <c r="D14" s="12"/>
      <c r="E14" s="12"/>
      <c r="F14" s="13">
        <v>2500</v>
      </c>
      <c r="G14" s="14" t="s">
        <v>40</v>
      </c>
      <c r="H14" s="15"/>
      <c r="I14" s="16">
        <f>F14*H14</f>
        <v>0</v>
      </c>
      <c r="J14" s="17">
        <v>0.08</v>
      </c>
      <c r="K14" s="16">
        <f>I14*J14</f>
        <v>0</v>
      </c>
      <c r="L14" s="18">
        <f>I14+K14</f>
        <v>0</v>
      </c>
    </row>
    <row r="15" spans="1:12" x14ac:dyDescent="0.25">
      <c r="A15" s="19"/>
      <c r="B15" s="20"/>
      <c r="C15" s="20"/>
      <c r="D15" s="20"/>
      <c r="E15" s="20"/>
      <c r="F15" s="21"/>
      <c r="G15" s="20"/>
      <c r="H15" s="26" t="s">
        <v>41</v>
      </c>
      <c r="I15" s="27">
        <f>SUM(I14)</f>
        <v>0</v>
      </c>
      <c r="J15" s="28"/>
      <c r="K15" s="27"/>
      <c r="L15" s="27">
        <f>SUM(L14)</f>
        <v>0</v>
      </c>
    </row>
    <row r="16" spans="1:12" x14ac:dyDescent="0.25">
      <c r="A16" s="147" t="s">
        <v>47</v>
      </c>
      <c r="B16" s="147"/>
      <c r="C16" s="148" t="s">
        <v>3</v>
      </c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ht="65.25" x14ac:dyDescent="0.25">
      <c r="A17" s="24" t="s">
        <v>27</v>
      </c>
      <c r="B17" s="7" t="s">
        <v>28</v>
      </c>
      <c r="C17" s="7" t="s">
        <v>29</v>
      </c>
      <c r="D17" s="7" t="s">
        <v>30</v>
      </c>
      <c r="E17" s="7" t="s">
        <v>31</v>
      </c>
      <c r="F17" s="8" t="s">
        <v>32</v>
      </c>
      <c r="G17" s="7" t="s">
        <v>33</v>
      </c>
      <c r="H17" s="9" t="s">
        <v>34</v>
      </c>
      <c r="I17" s="7" t="s">
        <v>35</v>
      </c>
      <c r="J17" s="7" t="s">
        <v>36</v>
      </c>
      <c r="K17" s="7" t="s">
        <v>37</v>
      </c>
      <c r="L17" s="7" t="s">
        <v>38</v>
      </c>
    </row>
    <row r="18" spans="1:12" ht="180" x14ac:dyDescent="0.25">
      <c r="A18" s="29">
        <v>1</v>
      </c>
      <c r="B18" s="11" t="s">
        <v>48</v>
      </c>
      <c r="C18" s="12"/>
      <c r="D18" s="12"/>
      <c r="E18" s="12"/>
      <c r="F18" s="13">
        <v>26000</v>
      </c>
      <c r="G18" s="14" t="s">
        <v>49</v>
      </c>
      <c r="H18" s="30"/>
      <c r="I18" s="31">
        <f>F18*H18</f>
        <v>0</v>
      </c>
      <c r="J18" s="32">
        <v>0.08</v>
      </c>
      <c r="K18" s="31">
        <f>I18*J18</f>
        <v>0</v>
      </c>
      <c r="L18" s="33">
        <f>I18+K18</f>
        <v>0</v>
      </c>
    </row>
    <row r="19" spans="1:12" x14ac:dyDescent="0.25">
      <c r="A19" s="34"/>
      <c r="B19" s="35"/>
      <c r="C19" s="20"/>
      <c r="D19" s="20"/>
      <c r="E19" s="20"/>
      <c r="F19" s="21"/>
      <c r="G19" s="20"/>
      <c r="H19" s="25" t="s">
        <v>41</v>
      </c>
      <c r="I19" s="23">
        <f>SUM(I18:I18)</f>
        <v>0</v>
      </c>
      <c r="J19" s="36"/>
      <c r="K19" s="23"/>
      <c r="L19" s="23">
        <f>SUM(L18:L18)</f>
        <v>0</v>
      </c>
    </row>
    <row r="20" spans="1:12" x14ac:dyDescent="0.25">
      <c r="A20" s="147" t="s">
        <v>50</v>
      </c>
      <c r="B20" s="147"/>
      <c r="C20" s="148" t="s">
        <v>4</v>
      </c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65.25" x14ac:dyDescent="0.25">
      <c r="A21" s="24" t="s">
        <v>27</v>
      </c>
      <c r="B21" s="7" t="s">
        <v>28</v>
      </c>
      <c r="C21" s="7" t="s">
        <v>29</v>
      </c>
      <c r="D21" s="7" t="s">
        <v>30</v>
      </c>
      <c r="E21" s="7" t="s">
        <v>31</v>
      </c>
      <c r="F21" s="8" t="s">
        <v>32</v>
      </c>
      <c r="G21" s="7" t="s">
        <v>33</v>
      </c>
      <c r="H21" s="9" t="s">
        <v>34</v>
      </c>
      <c r="I21" s="7" t="s">
        <v>35</v>
      </c>
      <c r="J21" s="7" t="s">
        <v>36</v>
      </c>
      <c r="K21" s="7" t="s">
        <v>37</v>
      </c>
      <c r="L21" s="7" t="s">
        <v>38</v>
      </c>
    </row>
    <row r="22" spans="1:12" ht="22.5" x14ac:dyDescent="0.25">
      <c r="A22" s="10">
        <v>1</v>
      </c>
      <c r="B22" s="11" t="s">
        <v>51</v>
      </c>
      <c r="C22" s="11" t="s">
        <v>52</v>
      </c>
      <c r="D22" s="37" t="s">
        <v>52</v>
      </c>
      <c r="E22" s="38"/>
      <c r="F22" s="13">
        <v>200</v>
      </c>
      <c r="G22" s="14" t="s">
        <v>40</v>
      </c>
      <c r="H22" s="15"/>
      <c r="I22" s="16">
        <f>F22*H22</f>
        <v>0</v>
      </c>
      <c r="J22" s="17">
        <v>0.08</v>
      </c>
      <c r="K22" s="16">
        <f>I22*J22</f>
        <v>0</v>
      </c>
      <c r="L22" s="18">
        <f>I22+K22</f>
        <v>0</v>
      </c>
    </row>
    <row r="23" spans="1:12" x14ac:dyDescent="0.25">
      <c r="A23" s="19"/>
      <c r="B23" s="39"/>
      <c r="C23" s="20"/>
      <c r="D23" s="20"/>
      <c r="E23" s="20"/>
      <c r="F23" s="21"/>
      <c r="G23" s="20"/>
      <c r="H23" s="40" t="s">
        <v>41</v>
      </c>
      <c r="I23" s="23">
        <f>SUM(I22)</f>
        <v>0</v>
      </c>
      <c r="J23" s="23"/>
      <c r="K23" s="23">
        <f>SUM(K22)</f>
        <v>0</v>
      </c>
      <c r="L23" s="23">
        <f>SUM(L22)</f>
        <v>0</v>
      </c>
    </row>
    <row r="24" spans="1:12" x14ac:dyDescent="0.25">
      <c r="A24" s="147" t="s">
        <v>53</v>
      </c>
      <c r="B24" s="147"/>
      <c r="C24" s="148" t="s">
        <v>5</v>
      </c>
      <c r="D24" s="148"/>
      <c r="E24" s="148"/>
      <c r="F24" s="148"/>
      <c r="G24" s="148"/>
      <c r="H24" s="148"/>
      <c r="I24" s="148"/>
      <c r="J24" s="148"/>
      <c r="K24" s="148"/>
      <c r="L24" s="148"/>
    </row>
    <row r="25" spans="1:12" ht="65.25" x14ac:dyDescent="0.25">
      <c r="A25" s="24" t="s">
        <v>27</v>
      </c>
      <c r="B25" s="7" t="s">
        <v>28</v>
      </c>
      <c r="C25" s="7" t="s">
        <v>29</v>
      </c>
      <c r="D25" s="7" t="s">
        <v>30</v>
      </c>
      <c r="E25" s="7" t="s">
        <v>31</v>
      </c>
      <c r="F25" s="8" t="s">
        <v>32</v>
      </c>
      <c r="G25" s="7" t="s">
        <v>33</v>
      </c>
      <c r="H25" s="9" t="s">
        <v>34</v>
      </c>
      <c r="I25" s="7" t="s">
        <v>35</v>
      </c>
      <c r="J25" s="7" t="s">
        <v>36</v>
      </c>
      <c r="K25" s="7" t="s">
        <v>37</v>
      </c>
      <c r="L25" s="7" t="s">
        <v>38</v>
      </c>
    </row>
    <row r="26" spans="1:12" ht="45" x14ac:dyDescent="0.25">
      <c r="A26" s="41">
        <v>1</v>
      </c>
      <c r="B26" s="11" t="s">
        <v>54</v>
      </c>
      <c r="C26" s="42"/>
      <c r="D26" s="42"/>
      <c r="E26" s="42"/>
      <c r="F26" s="43">
        <v>200</v>
      </c>
      <c r="G26" s="43" t="s">
        <v>40</v>
      </c>
      <c r="H26" s="44"/>
      <c r="I26" s="45">
        <f>F26*H26</f>
        <v>0</v>
      </c>
      <c r="J26" s="46">
        <v>0.08</v>
      </c>
      <c r="K26" s="45">
        <f>I26*J26</f>
        <v>0</v>
      </c>
      <c r="L26" s="45">
        <f>I26+K26</f>
        <v>0</v>
      </c>
    </row>
    <row r="27" spans="1:12" ht="45" x14ac:dyDescent="0.25">
      <c r="A27" s="41">
        <v>2</v>
      </c>
      <c r="B27" s="11" t="s">
        <v>55</v>
      </c>
      <c r="C27" s="42"/>
      <c r="D27" s="42"/>
      <c r="E27" s="42"/>
      <c r="F27" s="43">
        <v>300</v>
      </c>
      <c r="G27" s="43" t="s">
        <v>40</v>
      </c>
      <c r="H27" s="44"/>
      <c r="I27" s="45">
        <f>F27*H27</f>
        <v>0</v>
      </c>
      <c r="J27" s="46">
        <v>0.08</v>
      </c>
      <c r="K27" s="45">
        <f>I27*J27</f>
        <v>0</v>
      </c>
      <c r="L27" s="45">
        <f>I27+K27</f>
        <v>0</v>
      </c>
    </row>
    <row r="28" spans="1:12" x14ac:dyDescent="0.25">
      <c r="A28" s="47"/>
      <c r="B28" s="48"/>
      <c r="C28" s="48"/>
      <c r="D28" s="48"/>
      <c r="E28" s="48"/>
      <c r="F28" s="48"/>
      <c r="G28" s="48"/>
      <c r="H28" s="49" t="s">
        <v>41</v>
      </c>
      <c r="I28" s="50">
        <f>SUM(I26:I27)</f>
        <v>0</v>
      </c>
      <c r="J28" s="51"/>
      <c r="K28" s="50"/>
      <c r="L28" s="52">
        <f>SUM(L26:L27)</f>
        <v>0</v>
      </c>
    </row>
    <row r="29" spans="1:12" x14ac:dyDescent="0.25">
      <c r="A29" s="147" t="s">
        <v>56</v>
      </c>
      <c r="B29" s="147"/>
      <c r="C29" s="148" t="s">
        <v>6</v>
      </c>
      <c r="D29" s="148"/>
      <c r="E29" s="148"/>
      <c r="F29" s="148"/>
      <c r="G29" s="148"/>
      <c r="H29" s="148"/>
      <c r="I29" s="148"/>
      <c r="J29" s="148"/>
      <c r="K29" s="148"/>
      <c r="L29" s="148"/>
    </row>
    <row r="30" spans="1:12" ht="65.25" x14ac:dyDescent="0.25">
      <c r="A30" s="24" t="s">
        <v>27</v>
      </c>
      <c r="B30" s="7" t="s">
        <v>28</v>
      </c>
      <c r="C30" s="7" t="s">
        <v>29</v>
      </c>
      <c r="D30" s="7" t="s">
        <v>30</v>
      </c>
      <c r="E30" s="7" t="s">
        <v>31</v>
      </c>
      <c r="F30" s="8" t="s">
        <v>32</v>
      </c>
      <c r="G30" s="7" t="s">
        <v>33</v>
      </c>
      <c r="H30" s="9" t="s">
        <v>34</v>
      </c>
      <c r="I30" s="7" t="s">
        <v>35</v>
      </c>
      <c r="J30" s="7" t="s">
        <v>36</v>
      </c>
      <c r="K30" s="7" t="s">
        <v>37</v>
      </c>
      <c r="L30" s="7" t="s">
        <v>38</v>
      </c>
    </row>
    <row r="31" spans="1:12" ht="45" x14ac:dyDescent="0.25">
      <c r="A31" s="53">
        <v>1</v>
      </c>
      <c r="B31" s="11" t="s">
        <v>57</v>
      </c>
      <c r="C31" s="42"/>
      <c r="D31" s="42"/>
      <c r="E31" s="42"/>
      <c r="F31" s="43">
        <v>200</v>
      </c>
      <c r="G31" s="43" t="s">
        <v>40</v>
      </c>
      <c r="H31" s="44"/>
      <c r="I31" s="45">
        <f>F31*H31</f>
        <v>0</v>
      </c>
      <c r="J31" s="46">
        <v>0.08</v>
      </c>
      <c r="K31" s="45">
        <f>I31*J31</f>
        <v>0</v>
      </c>
      <c r="L31" s="45">
        <f>I31+K31</f>
        <v>0</v>
      </c>
    </row>
    <row r="32" spans="1:12" x14ac:dyDescent="0.25">
      <c r="A32" s="47"/>
      <c r="B32" s="48"/>
      <c r="C32" s="48"/>
      <c r="D32" s="48"/>
      <c r="E32" s="48"/>
      <c r="F32" s="48"/>
      <c r="G32" s="48"/>
      <c r="H32" s="49" t="s">
        <v>41</v>
      </c>
      <c r="I32" s="54">
        <f>SUM(I31)</f>
        <v>0</v>
      </c>
      <c r="J32" s="55"/>
      <c r="K32" s="54"/>
      <c r="L32" s="56">
        <f>SUM(L31)</f>
        <v>0</v>
      </c>
    </row>
    <row r="33" spans="1:12" x14ac:dyDescent="0.25">
      <c r="A33" s="147" t="s">
        <v>58</v>
      </c>
      <c r="B33" s="147"/>
      <c r="C33" s="148" t="s">
        <v>7</v>
      </c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2" ht="65.25" x14ac:dyDescent="0.25">
      <c r="A34" s="24" t="s">
        <v>27</v>
      </c>
      <c r="B34" s="7" t="s">
        <v>28</v>
      </c>
      <c r="C34" s="7" t="s">
        <v>29</v>
      </c>
      <c r="D34" s="7" t="s">
        <v>30</v>
      </c>
      <c r="E34" s="7" t="s">
        <v>31</v>
      </c>
      <c r="F34" s="8" t="s">
        <v>32</v>
      </c>
      <c r="G34" s="7" t="s">
        <v>33</v>
      </c>
      <c r="H34" s="9" t="s">
        <v>34</v>
      </c>
      <c r="I34" s="7" t="s">
        <v>35</v>
      </c>
      <c r="J34" s="7" t="s">
        <v>36</v>
      </c>
      <c r="K34" s="7" t="s">
        <v>37</v>
      </c>
      <c r="L34" s="7" t="s">
        <v>38</v>
      </c>
    </row>
    <row r="35" spans="1:12" ht="102" x14ac:dyDescent="0.25">
      <c r="A35" s="43">
        <v>1</v>
      </c>
      <c r="B35" s="57" t="s">
        <v>59</v>
      </c>
      <c r="C35" s="42"/>
      <c r="D35" s="42"/>
      <c r="E35" s="42"/>
      <c r="F35" s="58">
        <v>78500</v>
      </c>
      <c r="G35" s="43" t="s">
        <v>40</v>
      </c>
      <c r="H35" s="44"/>
      <c r="I35" s="45">
        <f>F35*H35</f>
        <v>0</v>
      </c>
      <c r="J35" s="59">
        <v>0.08</v>
      </c>
      <c r="K35" s="45">
        <f>I35*J35</f>
        <v>0</v>
      </c>
      <c r="L35" s="60">
        <f>I35+K35</f>
        <v>0</v>
      </c>
    </row>
    <row r="36" spans="1:12" ht="79.5" x14ac:dyDescent="0.25">
      <c r="A36" s="43">
        <v>2</v>
      </c>
      <c r="B36" s="57" t="s">
        <v>60</v>
      </c>
      <c r="C36" s="42"/>
      <c r="D36" s="42"/>
      <c r="E36" s="42"/>
      <c r="F36" s="58">
        <v>30000</v>
      </c>
      <c r="G36" s="43" t="s">
        <v>40</v>
      </c>
      <c r="H36" s="44"/>
      <c r="I36" s="45">
        <f>F36*H36</f>
        <v>0</v>
      </c>
      <c r="J36" s="59">
        <v>0.08</v>
      </c>
      <c r="K36" s="45">
        <f>I36*J36</f>
        <v>0</v>
      </c>
      <c r="L36" s="60">
        <f>I36+K36</f>
        <v>0</v>
      </c>
    </row>
    <row r="37" spans="1:12" ht="57" x14ac:dyDescent="0.25">
      <c r="A37" s="43">
        <v>3</v>
      </c>
      <c r="B37" s="57" t="s">
        <v>61</v>
      </c>
      <c r="C37" s="42"/>
      <c r="D37" s="42"/>
      <c r="E37" s="42"/>
      <c r="F37" s="61">
        <v>1300</v>
      </c>
      <c r="G37" s="43" t="s">
        <v>62</v>
      </c>
      <c r="H37" s="44"/>
      <c r="I37" s="45">
        <f>F37*H37</f>
        <v>0</v>
      </c>
      <c r="J37" s="59">
        <v>0.08</v>
      </c>
      <c r="K37" s="45">
        <f>I37*J37</f>
        <v>0</v>
      </c>
      <c r="L37" s="60">
        <f>I37+K37</f>
        <v>0</v>
      </c>
    </row>
    <row r="38" spans="1:12" x14ac:dyDescent="0.25">
      <c r="A38" s="47"/>
      <c r="B38" s="35" t="s">
        <v>52</v>
      </c>
      <c r="C38" s="48"/>
      <c r="D38" s="48"/>
      <c r="E38" s="48"/>
      <c r="F38" s="62"/>
      <c r="G38" s="48"/>
      <c r="H38" s="63" t="s">
        <v>41</v>
      </c>
      <c r="I38" s="64">
        <f>SUM(I35:I37)</f>
        <v>0</v>
      </c>
      <c r="J38" s="64"/>
      <c r="K38" s="64"/>
      <c r="L38" s="64">
        <f>SUM(L35:L37)</f>
        <v>0</v>
      </c>
    </row>
    <row r="39" spans="1:12" x14ac:dyDescent="0.25">
      <c r="A39" s="47"/>
      <c r="B39" s="65" t="s">
        <v>63</v>
      </c>
      <c r="C39" s="48"/>
      <c r="D39" s="48"/>
      <c r="E39" s="48"/>
      <c r="F39" s="48"/>
      <c r="G39" s="48"/>
      <c r="H39" s="66"/>
      <c r="I39" s="48"/>
      <c r="J39" s="48"/>
      <c r="K39" s="48"/>
      <c r="L39" s="67"/>
    </row>
    <row r="40" spans="1:12" x14ac:dyDescent="0.25">
      <c r="A40" s="147" t="s">
        <v>64</v>
      </c>
      <c r="B40" s="147"/>
      <c r="C40" s="148" t="s">
        <v>8</v>
      </c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12" ht="65.25" x14ac:dyDescent="0.25">
      <c r="A41" s="24" t="s">
        <v>27</v>
      </c>
      <c r="B41" s="7" t="s">
        <v>28</v>
      </c>
      <c r="C41" s="7" t="s">
        <v>29</v>
      </c>
      <c r="D41" s="7" t="s">
        <v>30</v>
      </c>
      <c r="E41" s="7" t="s">
        <v>31</v>
      </c>
      <c r="F41" s="8" t="s">
        <v>32</v>
      </c>
      <c r="G41" s="7" t="s">
        <v>65</v>
      </c>
      <c r="H41" s="9" t="s">
        <v>66</v>
      </c>
      <c r="I41" s="7" t="s">
        <v>35</v>
      </c>
      <c r="J41" s="7" t="s">
        <v>36</v>
      </c>
      <c r="K41" s="7" t="s">
        <v>37</v>
      </c>
      <c r="L41" s="12" t="s">
        <v>38</v>
      </c>
    </row>
    <row r="42" spans="1:12" ht="67.5" x14ac:dyDescent="0.25">
      <c r="A42" s="68"/>
      <c r="B42" s="11" t="s">
        <v>67</v>
      </c>
      <c r="C42" s="12"/>
      <c r="D42" s="12"/>
      <c r="E42" s="12"/>
      <c r="F42" s="69">
        <v>750</v>
      </c>
      <c r="G42" s="14" t="s">
        <v>62</v>
      </c>
      <c r="H42" s="70"/>
      <c r="I42" s="16">
        <f t="shared" ref="I42:I48" si="0">F42*H42</f>
        <v>0</v>
      </c>
      <c r="J42" s="17">
        <v>0.08</v>
      </c>
      <c r="K42" s="71">
        <f t="shared" ref="K42:K48" si="1">I42*J42</f>
        <v>0</v>
      </c>
      <c r="L42" s="72">
        <f t="shared" ref="L42:L48" si="2">I42+K42</f>
        <v>0</v>
      </c>
    </row>
    <row r="43" spans="1:12" ht="67.5" x14ac:dyDescent="0.25">
      <c r="A43" s="68">
        <v>2</v>
      </c>
      <c r="B43" s="11" t="s">
        <v>68</v>
      </c>
      <c r="C43" s="12"/>
      <c r="D43" s="12"/>
      <c r="E43" s="12"/>
      <c r="F43" s="69">
        <v>1200</v>
      </c>
      <c r="G43" s="14" t="s">
        <v>62</v>
      </c>
      <c r="H43" s="70"/>
      <c r="I43" s="16">
        <f t="shared" si="0"/>
        <v>0</v>
      </c>
      <c r="J43" s="17">
        <v>0.08</v>
      </c>
      <c r="K43" s="71">
        <f t="shared" si="1"/>
        <v>0</v>
      </c>
      <c r="L43" s="72">
        <f t="shared" si="2"/>
        <v>0</v>
      </c>
    </row>
    <row r="44" spans="1:12" ht="67.5" x14ac:dyDescent="0.25">
      <c r="A44" s="68">
        <v>3</v>
      </c>
      <c r="B44" s="11" t="s">
        <v>69</v>
      </c>
      <c r="C44" s="12"/>
      <c r="D44" s="12"/>
      <c r="E44" s="12"/>
      <c r="F44" s="69">
        <v>1300</v>
      </c>
      <c r="G44" s="14" t="s">
        <v>62</v>
      </c>
      <c r="H44" s="70"/>
      <c r="I44" s="16">
        <f t="shared" si="0"/>
        <v>0</v>
      </c>
      <c r="J44" s="17">
        <v>0.08</v>
      </c>
      <c r="K44" s="71">
        <f t="shared" si="1"/>
        <v>0</v>
      </c>
      <c r="L44" s="72">
        <f t="shared" si="2"/>
        <v>0</v>
      </c>
    </row>
    <row r="45" spans="1:12" ht="67.5" x14ac:dyDescent="0.25">
      <c r="A45" s="68">
        <v>4</v>
      </c>
      <c r="B45" s="11" t="s">
        <v>70</v>
      </c>
      <c r="C45" s="12"/>
      <c r="D45" s="12"/>
      <c r="E45" s="12"/>
      <c r="F45" s="69">
        <v>1300</v>
      </c>
      <c r="G45" s="14" t="s">
        <v>62</v>
      </c>
      <c r="H45" s="70"/>
      <c r="I45" s="16">
        <f t="shared" si="0"/>
        <v>0</v>
      </c>
      <c r="J45" s="17">
        <v>0.08</v>
      </c>
      <c r="K45" s="71">
        <f t="shared" si="1"/>
        <v>0</v>
      </c>
      <c r="L45" s="72">
        <f t="shared" si="2"/>
        <v>0</v>
      </c>
    </row>
    <row r="46" spans="1:12" ht="67.5" x14ac:dyDescent="0.25">
      <c r="A46" s="68">
        <v>5</v>
      </c>
      <c r="B46" s="11" t="s">
        <v>71</v>
      </c>
      <c r="C46" s="12"/>
      <c r="D46" s="12"/>
      <c r="E46" s="12"/>
      <c r="F46" s="69">
        <v>15</v>
      </c>
      <c r="G46" s="14" t="s">
        <v>62</v>
      </c>
      <c r="H46" s="70"/>
      <c r="I46" s="16">
        <f t="shared" si="0"/>
        <v>0</v>
      </c>
      <c r="J46" s="17">
        <v>0.08</v>
      </c>
      <c r="K46" s="71">
        <f t="shared" si="1"/>
        <v>0</v>
      </c>
      <c r="L46" s="72">
        <f t="shared" si="2"/>
        <v>0</v>
      </c>
    </row>
    <row r="47" spans="1:12" ht="56.25" x14ac:dyDescent="0.25">
      <c r="A47" s="41">
        <v>6</v>
      </c>
      <c r="B47" s="11" t="s">
        <v>72</v>
      </c>
      <c r="C47" s="42"/>
      <c r="D47" s="42"/>
      <c r="E47" s="42"/>
      <c r="F47" s="69">
        <v>3500</v>
      </c>
      <c r="G47" s="14" t="s">
        <v>40</v>
      </c>
      <c r="H47" s="70"/>
      <c r="I47" s="16">
        <f t="shared" si="0"/>
        <v>0</v>
      </c>
      <c r="J47" s="17">
        <v>0.08</v>
      </c>
      <c r="K47" s="71">
        <f t="shared" si="1"/>
        <v>0</v>
      </c>
      <c r="L47" s="72">
        <f t="shared" si="2"/>
        <v>0</v>
      </c>
    </row>
    <row r="48" spans="1:12" ht="33.75" x14ac:dyDescent="0.25">
      <c r="A48" s="41">
        <v>7</v>
      </c>
      <c r="B48" s="11" t="s">
        <v>73</v>
      </c>
      <c r="C48" s="42"/>
      <c r="D48" s="42"/>
      <c r="E48" s="42"/>
      <c r="F48" s="69">
        <v>5000</v>
      </c>
      <c r="G48" s="14" t="s">
        <v>40</v>
      </c>
      <c r="H48" s="70"/>
      <c r="I48" s="16">
        <f t="shared" si="0"/>
        <v>0</v>
      </c>
      <c r="J48" s="17">
        <v>0.08</v>
      </c>
      <c r="K48" s="71">
        <f t="shared" si="1"/>
        <v>0</v>
      </c>
      <c r="L48" s="72">
        <f t="shared" si="2"/>
        <v>0</v>
      </c>
    </row>
    <row r="49" spans="1:12" x14ac:dyDescent="0.25">
      <c r="A49" s="65"/>
      <c r="B49" s="48"/>
      <c r="C49" s="48"/>
      <c r="D49" s="48"/>
      <c r="E49" s="48"/>
      <c r="F49" s="48"/>
      <c r="G49" s="48"/>
      <c r="H49" s="73" t="s">
        <v>74</v>
      </c>
      <c r="I49" s="74">
        <f>SUM(I42:I48)</f>
        <v>0</v>
      </c>
      <c r="J49" s="51"/>
      <c r="K49" s="74"/>
      <c r="L49" s="74">
        <f>SUM(L42:L48)</f>
        <v>0</v>
      </c>
    </row>
    <row r="50" spans="1:12" x14ac:dyDescent="0.25">
      <c r="A50" s="147" t="s">
        <v>75</v>
      </c>
      <c r="B50" s="147"/>
      <c r="C50" s="148" t="s">
        <v>9</v>
      </c>
      <c r="D50" s="148"/>
      <c r="E50" s="148"/>
      <c r="F50" s="148"/>
      <c r="G50" s="148"/>
      <c r="H50" s="148"/>
      <c r="I50" s="148"/>
      <c r="J50" s="148"/>
      <c r="K50" s="148"/>
      <c r="L50" s="148"/>
    </row>
    <row r="51" spans="1:12" ht="65.25" x14ac:dyDescent="0.25">
      <c r="A51" s="24" t="s">
        <v>27</v>
      </c>
      <c r="B51" s="7" t="s">
        <v>28</v>
      </c>
      <c r="C51" s="7" t="s">
        <v>29</v>
      </c>
      <c r="D51" s="7" t="s">
        <v>30</v>
      </c>
      <c r="E51" s="7" t="s">
        <v>31</v>
      </c>
      <c r="F51" s="8" t="s">
        <v>32</v>
      </c>
      <c r="G51" s="7" t="s">
        <v>65</v>
      </c>
      <c r="H51" s="9" t="s">
        <v>66</v>
      </c>
      <c r="I51" s="7" t="s">
        <v>35</v>
      </c>
      <c r="J51" s="7" t="s">
        <v>36</v>
      </c>
      <c r="K51" s="7" t="s">
        <v>37</v>
      </c>
      <c r="L51" s="7" t="s">
        <v>38</v>
      </c>
    </row>
    <row r="52" spans="1:12" ht="33.75" x14ac:dyDescent="0.25">
      <c r="A52" s="41">
        <v>1</v>
      </c>
      <c r="B52" s="11" t="s">
        <v>76</v>
      </c>
      <c r="C52" s="42"/>
      <c r="D52" s="42"/>
      <c r="E52" s="42"/>
      <c r="F52" s="61">
        <v>3600</v>
      </c>
      <c r="G52" s="46" t="s">
        <v>40</v>
      </c>
      <c r="H52" s="75"/>
      <c r="I52" s="76">
        <f>F52*H52</f>
        <v>0</v>
      </c>
      <c r="J52" s="17">
        <v>0.08</v>
      </c>
      <c r="K52" s="76">
        <f>I52*J52</f>
        <v>0</v>
      </c>
      <c r="L52" s="77">
        <f>I52+K52</f>
        <v>0</v>
      </c>
    </row>
    <row r="53" spans="1:12" ht="33.75" x14ac:dyDescent="0.25">
      <c r="A53" s="41">
        <v>2</v>
      </c>
      <c r="B53" s="11" t="s">
        <v>77</v>
      </c>
      <c r="C53" s="42"/>
      <c r="D53" s="42"/>
      <c r="E53" s="42"/>
      <c r="F53" s="61">
        <v>18000</v>
      </c>
      <c r="G53" s="46" t="s">
        <v>40</v>
      </c>
      <c r="H53" s="75"/>
      <c r="I53" s="76">
        <f>F53*H53</f>
        <v>0</v>
      </c>
      <c r="J53" s="17">
        <v>0.08</v>
      </c>
      <c r="K53" s="76">
        <f>I53*J53</f>
        <v>0</v>
      </c>
      <c r="L53" s="77">
        <f>I53+K53</f>
        <v>0</v>
      </c>
    </row>
    <row r="54" spans="1:12" ht="45" x14ac:dyDescent="0.25">
      <c r="A54" s="41">
        <v>3</v>
      </c>
      <c r="B54" s="11" t="s">
        <v>78</v>
      </c>
      <c r="C54" s="42"/>
      <c r="D54" s="42"/>
      <c r="E54" s="42"/>
      <c r="F54" s="61">
        <v>4000</v>
      </c>
      <c r="G54" s="46" t="s">
        <v>40</v>
      </c>
      <c r="H54" s="75"/>
      <c r="I54" s="76">
        <f>F54*H54</f>
        <v>0</v>
      </c>
      <c r="J54" s="32">
        <v>0.08</v>
      </c>
      <c r="K54" s="76">
        <f>I54*J54</f>
        <v>0</v>
      </c>
      <c r="L54" s="77">
        <f>I54+K54</f>
        <v>0</v>
      </c>
    </row>
    <row r="55" spans="1:12" x14ac:dyDescent="0.25">
      <c r="A55" s="65"/>
      <c r="B55" s="48"/>
      <c r="C55" s="48"/>
      <c r="D55" s="48"/>
      <c r="E55" s="48"/>
      <c r="F55" s="48"/>
      <c r="G55" s="48"/>
      <c r="H55" s="49" t="s">
        <v>41</v>
      </c>
      <c r="I55" s="78">
        <f>SUM(I52:I54)</f>
        <v>0</v>
      </c>
      <c r="J55" s="55"/>
      <c r="K55" s="78"/>
      <c r="L55" s="78">
        <f>SUM(L52:L54)</f>
        <v>0</v>
      </c>
    </row>
    <row r="56" spans="1:12" x14ac:dyDescent="0.25">
      <c r="A56" s="147" t="s">
        <v>79</v>
      </c>
      <c r="B56" s="147"/>
      <c r="C56" s="148" t="s">
        <v>10</v>
      </c>
      <c r="D56" s="148"/>
      <c r="E56" s="148"/>
      <c r="F56" s="148"/>
      <c r="G56" s="148"/>
      <c r="H56" s="148"/>
      <c r="I56" s="148"/>
      <c r="J56" s="148"/>
      <c r="K56" s="148"/>
      <c r="L56" s="148"/>
    </row>
    <row r="57" spans="1:12" ht="65.25" x14ac:dyDescent="0.25">
      <c r="A57" s="24" t="s">
        <v>27</v>
      </c>
      <c r="B57" s="7" t="s">
        <v>28</v>
      </c>
      <c r="C57" s="7" t="s">
        <v>29</v>
      </c>
      <c r="D57" s="7" t="s">
        <v>30</v>
      </c>
      <c r="E57" s="7" t="s">
        <v>31</v>
      </c>
      <c r="F57" s="8" t="s">
        <v>32</v>
      </c>
      <c r="G57" s="7" t="s">
        <v>65</v>
      </c>
      <c r="H57" s="9" t="s">
        <v>66</v>
      </c>
      <c r="I57" s="7" t="s">
        <v>35</v>
      </c>
      <c r="J57" s="7" t="s">
        <v>36</v>
      </c>
      <c r="K57" s="7" t="s">
        <v>37</v>
      </c>
      <c r="L57" s="7" t="s">
        <v>38</v>
      </c>
    </row>
    <row r="58" spans="1:12" ht="78.75" x14ac:dyDescent="0.25">
      <c r="A58" s="29">
        <v>1</v>
      </c>
      <c r="B58" s="11" t="s">
        <v>80</v>
      </c>
      <c r="C58" s="79"/>
      <c r="D58" s="12"/>
      <c r="E58" s="12"/>
      <c r="F58" s="13">
        <v>6500</v>
      </c>
      <c r="G58" s="14" t="s">
        <v>40</v>
      </c>
      <c r="H58" s="70"/>
      <c r="I58" s="16">
        <f>F58*H58</f>
        <v>0</v>
      </c>
      <c r="J58" s="17">
        <v>0.08</v>
      </c>
      <c r="K58" s="16">
        <f>I58*J58</f>
        <v>0</v>
      </c>
      <c r="L58" s="80">
        <f>I58+K58</f>
        <v>0</v>
      </c>
    </row>
    <row r="59" spans="1:12" ht="112.5" x14ac:dyDescent="0.25">
      <c r="A59" s="43">
        <v>2</v>
      </c>
      <c r="B59" s="11" t="s">
        <v>81</v>
      </c>
      <c r="C59" s="81"/>
      <c r="D59" s="42"/>
      <c r="E59" s="42"/>
      <c r="F59" s="58">
        <v>100000</v>
      </c>
      <c r="G59" s="43" t="s">
        <v>40</v>
      </c>
      <c r="H59" s="70"/>
      <c r="I59" s="16">
        <f>F59*H59</f>
        <v>0</v>
      </c>
      <c r="J59" s="17">
        <v>0.08</v>
      </c>
      <c r="K59" s="16">
        <f>I59*J59</f>
        <v>0</v>
      </c>
      <c r="L59" s="80">
        <f>I59+K59</f>
        <v>0</v>
      </c>
    </row>
    <row r="60" spans="1:12" x14ac:dyDescent="0.25">
      <c r="A60" s="65"/>
      <c r="B60" s="35"/>
      <c r="C60" s="48"/>
      <c r="D60" s="48"/>
      <c r="E60" s="48"/>
      <c r="F60" s="82"/>
      <c r="G60" s="82"/>
      <c r="H60" s="63" t="s">
        <v>41</v>
      </c>
      <c r="I60" s="83">
        <f>SUM(I58:I59)</f>
        <v>0</v>
      </c>
      <c r="J60" s="84"/>
      <c r="K60" s="83"/>
      <c r="L60" s="83">
        <f>SUM(L58:L59)</f>
        <v>0</v>
      </c>
    </row>
    <row r="61" spans="1:12" x14ac:dyDescent="0.25">
      <c r="A61" s="147" t="s">
        <v>82</v>
      </c>
      <c r="B61" s="147"/>
      <c r="C61" s="148" t="s">
        <v>11</v>
      </c>
      <c r="D61" s="148"/>
      <c r="E61" s="148"/>
      <c r="F61" s="148"/>
      <c r="G61" s="148"/>
      <c r="H61" s="148"/>
      <c r="I61" s="148"/>
      <c r="J61" s="148"/>
      <c r="K61" s="148"/>
      <c r="L61" s="148"/>
    </row>
    <row r="62" spans="1:12" ht="65.25" x14ac:dyDescent="0.25">
      <c r="A62" s="24" t="s">
        <v>27</v>
      </c>
      <c r="B62" s="7" t="s">
        <v>28</v>
      </c>
      <c r="C62" s="7" t="s">
        <v>29</v>
      </c>
      <c r="D62" s="7" t="s">
        <v>30</v>
      </c>
      <c r="E62" s="7" t="s">
        <v>31</v>
      </c>
      <c r="F62" s="8" t="s">
        <v>32</v>
      </c>
      <c r="G62" s="7" t="s">
        <v>65</v>
      </c>
      <c r="H62" s="9" t="s">
        <v>66</v>
      </c>
      <c r="I62" s="7" t="s">
        <v>35</v>
      </c>
      <c r="J62" s="7" t="s">
        <v>36</v>
      </c>
      <c r="K62" s="7" t="s">
        <v>37</v>
      </c>
      <c r="L62" s="7" t="s">
        <v>38</v>
      </c>
    </row>
    <row r="63" spans="1:12" ht="56.25" x14ac:dyDescent="0.25">
      <c r="A63" s="43">
        <v>1</v>
      </c>
      <c r="B63" s="11" t="s">
        <v>83</v>
      </c>
      <c r="C63" s="42"/>
      <c r="D63" s="42"/>
      <c r="E63" s="42"/>
      <c r="F63" s="61">
        <v>7800</v>
      </c>
      <c r="G63" s="43" t="s">
        <v>40</v>
      </c>
      <c r="H63" s="75"/>
      <c r="I63" s="76">
        <f>F63*H63</f>
        <v>0</v>
      </c>
      <c r="J63" s="17">
        <v>0.08</v>
      </c>
      <c r="K63" s="76">
        <f>I63*J63</f>
        <v>0</v>
      </c>
      <c r="L63" s="85">
        <f>I63+K63</f>
        <v>0</v>
      </c>
    </row>
    <row r="64" spans="1:12" ht="56.25" x14ac:dyDescent="0.25">
      <c r="A64" s="43">
        <v>2</v>
      </c>
      <c r="B64" s="11" t="s">
        <v>84</v>
      </c>
      <c r="C64" s="42"/>
      <c r="D64" s="42"/>
      <c r="E64" s="42"/>
      <c r="F64" s="61">
        <v>8700</v>
      </c>
      <c r="G64" s="43" t="s">
        <v>40</v>
      </c>
      <c r="H64" s="75"/>
      <c r="I64" s="76">
        <f>F64*H64</f>
        <v>0</v>
      </c>
      <c r="J64" s="17">
        <v>0.08</v>
      </c>
      <c r="K64" s="76">
        <f>I64*J64</f>
        <v>0</v>
      </c>
      <c r="L64" s="85">
        <f>I64+K64</f>
        <v>0</v>
      </c>
    </row>
    <row r="65" spans="1:12" x14ac:dyDescent="0.25">
      <c r="A65" s="65"/>
      <c r="B65" s="39"/>
      <c r="C65" s="48"/>
      <c r="D65" s="48"/>
      <c r="E65" s="48"/>
      <c r="F65" s="82"/>
      <c r="G65" s="82"/>
      <c r="H65" s="63" t="s">
        <v>41</v>
      </c>
      <c r="I65" s="86">
        <f>SUM(I63:I64)</f>
        <v>0</v>
      </c>
      <c r="J65" s="87"/>
      <c r="K65" s="86"/>
      <c r="L65" s="86">
        <f>SUM(L63:L64)</f>
        <v>0</v>
      </c>
    </row>
    <row r="66" spans="1:12" x14ac:dyDescent="0.25">
      <c r="A66" s="147" t="s">
        <v>85</v>
      </c>
      <c r="B66" s="147"/>
      <c r="C66" s="148" t="s">
        <v>12</v>
      </c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 ht="65.25" x14ac:dyDescent="0.25">
      <c r="A67" s="24" t="s">
        <v>27</v>
      </c>
      <c r="B67" s="7" t="s">
        <v>28</v>
      </c>
      <c r="C67" s="7" t="s">
        <v>29</v>
      </c>
      <c r="D67" s="7" t="s">
        <v>30</v>
      </c>
      <c r="E67" s="7" t="s">
        <v>31</v>
      </c>
      <c r="F67" s="8" t="s">
        <v>32</v>
      </c>
      <c r="G67" s="7" t="s">
        <v>65</v>
      </c>
      <c r="H67" s="9" t="s">
        <v>66</v>
      </c>
      <c r="I67" s="7" t="s">
        <v>35</v>
      </c>
      <c r="J67" s="7" t="s">
        <v>36</v>
      </c>
      <c r="K67" s="7" t="s">
        <v>37</v>
      </c>
      <c r="L67" s="7" t="s">
        <v>38</v>
      </c>
    </row>
    <row r="68" spans="1:12" ht="90" x14ac:dyDescent="0.25">
      <c r="A68" s="69">
        <v>1</v>
      </c>
      <c r="B68" s="11" t="s">
        <v>86</v>
      </c>
      <c r="C68" s="88" t="s">
        <v>52</v>
      </c>
      <c r="D68" s="88"/>
      <c r="E68" s="88"/>
      <c r="F68" s="69">
        <v>2000</v>
      </c>
      <c r="G68" s="69" t="s">
        <v>62</v>
      </c>
      <c r="H68" s="75"/>
      <c r="I68" s="76">
        <f>F68*H68</f>
        <v>0</v>
      </c>
      <c r="J68" s="17">
        <v>0.08</v>
      </c>
      <c r="K68" s="76">
        <f>I68*J68</f>
        <v>0</v>
      </c>
      <c r="L68" s="77">
        <f>I68+K68</f>
        <v>0</v>
      </c>
    </row>
    <row r="69" spans="1:12" ht="78.75" x14ac:dyDescent="0.25">
      <c r="A69" s="69">
        <v>2</v>
      </c>
      <c r="B69" s="11" t="s">
        <v>87</v>
      </c>
      <c r="C69" s="88" t="s">
        <v>52</v>
      </c>
      <c r="D69" s="88"/>
      <c r="E69" s="88"/>
      <c r="F69" s="69">
        <v>3500</v>
      </c>
      <c r="G69" s="69" t="s">
        <v>62</v>
      </c>
      <c r="H69" s="75"/>
      <c r="I69" s="76">
        <f>F69*H69</f>
        <v>0</v>
      </c>
      <c r="J69" s="17">
        <v>0.08</v>
      </c>
      <c r="K69" s="76">
        <f>I69*J69</f>
        <v>0</v>
      </c>
      <c r="L69" s="77">
        <f>I69+K69</f>
        <v>0</v>
      </c>
    </row>
    <row r="70" spans="1:12" ht="22.5" x14ac:dyDescent="0.25">
      <c r="A70" s="69">
        <v>3</v>
      </c>
      <c r="B70" s="11" t="s">
        <v>88</v>
      </c>
      <c r="C70" s="88" t="s">
        <v>52</v>
      </c>
      <c r="D70" s="88"/>
      <c r="E70" s="88"/>
      <c r="F70" s="69">
        <v>30</v>
      </c>
      <c r="G70" s="69" t="s">
        <v>62</v>
      </c>
      <c r="H70" s="75"/>
      <c r="I70" s="76">
        <f>F70*H70</f>
        <v>0</v>
      </c>
      <c r="J70" s="17">
        <v>0.08</v>
      </c>
      <c r="K70" s="76">
        <f>I70*J70</f>
        <v>0</v>
      </c>
      <c r="L70" s="77">
        <f>I70+K70</f>
        <v>0</v>
      </c>
    </row>
    <row r="71" spans="1:12" ht="33.75" x14ac:dyDescent="0.25">
      <c r="A71" s="69">
        <v>4</v>
      </c>
      <c r="B71" s="11" t="s">
        <v>89</v>
      </c>
      <c r="C71" s="88" t="s">
        <v>52</v>
      </c>
      <c r="D71" s="88"/>
      <c r="E71" s="88"/>
      <c r="F71" s="69">
        <v>180</v>
      </c>
      <c r="G71" s="69" t="s">
        <v>62</v>
      </c>
      <c r="H71" s="75"/>
      <c r="I71" s="76">
        <f>F71*H71</f>
        <v>0</v>
      </c>
      <c r="J71" s="17">
        <v>0.08</v>
      </c>
      <c r="K71" s="76">
        <f>I71*J71</f>
        <v>0</v>
      </c>
      <c r="L71" s="77">
        <f>I71+K71</f>
        <v>0</v>
      </c>
    </row>
    <row r="72" spans="1:12" x14ac:dyDescent="0.25">
      <c r="A72" s="89"/>
      <c r="B72" s="35"/>
      <c r="C72" s="62"/>
      <c r="D72" s="62"/>
      <c r="E72" s="62"/>
      <c r="F72" s="62"/>
      <c r="G72" s="89"/>
      <c r="H72" s="90" t="s">
        <v>41</v>
      </c>
      <c r="I72" s="76">
        <f>SUM(I68:I71)</f>
        <v>0</v>
      </c>
      <c r="J72" s="42"/>
      <c r="K72" s="76"/>
      <c r="L72" s="76">
        <f>SUM(L68:L71)</f>
        <v>0</v>
      </c>
    </row>
    <row r="73" spans="1:12" x14ac:dyDescent="0.25">
      <c r="A73" s="147" t="s">
        <v>90</v>
      </c>
      <c r="B73" s="147"/>
      <c r="C73" s="148" t="s">
        <v>13</v>
      </c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65.25" x14ac:dyDescent="0.25">
      <c r="A74" s="24" t="s">
        <v>27</v>
      </c>
      <c r="B74" s="7" t="s">
        <v>28</v>
      </c>
      <c r="C74" s="7" t="s">
        <v>29</v>
      </c>
      <c r="D74" s="7" t="s">
        <v>30</v>
      </c>
      <c r="E74" s="7" t="s">
        <v>31</v>
      </c>
      <c r="F74" s="8" t="s">
        <v>32</v>
      </c>
      <c r="G74" s="7" t="s">
        <v>65</v>
      </c>
      <c r="H74" s="9" t="s">
        <v>66</v>
      </c>
      <c r="I74" s="7" t="s">
        <v>35</v>
      </c>
      <c r="J74" s="7" t="s">
        <v>36</v>
      </c>
      <c r="K74" s="7" t="s">
        <v>37</v>
      </c>
      <c r="L74" s="7" t="s">
        <v>38</v>
      </c>
    </row>
    <row r="75" spans="1:12" ht="67.5" x14ac:dyDescent="0.25">
      <c r="A75" s="69">
        <v>1</v>
      </c>
      <c r="B75" s="11" t="s">
        <v>91</v>
      </c>
      <c r="C75" s="37" t="s">
        <v>52</v>
      </c>
      <c r="D75" s="88"/>
      <c r="E75" s="88"/>
      <c r="F75" s="69">
        <v>100</v>
      </c>
      <c r="G75" s="69" t="s">
        <v>40</v>
      </c>
      <c r="H75" s="91"/>
      <c r="I75" s="76">
        <f>F75*H75</f>
        <v>0</v>
      </c>
      <c r="J75" s="46">
        <v>0.08</v>
      </c>
      <c r="K75" s="76">
        <f>I75*J75</f>
        <v>0</v>
      </c>
      <c r="L75" s="85">
        <f>I75+K75</f>
        <v>0</v>
      </c>
    </row>
    <row r="76" spans="1:12" ht="90" x14ac:dyDescent="0.25">
      <c r="A76" s="43">
        <v>2</v>
      </c>
      <c r="B76" s="11" t="s">
        <v>92</v>
      </c>
      <c r="C76" s="81"/>
      <c r="D76" s="42"/>
      <c r="E76" s="42"/>
      <c r="F76" s="43">
        <v>15</v>
      </c>
      <c r="G76" s="43" t="s">
        <v>40</v>
      </c>
      <c r="H76" s="44"/>
      <c r="I76" s="76">
        <f>F76*H76</f>
        <v>0</v>
      </c>
      <c r="J76" s="17">
        <v>0.08</v>
      </c>
      <c r="K76" s="45">
        <f>I76*J76</f>
        <v>0</v>
      </c>
      <c r="L76" s="92">
        <f>I76+K76</f>
        <v>0</v>
      </c>
    </row>
    <row r="77" spans="1:12" x14ac:dyDescent="0.25">
      <c r="A77" s="47"/>
      <c r="B77" s="48"/>
      <c r="C77" s="48"/>
      <c r="D77" s="48"/>
      <c r="E77" s="48"/>
      <c r="F77" s="48"/>
      <c r="G77" s="48"/>
      <c r="H77" s="90" t="s">
        <v>41</v>
      </c>
      <c r="I77" s="64">
        <f>SUM(I75:I76)</f>
        <v>0</v>
      </c>
      <c r="J77" s="42"/>
      <c r="K77" s="64"/>
      <c r="L77" s="64">
        <f>SUM(L75:L76)</f>
        <v>0</v>
      </c>
    </row>
    <row r="78" spans="1:12" x14ac:dyDescent="0.25">
      <c r="A78" s="47"/>
      <c r="B78" s="48"/>
      <c r="C78" s="48"/>
      <c r="D78" s="48"/>
      <c r="E78" s="48"/>
      <c r="F78" s="48"/>
      <c r="G78" s="48"/>
      <c r="H78" s="66"/>
      <c r="I78" s="48"/>
      <c r="J78" s="48"/>
      <c r="K78" s="48"/>
      <c r="L78" s="67"/>
    </row>
    <row r="79" spans="1:12" x14ac:dyDescent="0.25">
      <c r="A79" s="147" t="s">
        <v>93</v>
      </c>
      <c r="B79" s="147"/>
      <c r="C79" s="148" t="s">
        <v>14</v>
      </c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ht="65.25" x14ac:dyDescent="0.25">
      <c r="A80" s="24" t="s">
        <v>27</v>
      </c>
      <c r="B80" s="7" t="s">
        <v>28</v>
      </c>
      <c r="C80" s="7" t="s">
        <v>29</v>
      </c>
      <c r="D80" s="7" t="s">
        <v>30</v>
      </c>
      <c r="E80" s="7" t="s">
        <v>31</v>
      </c>
      <c r="F80" s="8" t="s">
        <v>32</v>
      </c>
      <c r="G80" s="7" t="s">
        <v>65</v>
      </c>
      <c r="H80" s="9" t="s">
        <v>66</v>
      </c>
      <c r="I80" s="7" t="s">
        <v>35</v>
      </c>
      <c r="J80" s="7" t="s">
        <v>36</v>
      </c>
      <c r="K80" s="7" t="s">
        <v>37</v>
      </c>
      <c r="L80" s="7" t="s">
        <v>38</v>
      </c>
    </row>
    <row r="81" spans="1:12" x14ac:dyDescent="0.25">
      <c r="A81" s="10">
        <v>1</v>
      </c>
      <c r="B81" s="11" t="s">
        <v>94</v>
      </c>
      <c r="C81" s="12"/>
      <c r="D81" s="12"/>
      <c r="E81" s="12"/>
      <c r="F81" s="13">
        <v>150</v>
      </c>
      <c r="G81" s="14" t="s">
        <v>40</v>
      </c>
      <c r="H81" s="70"/>
      <c r="I81" s="16">
        <f>F81*H81</f>
        <v>0</v>
      </c>
      <c r="J81" s="46">
        <v>0.08</v>
      </c>
      <c r="K81" s="16">
        <f>I81*J81</f>
        <v>0</v>
      </c>
      <c r="L81" s="18">
        <f>I81+K81</f>
        <v>0</v>
      </c>
    </row>
    <row r="82" spans="1:12" x14ac:dyDescent="0.25">
      <c r="A82" s="10">
        <v>2</v>
      </c>
      <c r="B82" s="11" t="s">
        <v>95</v>
      </c>
      <c r="C82" s="12"/>
      <c r="D82" s="12"/>
      <c r="E82" s="12"/>
      <c r="F82" s="13">
        <v>200</v>
      </c>
      <c r="G82" s="14" t="s">
        <v>40</v>
      </c>
      <c r="H82" s="70"/>
      <c r="I82" s="16">
        <f>F82*H82</f>
        <v>0</v>
      </c>
      <c r="J82" s="46">
        <v>0.08</v>
      </c>
      <c r="K82" s="16">
        <f>I82*J82</f>
        <v>0</v>
      </c>
      <c r="L82" s="18">
        <f>I82+K82</f>
        <v>0</v>
      </c>
    </row>
    <row r="83" spans="1:12" x14ac:dyDescent="0.25">
      <c r="A83" s="19"/>
      <c r="B83" s="20"/>
      <c r="C83" s="20"/>
      <c r="D83" s="20"/>
      <c r="E83" s="20"/>
      <c r="F83" s="21"/>
      <c r="G83" s="20"/>
      <c r="H83" s="90" t="s">
        <v>41</v>
      </c>
      <c r="I83" s="23">
        <f>SUM(I81:I82)</f>
        <v>0</v>
      </c>
      <c r="J83" s="12"/>
      <c r="K83" s="23"/>
      <c r="L83" s="23">
        <f>SUM(L81:L82)</f>
        <v>0</v>
      </c>
    </row>
    <row r="84" spans="1:12" x14ac:dyDescent="0.25">
      <c r="A84" s="47"/>
      <c r="B84" s="48"/>
      <c r="C84" s="48"/>
      <c r="D84" s="48"/>
      <c r="E84" s="48"/>
      <c r="F84" s="48"/>
      <c r="G84" s="48"/>
      <c r="H84" s="66"/>
      <c r="I84" s="48"/>
      <c r="J84" s="48"/>
      <c r="K84" s="48"/>
      <c r="L84" s="67"/>
    </row>
    <row r="85" spans="1:12" x14ac:dyDescent="0.25">
      <c r="A85" s="147" t="s">
        <v>96</v>
      </c>
      <c r="B85" s="147"/>
      <c r="C85" s="148" t="s">
        <v>15</v>
      </c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65.25" x14ac:dyDescent="0.25">
      <c r="A86" s="24" t="s">
        <v>27</v>
      </c>
      <c r="B86" s="7" t="s">
        <v>28</v>
      </c>
      <c r="C86" s="7" t="s">
        <v>29</v>
      </c>
      <c r="D86" s="7" t="s">
        <v>30</v>
      </c>
      <c r="E86" s="7" t="s">
        <v>31</v>
      </c>
      <c r="F86" s="8" t="s">
        <v>32</v>
      </c>
      <c r="G86" s="7" t="s">
        <v>65</v>
      </c>
      <c r="H86" s="9" t="s">
        <v>66</v>
      </c>
      <c r="I86" s="7" t="s">
        <v>35</v>
      </c>
      <c r="J86" s="7" t="s">
        <v>36</v>
      </c>
      <c r="K86" s="7" t="s">
        <v>37</v>
      </c>
      <c r="L86" s="7" t="s">
        <v>38</v>
      </c>
    </row>
    <row r="87" spans="1:12" ht="45" x14ac:dyDescent="0.25">
      <c r="A87" s="69" t="s">
        <v>97</v>
      </c>
      <c r="B87" s="11" t="s">
        <v>147</v>
      </c>
      <c r="C87" s="88" t="s">
        <v>52</v>
      </c>
      <c r="D87" s="88"/>
      <c r="E87" s="88"/>
      <c r="F87" s="69">
        <v>1000</v>
      </c>
      <c r="G87" s="69" t="s">
        <v>40</v>
      </c>
      <c r="H87" s="91"/>
      <c r="I87" s="76">
        <f>F87*H87</f>
        <v>0</v>
      </c>
      <c r="J87" s="46">
        <v>0.08</v>
      </c>
      <c r="K87" s="76">
        <f>I87*J87</f>
        <v>0</v>
      </c>
      <c r="L87" s="76">
        <f>I87+K87</f>
        <v>0</v>
      </c>
    </row>
    <row r="88" spans="1:12" x14ac:dyDescent="0.25">
      <c r="A88" s="89"/>
      <c r="B88" s="35"/>
      <c r="C88" s="62"/>
      <c r="D88" s="62"/>
      <c r="E88" s="62"/>
      <c r="F88" s="62"/>
      <c r="G88" s="89"/>
      <c r="H88" s="90" t="s">
        <v>41</v>
      </c>
      <c r="I88" s="64">
        <f>SUM(I87)</f>
        <v>0</v>
      </c>
      <c r="J88" s="42"/>
      <c r="K88" s="64"/>
      <c r="L88" s="64">
        <f>SUM(L87)</f>
        <v>0</v>
      </c>
    </row>
    <row r="89" spans="1:12" x14ac:dyDescent="0.25">
      <c r="A89" s="147" t="s">
        <v>98</v>
      </c>
      <c r="B89" s="147"/>
      <c r="C89" s="148" t="s">
        <v>16</v>
      </c>
      <c r="D89" s="148"/>
      <c r="E89" s="148"/>
      <c r="F89" s="148"/>
      <c r="G89" s="148"/>
      <c r="H89" s="148"/>
      <c r="I89" s="148"/>
      <c r="J89" s="148"/>
      <c r="K89" s="148"/>
      <c r="L89" s="148"/>
    </row>
    <row r="90" spans="1:12" ht="65.25" x14ac:dyDescent="0.25">
      <c r="A90" s="10" t="s">
        <v>27</v>
      </c>
      <c r="B90" s="12" t="s">
        <v>28</v>
      </c>
      <c r="C90" s="12" t="s">
        <v>29</v>
      </c>
      <c r="D90" s="7" t="s">
        <v>30</v>
      </c>
      <c r="E90" s="12" t="s">
        <v>31</v>
      </c>
      <c r="F90" s="93" t="s">
        <v>32</v>
      </c>
      <c r="G90" s="12" t="s">
        <v>65</v>
      </c>
      <c r="H90" s="25" t="s">
        <v>66</v>
      </c>
      <c r="I90" s="12" t="s">
        <v>35</v>
      </c>
      <c r="J90" s="12" t="s">
        <v>36</v>
      </c>
      <c r="K90" s="12" t="s">
        <v>37</v>
      </c>
      <c r="L90" s="12" t="s">
        <v>38</v>
      </c>
    </row>
    <row r="91" spans="1:12" ht="45" x14ac:dyDescent="0.25">
      <c r="A91" s="69">
        <v>1</v>
      </c>
      <c r="B91" s="11" t="s">
        <v>99</v>
      </c>
      <c r="C91" s="88" t="s">
        <v>52</v>
      </c>
      <c r="D91" s="88"/>
      <c r="E91" s="88"/>
      <c r="F91" s="88">
        <v>825</v>
      </c>
      <c r="G91" s="69" t="s">
        <v>40</v>
      </c>
      <c r="H91" s="94"/>
      <c r="I91" s="45">
        <f>F91*H91</f>
        <v>0</v>
      </c>
      <c r="J91" s="46">
        <v>0.08</v>
      </c>
      <c r="K91" s="45">
        <f>I91*J91</f>
        <v>0</v>
      </c>
      <c r="L91" s="95">
        <f>I91+K91</f>
        <v>0</v>
      </c>
    </row>
    <row r="92" spans="1:12" ht="15" customHeight="1" x14ac:dyDescent="0.25">
      <c r="A92" s="149" t="s">
        <v>52</v>
      </c>
      <c r="B92" s="149"/>
      <c r="C92" s="149"/>
      <c r="D92" s="149"/>
      <c r="E92" s="149"/>
      <c r="F92" s="62"/>
      <c r="G92" s="62"/>
      <c r="H92" s="63" t="s">
        <v>41</v>
      </c>
      <c r="I92" s="64">
        <f>SUM(I91)</f>
        <v>0</v>
      </c>
      <c r="J92" s="42"/>
      <c r="K92" s="64"/>
      <c r="L92" s="64">
        <f>SUM(L91)</f>
        <v>0</v>
      </c>
    </row>
    <row r="93" spans="1:12" x14ac:dyDescent="0.25">
      <c r="A93" s="147" t="s">
        <v>100</v>
      </c>
      <c r="B93" s="147"/>
      <c r="C93" s="148" t="s">
        <v>17</v>
      </c>
      <c r="D93" s="148"/>
      <c r="E93" s="148"/>
      <c r="F93" s="148"/>
      <c r="G93" s="148"/>
      <c r="H93" s="148"/>
      <c r="I93" s="148"/>
      <c r="J93" s="148"/>
      <c r="K93" s="148"/>
      <c r="L93" s="148"/>
    </row>
    <row r="94" spans="1:12" ht="65.25" x14ac:dyDescent="0.25">
      <c r="A94" s="24" t="s">
        <v>27</v>
      </c>
      <c r="B94" s="7" t="s">
        <v>28</v>
      </c>
      <c r="C94" s="7" t="s">
        <v>29</v>
      </c>
      <c r="D94" s="7" t="s">
        <v>30</v>
      </c>
      <c r="E94" s="7" t="s">
        <v>31</v>
      </c>
      <c r="F94" s="8" t="s">
        <v>32</v>
      </c>
      <c r="G94" s="7" t="s">
        <v>65</v>
      </c>
      <c r="H94" s="9" t="s">
        <v>66</v>
      </c>
      <c r="I94" s="7" t="s">
        <v>35</v>
      </c>
      <c r="J94" s="7" t="s">
        <v>36</v>
      </c>
      <c r="K94" s="7" t="s">
        <v>37</v>
      </c>
      <c r="L94" s="7" t="s">
        <v>38</v>
      </c>
    </row>
    <row r="95" spans="1:12" ht="135" x14ac:dyDescent="0.25">
      <c r="A95" s="53">
        <v>1</v>
      </c>
      <c r="B95" s="11" t="s">
        <v>101</v>
      </c>
      <c r="C95" s="42"/>
      <c r="D95" s="42"/>
      <c r="E95" s="42"/>
      <c r="F95" s="43">
        <v>5</v>
      </c>
      <c r="G95" s="43" t="s">
        <v>40</v>
      </c>
      <c r="H95" s="44"/>
      <c r="I95" s="45">
        <f>F95*H95</f>
        <v>0</v>
      </c>
      <c r="J95" s="46">
        <v>0.08</v>
      </c>
      <c r="K95" s="45">
        <f>I95*J95</f>
        <v>0</v>
      </c>
      <c r="L95" s="92">
        <f>I95+K95</f>
        <v>0</v>
      </c>
    </row>
    <row r="96" spans="1:12" x14ac:dyDescent="0.25">
      <c r="A96" s="47"/>
      <c r="B96" s="48"/>
      <c r="C96" s="48"/>
      <c r="D96" s="48"/>
      <c r="E96" s="48"/>
      <c r="F96" s="48"/>
      <c r="G96" s="48"/>
      <c r="H96" s="63" t="s">
        <v>41</v>
      </c>
      <c r="I96" s="64">
        <f>SUM(I95)</f>
        <v>0</v>
      </c>
      <c r="J96" s="42"/>
      <c r="K96" s="64"/>
      <c r="L96" s="64">
        <f>SUM(L95)</f>
        <v>0</v>
      </c>
    </row>
    <row r="97" spans="1:12" x14ac:dyDescent="0.25">
      <c r="A97" s="147" t="s">
        <v>102</v>
      </c>
      <c r="B97" s="147"/>
      <c r="C97" s="148" t="s">
        <v>18</v>
      </c>
      <c r="D97" s="148"/>
      <c r="E97" s="148"/>
      <c r="F97" s="148"/>
      <c r="G97" s="148"/>
      <c r="H97" s="148"/>
      <c r="I97" s="148"/>
      <c r="J97" s="148"/>
      <c r="K97" s="148"/>
      <c r="L97" s="148"/>
    </row>
    <row r="98" spans="1:12" ht="65.25" x14ac:dyDescent="0.25">
      <c r="A98" s="24" t="s">
        <v>27</v>
      </c>
      <c r="B98" s="7" t="s">
        <v>28</v>
      </c>
      <c r="C98" s="7" t="s">
        <v>29</v>
      </c>
      <c r="D98" s="7" t="s">
        <v>30</v>
      </c>
      <c r="E98" s="7" t="s">
        <v>31</v>
      </c>
      <c r="F98" s="8" t="s">
        <v>32</v>
      </c>
      <c r="G98" s="7" t="s">
        <v>65</v>
      </c>
      <c r="H98" s="9" t="s">
        <v>66</v>
      </c>
      <c r="I98" s="7" t="s">
        <v>35</v>
      </c>
      <c r="J98" s="7" t="s">
        <v>36</v>
      </c>
      <c r="K98" s="7" t="s">
        <v>37</v>
      </c>
      <c r="L98" s="7" t="s">
        <v>38</v>
      </c>
    </row>
    <row r="99" spans="1:12" ht="22.5" x14ac:dyDescent="0.25">
      <c r="A99" s="68">
        <v>1</v>
      </c>
      <c r="B99" s="11" t="s">
        <v>103</v>
      </c>
      <c r="C99" s="96"/>
      <c r="D99" s="96"/>
      <c r="E99" s="96"/>
      <c r="F99" s="13">
        <v>400</v>
      </c>
      <c r="G99" s="14" t="s">
        <v>40</v>
      </c>
      <c r="H99" s="15"/>
      <c r="I99" s="16">
        <f>F99*H99</f>
        <v>0</v>
      </c>
      <c r="J99" s="17">
        <v>0.08</v>
      </c>
      <c r="K99" s="16">
        <f>I99*J99</f>
        <v>0</v>
      </c>
      <c r="L99" s="18">
        <f>I99+K99</f>
        <v>0</v>
      </c>
    </row>
    <row r="100" spans="1:12" ht="22.5" x14ac:dyDescent="0.25">
      <c r="A100" s="68">
        <v>2</v>
      </c>
      <c r="B100" s="11" t="s">
        <v>104</v>
      </c>
      <c r="C100" s="96"/>
      <c r="D100" s="96"/>
      <c r="E100" s="96"/>
      <c r="F100" s="13">
        <v>30</v>
      </c>
      <c r="G100" s="14" t="s">
        <v>40</v>
      </c>
      <c r="H100" s="15"/>
      <c r="I100" s="16">
        <f>F100*H100</f>
        <v>0</v>
      </c>
      <c r="J100" s="17">
        <v>0.08</v>
      </c>
      <c r="K100" s="16">
        <f>I100*J100</f>
        <v>0</v>
      </c>
      <c r="L100" s="18">
        <f>I100+K100</f>
        <v>0</v>
      </c>
    </row>
    <row r="101" spans="1:12" ht="22.5" x14ac:dyDescent="0.25">
      <c r="A101" s="41">
        <v>3</v>
      </c>
      <c r="B101" s="11" t="s">
        <v>105</v>
      </c>
      <c r="C101" s="41"/>
      <c r="D101" s="41"/>
      <c r="E101" s="41"/>
      <c r="F101" s="43">
        <v>20</v>
      </c>
      <c r="G101" s="43" t="s">
        <v>106</v>
      </c>
      <c r="H101" s="44"/>
      <c r="I101" s="16">
        <f>F101*H101</f>
        <v>0</v>
      </c>
      <c r="J101" s="17">
        <v>0.08</v>
      </c>
      <c r="K101" s="16">
        <f>I101*J101</f>
        <v>0</v>
      </c>
      <c r="L101" s="18">
        <f>I101+K101</f>
        <v>0</v>
      </c>
    </row>
    <row r="102" spans="1:12" x14ac:dyDescent="0.25">
      <c r="A102" s="47"/>
      <c r="B102" s="48" t="s">
        <v>107</v>
      </c>
      <c r="C102" s="48"/>
      <c r="D102" s="48"/>
      <c r="E102" s="48"/>
      <c r="F102" s="48"/>
      <c r="G102" s="48"/>
      <c r="H102" s="97" t="s">
        <v>41</v>
      </c>
      <c r="I102" s="64">
        <f>SUM(I99:I101)</f>
        <v>0</v>
      </c>
      <c r="J102" s="64"/>
      <c r="K102" s="64"/>
      <c r="L102" s="64">
        <f>SUM(L99:L101)</f>
        <v>0</v>
      </c>
    </row>
    <row r="103" spans="1:12" x14ac:dyDescent="0.25">
      <c r="A103" s="147" t="s">
        <v>108</v>
      </c>
      <c r="B103" s="147"/>
      <c r="C103" s="148" t="s">
        <v>19</v>
      </c>
      <c r="D103" s="148"/>
      <c r="E103" s="148"/>
      <c r="F103" s="148"/>
      <c r="G103" s="148"/>
      <c r="H103" s="148"/>
      <c r="I103" s="148"/>
      <c r="J103" s="148"/>
      <c r="K103" s="148"/>
      <c r="L103" s="148"/>
    </row>
    <row r="104" spans="1:12" ht="65.25" x14ac:dyDescent="0.25">
      <c r="A104" s="24" t="s">
        <v>27</v>
      </c>
      <c r="B104" s="7" t="s">
        <v>28</v>
      </c>
      <c r="C104" s="7" t="s">
        <v>29</v>
      </c>
      <c r="D104" s="7" t="s">
        <v>30</v>
      </c>
      <c r="E104" s="7" t="s">
        <v>31</v>
      </c>
      <c r="F104" s="8" t="s">
        <v>32</v>
      </c>
      <c r="G104" s="7" t="s">
        <v>65</v>
      </c>
      <c r="H104" s="9" t="s">
        <v>66</v>
      </c>
      <c r="I104" s="7" t="s">
        <v>35</v>
      </c>
      <c r="J104" s="7" t="s">
        <v>36</v>
      </c>
      <c r="K104" s="7" t="s">
        <v>37</v>
      </c>
      <c r="L104" s="7" t="s">
        <v>38</v>
      </c>
    </row>
    <row r="105" spans="1:12" ht="56.25" x14ac:dyDescent="0.25">
      <c r="A105" s="68">
        <v>1</v>
      </c>
      <c r="B105" s="11" t="s">
        <v>109</v>
      </c>
      <c r="C105" s="96"/>
      <c r="D105" s="96"/>
      <c r="E105" s="96"/>
      <c r="F105" s="13">
        <v>5</v>
      </c>
      <c r="G105" s="14" t="s">
        <v>40</v>
      </c>
      <c r="H105" s="15"/>
      <c r="I105" s="16">
        <f>F105*H105</f>
        <v>0</v>
      </c>
      <c r="J105" s="17">
        <v>0.08</v>
      </c>
      <c r="K105" s="16">
        <f>I105*J105</f>
        <v>0</v>
      </c>
      <c r="L105" s="18">
        <f>I105+K105</f>
        <v>0</v>
      </c>
    </row>
    <row r="106" spans="1:12" ht="67.5" x14ac:dyDescent="0.25">
      <c r="A106" s="68">
        <v>2</v>
      </c>
      <c r="B106" s="11" t="s">
        <v>110</v>
      </c>
      <c r="C106" s="96"/>
      <c r="D106" s="96"/>
      <c r="E106" s="96"/>
      <c r="F106" s="13">
        <v>190</v>
      </c>
      <c r="G106" s="14" t="s">
        <v>40</v>
      </c>
      <c r="H106" s="15"/>
      <c r="I106" s="16">
        <f>F106*H106</f>
        <v>0</v>
      </c>
      <c r="J106" s="17">
        <v>0.08</v>
      </c>
      <c r="K106" s="16">
        <f>I106*J106</f>
        <v>0</v>
      </c>
      <c r="L106" s="18">
        <f>I106+K106</f>
        <v>0</v>
      </c>
    </row>
    <row r="107" spans="1:12" ht="56.25" x14ac:dyDescent="0.25">
      <c r="A107" s="41">
        <v>3</v>
      </c>
      <c r="B107" s="11" t="s">
        <v>111</v>
      </c>
      <c r="C107" s="41"/>
      <c r="D107" s="41"/>
      <c r="E107" s="41"/>
      <c r="F107" s="43">
        <v>80</v>
      </c>
      <c r="G107" s="43" t="s">
        <v>106</v>
      </c>
      <c r="H107" s="44"/>
      <c r="I107" s="16">
        <f>F107*H107</f>
        <v>0</v>
      </c>
      <c r="J107" s="17">
        <v>0.08</v>
      </c>
      <c r="K107" s="16">
        <f>I107*J107</f>
        <v>0</v>
      </c>
      <c r="L107" s="18">
        <f>I107+K107</f>
        <v>0</v>
      </c>
    </row>
    <row r="108" spans="1:12" x14ac:dyDescent="0.25">
      <c r="A108" s="47"/>
      <c r="B108" s="48"/>
      <c r="C108" s="48"/>
      <c r="D108" s="48"/>
      <c r="E108" s="48"/>
      <c r="F108" s="48"/>
      <c r="G108" s="48"/>
      <c r="H108" s="97" t="s">
        <v>41</v>
      </c>
      <c r="I108" s="64">
        <f>SUM(I105:I107)</f>
        <v>0</v>
      </c>
      <c r="J108" s="64"/>
      <c r="K108" s="64"/>
      <c r="L108" s="64">
        <f>SUM(L105:L107)</f>
        <v>0</v>
      </c>
    </row>
    <row r="109" spans="1:12" x14ac:dyDescent="0.25">
      <c r="A109" s="48"/>
      <c r="B109" s="48" t="s">
        <v>112</v>
      </c>
      <c r="C109" s="48"/>
      <c r="D109" s="48"/>
      <c r="E109" s="48"/>
      <c r="F109" s="48"/>
      <c r="G109" s="48"/>
      <c r="H109" s="66"/>
      <c r="I109" s="48"/>
      <c r="J109" s="48"/>
      <c r="K109" s="48"/>
      <c r="L109" s="67"/>
    </row>
    <row r="110" spans="1:12" x14ac:dyDescent="0.25">
      <c r="A110" s="147" t="s">
        <v>113</v>
      </c>
      <c r="B110" s="147"/>
      <c r="C110" s="148" t="s">
        <v>20</v>
      </c>
      <c r="D110" s="148"/>
      <c r="E110" s="148"/>
      <c r="F110" s="148"/>
      <c r="G110" s="148"/>
      <c r="H110" s="148"/>
      <c r="I110" s="148"/>
      <c r="J110" s="148"/>
      <c r="K110" s="148"/>
      <c r="L110" s="148"/>
    </row>
    <row r="111" spans="1:12" ht="65.25" x14ac:dyDescent="0.25">
      <c r="A111" s="24" t="s">
        <v>27</v>
      </c>
      <c r="B111" s="7" t="s">
        <v>28</v>
      </c>
      <c r="C111" s="7" t="s">
        <v>29</v>
      </c>
      <c r="D111" s="7" t="s">
        <v>30</v>
      </c>
      <c r="E111" s="7" t="s">
        <v>31</v>
      </c>
      <c r="F111" s="8" t="s">
        <v>32</v>
      </c>
      <c r="G111" s="7" t="s">
        <v>65</v>
      </c>
      <c r="H111" s="9" t="s">
        <v>66</v>
      </c>
      <c r="I111" s="7" t="s">
        <v>35</v>
      </c>
      <c r="J111" s="7" t="s">
        <v>36</v>
      </c>
      <c r="K111" s="7" t="s">
        <v>37</v>
      </c>
      <c r="L111" s="7" t="s">
        <v>38</v>
      </c>
    </row>
    <row r="112" spans="1:12" ht="56.25" x14ac:dyDescent="0.25">
      <c r="A112" s="68">
        <v>1</v>
      </c>
      <c r="B112" s="11" t="s">
        <v>114</v>
      </c>
      <c r="C112" s="96"/>
      <c r="D112" s="96"/>
      <c r="E112" s="96"/>
      <c r="F112" s="13">
        <v>20</v>
      </c>
      <c r="G112" s="14" t="s">
        <v>40</v>
      </c>
      <c r="H112" s="15"/>
      <c r="I112" s="16">
        <f>F112*H112</f>
        <v>0</v>
      </c>
      <c r="J112" s="17">
        <v>0.23</v>
      </c>
      <c r="K112" s="16">
        <f>I112*J112</f>
        <v>0</v>
      </c>
      <c r="L112" s="18">
        <f>I112+K112</f>
        <v>0</v>
      </c>
    </row>
    <row r="113" spans="1:12" x14ac:dyDescent="0.25">
      <c r="A113" s="47"/>
      <c r="B113" s="48"/>
      <c r="C113" s="48"/>
      <c r="D113" s="48"/>
      <c r="E113" s="48"/>
      <c r="F113" s="48"/>
      <c r="G113" s="48"/>
      <c r="H113" s="97" t="s">
        <v>41</v>
      </c>
      <c r="I113" s="64">
        <f>SUM(I112:I112)</f>
        <v>0</v>
      </c>
      <c r="J113" s="64"/>
      <c r="K113" s="64"/>
      <c r="L113" s="64">
        <f>SUM(L112:L112)</f>
        <v>0</v>
      </c>
    </row>
    <row r="114" spans="1:12" x14ac:dyDescent="0.25">
      <c r="A114" s="147" t="s">
        <v>115</v>
      </c>
      <c r="B114" s="147"/>
      <c r="C114" s="148" t="s">
        <v>21</v>
      </c>
      <c r="D114" s="148"/>
      <c r="E114" s="148"/>
      <c r="F114" s="148"/>
      <c r="G114" s="148"/>
      <c r="H114" s="148"/>
      <c r="I114" s="148"/>
      <c r="J114" s="148"/>
      <c r="K114" s="148"/>
      <c r="L114" s="148"/>
    </row>
    <row r="115" spans="1:12" ht="65.25" x14ac:dyDescent="0.25">
      <c r="A115" s="24" t="s">
        <v>27</v>
      </c>
      <c r="B115" s="7" t="s">
        <v>28</v>
      </c>
      <c r="C115" s="7" t="s">
        <v>29</v>
      </c>
      <c r="D115" s="7" t="s">
        <v>30</v>
      </c>
      <c r="E115" s="7" t="s">
        <v>31</v>
      </c>
      <c r="F115" s="8" t="s">
        <v>32</v>
      </c>
      <c r="G115" s="7" t="s">
        <v>65</v>
      </c>
      <c r="H115" s="9" t="s">
        <v>66</v>
      </c>
      <c r="I115" s="7" t="s">
        <v>35</v>
      </c>
      <c r="J115" s="7" t="s">
        <v>36</v>
      </c>
      <c r="K115" s="7" t="s">
        <v>37</v>
      </c>
      <c r="L115" s="7" t="s">
        <v>38</v>
      </c>
    </row>
    <row r="116" spans="1:12" ht="33.75" x14ac:dyDescent="0.25">
      <c r="A116" s="29">
        <v>1</v>
      </c>
      <c r="B116" s="11" t="s">
        <v>116</v>
      </c>
      <c r="C116" s="96"/>
      <c r="D116" s="96"/>
      <c r="E116" s="96"/>
      <c r="F116" s="13">
        <v>4320</v>
      </c>
      <c r="G116" s="14" t="s">
        <v>40</v>
      </c>
      <c r="H116" s="15"/>
      <c r="I116" s="16">
        <f>F116*H116</f>
        <v>0</v>
      </c>
      <c r="J116" s="17">
        <v>0.08</v>
      </c>
      <c r="K116" s="16">
        <f>I116*J116</f>
        <v>0</v>
      </c>
      <c r="L116" s="18">
        <f>I116+K116</f>
        <v>0</v>
      </c>
    </row>
    <row r="117" spans="1:12" x14ac:dyDescent="0.25">
      <c r="A117" s="47"/>
      <c r="B117" s="48"/>
      <c r="C117" s="48"/>
      <c r="D117" s="48"/>
      <c r="E117" s="48"/>
      <c r="F117" s="48"/>
      <c r="G117" s="48"/>
      <c r="H117" s="97" t="s">
        <v>41</v>
      </c>
      <c r="I117" s="64">
        <f>SUM(I116:I116)</f>
        <v>0</v>
      </c>
      <c r="J117" s="64"/>
      <c r="K117" s="64"/>
      <c r="L117" s="64">
        <f>SUM(L116:L116)</f>
        <v>0</v>
      </c>
    </row>
    <row r="118" spans="1:12" x14ac:dyDescent="0.25">
      <c r="A118" s="147" t="s">
        <v>117</v>
      </c>
      <c r="B118" s="147"/>
      <c r="C118" s="148" t="s">
        <v>22</v>
      </c>
      <c r="D118" s="148"/>
      <c r="E118" s="148"/>
      <c r="F118" s="148"/>
      <c r="G118" s="148"/>
      <c r="H118" s="148"/>
      <c r="I118" s="148"/>
      <c r="J118" s="148"/>
      <c r="K118" s="148"/>
      <c r="L118" s="148"/>
    </row>
    <row r="119" spans="1:12" ht="65.25" x14ac:dyDescent="0.25">
      <c r="A119" s="24" t="s">
        <v>27</v>
      </c>
      <c r="B119" s="7" t="s">
        <v>28</v>
      </c>
      <c r="C119" s="7" t="s">
        <v>29</v>
      </c>
      <c r="D119" s="7" t="s">
        <v>30</v>
      </c>
      <c r="E119" s="7" t="s">
        <v>31</v>
      </c>
      <c r="F119" s="8" t="s">
        <v>32</v>
      </c>
      <c r="G119" s="7" t="s">
        <v>65</v>
      </c>
      <c r="H119" s="9" t="s">
        <v>66</v>
      </c>
      <c r="I119" s="7" t="s">
        <v>35</v>
      </c>
      <c r="J119" s="7" t="s">
        <v>36</v>
      </c>
      <c r="K119" s="7" t="s">
        <v>37</v>
      </c>
      <c r="L119" s="7" t="s">
        <v>38</v>
      </c>
    </row>
    <row r="120" spans="1:12" ht="101.25" x14ac:dyDescent="0.25">
      <c r="A120" s="29">
        <v>1</v>
      </c>
      <c r="B120" s="11" t="s">
        <v>118</v>
      </c>
      <c r="C120" s="96"/>
      <c r="D120" s="96"/>
      <c r="E120" s="96"/>
      <c r="F120" s="13">
        <v>1200</v>
      </c>
      <c r="G120" s="14" t="s">
        <v>40</v>
      </c>
      <c r="H120" s="15"/>
      <c r="I120" s="16">
        <f>F120*H120</f>
        <v>0</v>
      </c>
      <c r="J120" s="17">
        <v>0.08</v>
      </c>
      <c r="K120" s="16">
        <f>I120*J120</f>
        <v>0</v>
      </c>
      <c r="L120" s="18">
        <f>I120+K120</f>
        <v>0</v>
      </c>
    </row>
    <row r="121" spans="1:12" x14ac:dyDescent="0.25">
      <c r="A121" s="47"/>
      <c r="B121" s="48"/>
      <c r="C121" s="48"/>
      <c r="D121" s="48"/>
      <c r="E121" s="48"/>
      <c r="F121" s="48"/>
      <c r="G121" s="48"/>
      <c r="H121" s="97" t="s">
        <v>41</v>
      </c>
      <c r="I121" s="64">
        <f>SUM(I120:I120)</f>
        <v>0</v>
      </c>
      <c r="J121" s="64"/>
      <c r="K121" s="64"/>
      <c r="L121" s="64">
        <f>SUM(L120:L120)</f>
        <v>0</v>
      </c>
    </row>
    <row r="122" spans="1:12" x14ac:dyDescent="0.25">
      <c r="A122" s="147" t="s">
        <v>119</v>
      </c>
      <c r="B122" s="147"/>
      <c r="C122" s="148" t="s">
        <v>23</v>
      </c>
      <c r="D122" s="148"/>
      <c r="E122" s="148"/>
      <c r="F122" s="148"/>
      <c r="G122" s="148"/>
      <c r="H122" s="148"/>
      <c r="I122" s="148"/>
      <c r="J122" s="148"/>
      <c r="K122" s="148"/>
      <c r="L122" s="148"/>
    </row>
    <row r="123" spans="1:12" ht="65.25" x14ac:dyDescent="0.25">
      <c r="A123" s="24" t="s">
        <v>27</v>
      </c>
      <c r="B123" s="7" t="s">
        <v>28</v>
      </c>
      <c r="C123" s="7" t="s">
        <v>29</v>
      </c>
      <c r="D123" s="7" t="s">
        <v>30</v>
      </c>
      <c r="E123" s="7" t="s">
        <v>31</v>
      </c>
      <c r="F123" s="8" t="s">
        <v>32</v>
      </c>
      <c r="G123" s="7" t="s">
        <v>65</v>
      </c>
      <c r="H123" s="9" t="s">
        <v>66</v>
      </c>
      <c r="I123" s="7" t="s">
        <v>35</v>
      </c>
      <c r="J123" s="7" t="s">
        <v>36</v>
      </c>
      <c r="K123" s="7" t="s">
        <v>37</v>
      </c>
      <c r="L123" s="7" t="s">
        <v>38</v>
      </c>
    </row>
    <row r="124" spans="1:12" ht="22.5" x14ac:dyDescent="0.25">
      <c r="A124" s="29">
        <v>1</v>
      </c>
      <c r="B124" s="98" t="s">
        <v>120</v>
      </c>
      <c r="C124" s="12"/>
      <c r="D124" s="12"/>
      <c r="E124" s="12"/>
      <c r="F124" s="99">
        <v>1</v>
      </c>
      <c r="G124" s="14" t="s">
        <v>40</v>
      </c>
      <c r="H124" s="75"/>
      <c r="I124" s="45">
        <f>F124*H124</f>
        <v>0</v>
      </c>
      <c r="J124" s="17">
        <v>0.08</v>
      </c>
      <c r="K124" s="16">
        <f>I124*J124</f>
        <v>0</v>
      </c>
      <c r="L124" s="18">
        <f>I124+K124</f>
        <v>0</v>
      </c>
    </row>
    <row r="125" spans="1:12" ht="22.5" x14ac:dyDescent="0.25">
      <c r="A125" s="29">
        <v>2</v>
      </c>
      <c r="B125" s="98" t="s">
        <v>121</v>
      </c>
      <c r="C125" s="12"/>
      <c r="D125" s="12"/>
      <c r="E125" s="12"/>
      <c r="F125" s="99">
        <v>1</v>
      </c>
      <c r="G125" s="14" t="s">
        <v>40</v>
      </c>
      <c r="H125" s="75"/>
      <c r="I125" s="45">
        <f>F125*H125</f>
        <v>0</v>
      </c>
      <c r="J125" s="17">
        <v>0.08</v>
      </c>
      <c r="K125" s="16">
        <f>I125*J125</f>
        <v>0</v>
      </c>
      <c r="L125" s="18">
        <f>I125+K125</f>
        <v>0</v>
      </c>
    </row>
    <row r="126" spans="1:12" ht="22.5" x14ac:dyDescent="0.25">
      <c r="A126" s="29">
        <v>3</v>
      </c>
      <c r="B126" s="98" t="s">
        <v>122</v>
      </c>
      <c r="C126" s="12"/>
      <c r="D126" s="12"/>
      <c r="E126" s="12"/>
      <c r="F126" s="99">
        <v>1</v>
      </c>
      <c r="G126" s="14" t="s">
        <v>62</v>
      </c>
      <c r="H126" s="75"/>
      <c r="I126" s="45">
        <f>F126*H126</f>
        <v>0</v>
      </c>
      <c r="J126" s="17">
        <v>0.08</v>
      </c>
      <c r="K126" s="16">
        <f>I126*J126</f>
        <v>0</v>
      </c>
      <c r="L126" s="18">
        <f>I126+K126</f>
        <v>0</v>
      </c>
    </row>
    <row r="127" spans="1:12" ht="22.5" x14ac:dyDescent="0.25">
      <c r="A127" s="29">
        <v>4</v>
      </c>
      <c r="B127" s="98" t="s">
        <v>123</v>
      </c>
      <c r="C127" s="12"/>
      <c r="D127" s="12"/>
      <c r="E127" s="12"/>
      <c r="F127" s="99">
        <v>5</v>
      </c>
      <c r="G127" s="14" t="s">
        <v>62</v>
      </c>
      <c r="H127" s="75"/>
      <c r="I127" s="45">
        <f>F127*H127</f>
        <v>0</v>
      </c>
      <c r="J127" s="17">
        <v>0.08</v>
      </c>
      <c r="K127" s="16">
        <f>I127*J127</f>
        <v>0</v>
      </c>
      <c r="L127" s="18">
        <f>I127+K127</f>
        <v>0</v>
      </c>
    </row>
    <row r="128" spans="1:12" ht="22.5" x14ac:dyDescent="0.25">
      <c r="A128" s="29">
        <v>5</v>
      </c>
      <c r="B128" s="98" t="s">
        <v>124</v>
      </c>
      <c r="C128" s="12"/>
      <c r="D128" s="12"/>
      <c r="E128" s="12"/>
      <c r="F128" s="99">
        <v>1</v>
      </c>
      <c r="G128" s="14" t="s">
        <v>40</v>
      </c>
      <c r="H128" s="75"/>
      <c r="I128" s="45">
        <f>F128*H128</f>
        <v>0</v>
      </c>
      <c r="J128" s="17">
        <v>0.08</v>
      </c>
      <c r="K128" s="16">
        <f>I128*J128</f>
        <v>0</v>
      </c>
      <c r="L128" s="18">
        <f>I128+K128</f>
        <v>0</v>
      </c>
    </row>
    <row r="129" spans="1:12" x14ac:dyDescent="0.25">
      <c r="A129" s="47"/>
      <c r="B129" s="48"/>
      <c r="C129" s="48"/>
      <c r="D129" s="48"/>
      <c r="E129" s="48"/>
      <c r="F129" s="48"/>
      <c r="G129" s="48"/>
      <c r="H129" s="63" t="s">
        <v>41</v>
      </c>
      <c r="I129" s="83">
        <f>SUM(I124:I128)</f>
        <v>0</v>
      </c>
      <c r="J129" s="84"/>
      <c r="K129" s="86"/>
      <c r="L129" s="86">
        <f>SUM(L124:L128)</f>
        <v>0</v>
      </c>
    </row>
    <row r="130" spans="1:12" x14ac:dyDescent="0.25">
      <c r="A130" s="153" t="s">
        <v>125</v>
      </c>
      <c r="B130" s="154"/>
      <c r="C130" s="150" t="s">
        <v>24</v>
      </c>
      <c r="D130" s="151"/>
      <c r="E130" s="151"/>
      <c r="F130" s="151"/>
      <c r="G130" s="151"/>
      <c r="H130" s="151"/>
      <c r="I130" s="151"/>
      <c r="J130" s="151"/>
      <c r="K130" s="151"/>
      <c r="L130" s="152"/>
    </row>
    <row r="131" spans="1:12" ht="87" customHeight="1" x14ac:dyDescent="0.25">
      <c r="A131" s="155" t="s">
        <v>27</v>
      </c>
      <c r="B131" s="156" t="s">
        <v>28</v>
      </c>
      <c r="C131" s="156" t="s">
        <v>153</v>
      </c>
      <c r="D131" s="156" t="s">
        <v>154</v>
      </c>
      <c r="E131" s="156" t="s">
        <v>155</v>
      </c>
      <c r="F131" s="157" t="s">
        <v>32</v>
      </c>
      <c r="G131" s="156" t="s">
        <v>65</v>
      </c>
      <c r="H131" s="158" t="s">
        <v>34</v>
      </c>
      <c r="I131" s="156" t="s">
        <v>35</v>
      </c>
      <c r="J131" s="156" t="s">
        <v>36</v>
      </c>
      <c r="K131" s="156" t="s">
        <v>37</v>
      </c>
      <c r="L131" s="156" t="s">
        <v>38</v>
      </c>
    </row>
    <row r="132" spans="1:12" ht="66.75" x14ac:dyDescent="0.25">
      <c r="A132" s="100">
        <v>1</v>
      </c>
      <c r="B132" s="101" t="s">
        <v>126</v>
      </c>
      <c r="C132" s="102"/>
      <c r="D132" s="102"/>
      <c r="E132" s="102"/>
      <c r="F132" s="103">
        <v>1000</v>
      </c>
      <c r="G132" s="104" t="s">
        <v>40</v>
      </c>
      <c r="H132" s="105"/>
      <c r="I132" s="106">
        <f>F132*H132</f>
        <v>0</v>
      </c>
      <c r="J132" s="107">
        <v>0.08</v>
      </c>
      <c r="K132" s="106">
        <f>I132*J132</f>
        <v>0</v>
      </c>
      <c r="L132" s="108">
        <f>I132+K132</f>
        <v>0</v>
      </c>
    </row>
    <row r="133" spans="1:12" ht="79.5" x14ac:dyDescent="0.25">
      <c r="A133" s="100">
        <v>2</v>
      </c>
      <c r="B133" s="101" t="s">
        <v>127</v>
      </c>
      <c r="C133" s="102"/>
      <c r="D133" s="102"/>
      <c r="E133" s="102"/>
      <c r="F133" s="103">
        <v>150</v>
      </c>
      <c r="G133" s="104" t="s">
        <v>40</v>
      </c>
      <c r="H133" s="105"/>
      <c r="I133" s="106">
        <f>F133*H133</f>
        <v>0</v>
      </c>
      <c r="J133" s="107">
        <v>0.08</v>
      </c>
      <c r="K133" s="106">
        <f>I133*J133</f>
        <v>0</v>
      </c>
      <c r="L133" s="108">
        <f>I133+K133</f>
        <v>0</v>
      </c>
    </row>
    <row r="134" spans="1:12" ht="38.25" x14ac:dyDescent="0.25">
      <c r="A134" s="100">
        <v>3</v>
      </c>
      <c r="B134" s="109" t="s">
        <v>128</v>
      </c>
      <c r="C134" s="102"/>
      <c r="D134" s="102"/>
      <c r="E134" s="102"/>
      <c r="F134" s="103">
        <v>200</v>
      </c>
      <c r="G134" s="104" t="s">
        <v>40</v>
      </c>
      <c r="H134" s="105"/>
      <c r="I134" s="106">
        <f>F134*H134</f>
        <v>0</v>
      </c>
      <c r="J134" s="107">
        <v>0.08</v>
      </c>
      <c r="K134" s="106">
        <f>I134*J134</f>
        <v>0</v>
      </c>
      <c r="L134" s="108">
        <f>I134+K134</f>
        <v>0</v>
      </c>
    </row>
    <row r="135" spans="1:12" ht="82.5" x14ac:dyDescent="0.25">
      <c r="A135" s="100">
        <v>4</v>
      </c>
      <c r="B135" s="101" t="s">
        <v>129</v>
      </c>
      <c r="C135" s="102"/>
      <c r="D135" s="102"/>
      <c r="E135" s="102"/>
      <c r="F135" s="103">
        <v>4500</v>
      </c>
      <c r="G135" s="104" t="s">
        <v>40</v>
      </c>
      <c r="H135" s="105"/>
      <c r="I135" s="106">
        <f>F135*H135</f>
        <v>0</v>
      </c>
      <c r="J135" s="107">
        <v>0.08</v>
      </c>
      <c r="K135" s="106">
        <f>I135*J135</f>
        <v>0</v>
      </c>
      <c r="L135" s="108">
        <f>I135+K135</f>
        <v>0</v>
      </c>
    </row>
    <row r="136" spans="1:12" x14ac:dyDescent="0.25">
      <c r="A136" s="110"/>
      <c r="B136" s="111"/>
      <c r="C136" s="111"/>
      <c r="D136" s="111"/>
      <c r="E136" s="111"/>
      <c r="F136" s="112"/>
      <c r="G136" s="111"/>
      <c r="H136" s="113" t="s">
        <v>41</v>
      </c>
      <c r="I136" s="114">
        <f>SUM(I132:I135)</f>
        <v>0</v>
      </c>
      <c r="J136" s="115" t="s">
        <v>130</v>
      </c>
      <c r="K136" s="114" t="s">
        <v>130</v>
      </c>
      <c r="L136" s="114">
        <f>SUM(L132:L135)</f>
        <v>0</v>
      </c>
    </row>
    <row r="137" spans="1:12" x14ac:dyDescent="0.25">
      <c r="A137" s="153" t="s">
        <v>131</v>
      </c>
      <c r="B137" s="154"/>
      <c r="C137" s="150" t="s">
        <v>148</v>
      </c>
      <c r="D137" s="151"/>
      <c r="E137" s="151"/>
      <c r="F137" s="151"/>
      <c r="G137" s="151"/>
      <c r="H137" s="151"/>
      <c r="I137" s="151"/>
      <c r="J137" s="151"/>
      <c r="K137" s="151"/>
      <c r="L137" s="152"/>
    </row>
    <row r="138" spans="1:12" ht="65.25" x14ac:dyDescent="0.25">
      <c r="A138" s="129" t="s">
        <v>27</v>
      </c>
      <c r="B138" s="130" t="s">
        <v>28</v>
      </c>
      <c r="C138" s="130" t="s">
        <v>144</v>
      </c>
      <c r="D138" s="130" t="s">
        <v>145</v>
      </c>
      <c r="E138" s="130" t="s">
        <v>146</v>
      </c>
      <c r="F138" s="131" t="s">
        <v>32</v>
      </c>
      <c r="G138" s="130" t="s">
        <v>65</v>
      </c>
      <c r="H138" s="132" t="s">
        <v>66</v>
      </c>
      <c r="I138" s="130" t="s">
        <v>35</v>
      </c>
      <c r="J138" s="130" t="s">
        <v>36</v>
      </c>
      <c r="K138" s="130" t="s">
        <v>37</v>
      </c>
      <c r="L138" s="130" t="s">
        <v>38</v>
      </c>
    </row>
    <row r="139" spans="1:12" ht="216.75" x14ac:dyDescent="0.25">
      <c r="A139" s="121">
        <v>1</v>
      </c>
      <c r="B139" s="118" t="s">
        <v>134</v>
      </c>
      <c r="C139" s="133"/>
      <c r="D139" s="124"/>
      <c r="E139" s="124"/>
      <c r="F139" s="134">
        <v>20000</v>
      </c>
      <c r="G139" s="125" t="s">
        <v>40</v>
      </c>
      <c r="H139" s="135"/>
      <c r="I139" s="136">
        <f>F139*H139</f>
        <v>0</v>
      </c>
      <c r="J139" s="137">
        <v>0.08</v>
      </c>
      <c r="K139" s="136">
        <f>I139*J139</f>
        <v>0</v>
      </c>
      <c r="L139" s="136">
        <f>I139+K139</f>
        <v>0</v>
      </c>
    </row>
    <row r="140" spans="1:12" ht="242.25" x14ac:dyDescent="0.25">
      <c r="A140" s="121">
        <v>2</v>
      </c>
      <c r="B140" s="119" t="s">
        <v>135</v>
      </c>
      <c r="C140" s="133"/>
      <c r="D140" s="124"/>
      <c r="E140" s="124"/>
      <c r="F140" s="134">
        <v>5000</v>
      </c>
      <c r="G140" s="125" t="s">
        <v>132</v>
      </c>
      <c r="H140" s="135"/>
      <c r="I140" s="136">
        <f t="shared" ref="I140:I146" si="3">F140*H140</f>
        <v>0</v>
      </c>
      <c r="J140" s="137">
        <v>0.08</v>
      </c>
      <c r="K140" s="136">
        <f t="shared" ref="K140:K146" si="4">I140*J140</f>
        <v>0</v>
      </c>
      <c r="L140" s="136">
        <f t="shared" ref="L140:L146" si="5">I140+K140</f>
        <v>0</v>
      </c>
    </row>
    <row r="141" spans="1:12" ht="191.25" x14ac:dyDescent="0.25">
      <c r="A141" s="121">
        <v>3</v>
      </c>
      <c r="B141" s="119" t="s">
        <v>136</v>
      </c>
      <c r="C141" s="133"/>
      <c r="D141" s="124"/>
      <c r="E141" s="124"/>
      <c r="F141" s="134">
        <v>150</v>
      </c>
      <c r="G141" s="125" t="s">
        <v>132</v>
      </c>
      <c r="H141" s="135"/>
      <c r="I141" s="136">
        <f t="shared" si="3"/>
        <v>0</v>
      </c>
      <c r="J141" s="137">
        <v>0.08</v>
      </c>
      <c r="K141" s="136">
        <f t="shared" si="4"/>
        <v>0</v>
      </c>
      <c r="L141" s="136">
        <f t="shared" si="5"/>
        <v>0</v>
      </c>
    </row>
    <row r="142" spans="1:12" ht="102" x14ac:dyDescent="0.25">
      <c r="A142" s="121">
        <v>4</v>
      </c>
      <c r="B142" s="119" t="s">
        <v>137</v>
      </c>
      <c r="C142" s="133"/>
      <c r="D142" s="124"/>
      <c r="E142" s="124"/>
      <c r="F142" s="134">
        <v>100</v>
      </c>
      <c r="G142" s="125" t="s">
        <v>132</v>
      </c>
      <c r="H142" s="135"/>
      <c r="I142" s="136">
        <f t="shared" si="3"/>
        <v>0</v>
      </c>
      <c r="J142" s="137">
        <v>0.08</v>
      </c>
      <c r="K142" s="136">
        <f t="shared" si="4"/>
        <v>0</v>
      </c>
      <c r="L142" s="136">
        <f t="shared" si="5"/>
        <v>0</v>
      </c>
    </row>
    <row r="143" spans="1:12" ht="102" x14ac:dyDescent="0.25">
      <c r="A143" s="121">
        <v>5</v>
      </c>
      <c r="B143" s="119" t="s">
        <v>138</v>
      </c>
      <c r="C143" s="133"/>
      <c r="D143" s="124"/>
      <c r="E143" s="124"/>
      <c r="F143" s="134">
        <v>100</v>
      </c>
      <c r="G143" s="125" t="s">
        <v>132</v>
      </c>
      <c r="H143" s="135"/>
      <c r="I143" s="136">
        <f t="shared" si="3"/>
        <v>0</v>
      </c>
      <c r="J143" s="137">
        <v>0.08</v>
      </c>
      <c r="K143" s="136">
        <f t="shared" si="4"/>
        <v>0</v>
      </c>
      <c r="L143" s="136">
        <f t="shared" si="5"/>
        <v>0</v>
      </c>
    </row>
    <row r="144" spans="1:12" ht="102" x14ac:dyDescent="0.25">
      <c r="A144" s="121">
        <v>6</v>
      </c>
      <c r="B144" s="119" t="s">
        <v>139</v>
      </c>
      <c r="C144" s="133"/>
      <c r="D144" s="124"/>
      <c r="E144" s="124"/>
      <c r="F144" s="134">
        <v>100</v>
      </c>
      <c r="G144" s="125" t="s">
        <v>132</v>
      </c>
      <c r="H144" s="135"/>
      <c r="I144" s="136">
        <f t="shared" si="3"/>
        <v>0</v>
      </c>
      <c r="J144" s="137">
        <v>0.08</v>
      </c>
      <c r="K144" s="136">
        <f t="shared" si="4"/>
        <v>0</v>
      </c>
      <c r="L144" s="136">
        <f t="shared" si="5"/>
        <v>0</v>
      </c>
    </row>
    <row r="145" spans="1:12" ht="38.25" x14ac:dyDescent="0.25">
      <c r="A145" s="121">
        <v>7</v>
      </c>
      <c r="B145" s="120" t="s">
        <v>140</v>
      </c>
      <c r="C145" s="133"/>
      <c r="D145" s="124"/>
      <c r="E145" s="124"/>
      <c r="F145" s="134">
        <v>10</v>
      </c>
      <c r="G145" s="125" t="s">
        <v>49</v>
      </c>
      <c r="H145" s="135"/>
      <c r="I145" s="136">
        <f t="shared" si="3"/>
        <v>0</v>
      </c>
      <c r="J145" s="137">
        <v>0.08</v>
      </c>
      <c r="K145" s="136">
        <f t="shared" si="4"/>
        <v>0</v>
      </c>
      <c r="L145" s="136">
        <f t="shared" si="5"/>
        <v>0</v>
      </c>
    </row>
    <row r="146" spans="1:12" ht="25.5" x14ac:dyDescent="0.25">
      <c r="A146" s="121">
        <v>8</v>
      </c>
      <c r="B146" s="119" t="s">
        <v>141</v>
      </c>
      <c r="C146" s="133"/>
      <c r="D146" s="124"/>
      <c r="E146" s="124"/>
      <c r="F146" s="134">
        <v>500</v>
      </c>
      <c r="G146" s="125" t="s">
        <v>132</v>
      </c>
      <c r="H146" s="135"/>
      <c r="I146" s="136">
        <f t="shared" si="3"/>
        <v>0</v>
      </c>
      <c r="J146" s="137">
        <v>0.08</v>
      </c>
      <c r="K146" s="136">
        <f t="shared" si="4"/>
        <v>0</v>
      </c>
      <c r="L146" s="136">
        <f t="shared" si="5"/>
        <v>0</v>
      </c>
    </row>
    <row r="147" spans="1:12" x14ac:dyDescent="0.25">
      <c r="A147" s="110"/>
      <c r="B147" s="111"/>
      <c r="C147" s="111"/>
      <c r="D147" s="111"/>
      <c r="E147" s="111"/>
      <c r="F147" s="112"/>
      <c r="G147" s="111"/>
      <c r="H147" s="113" t="s">
        <v>41</v>
      </c>
      <c r="I147" s="114">
        <f>SUM(I139:I146)</f>
        <v>0</v>
      </c>
      <c r="J147" s="115" t="s">
        <v>130</v>
      </c>
      <c r="K147" s="114" t="s">
        <v>130</v>
      </c>
      <c r="L147" s="114">
        <f>SUM(L139:L146)</f>
        <v>0</v>
      </c>
    </row>
    <row r="148" spans="1:12" x14ac:dyDescent="0.25">
      <c r="A148" s="153" t="s">
        <v>149</v>
      </c>
      <c r="B148" s="154"/>
      <c r="C148" s="150" t="s">
        <v>150</v>
      </c>
      <c r="D148" s="151"/>
      <c r="E148" s="151"/>
      <c r="F148" s="151"/>
      <c r="G148" s="151"/>
      <c r="H148" s="151"/>
      <c r="I148" s="151"/>
      <c r="J148" s="151"/>
      <c r="K148" s="151"/>
      <c r="L148" s="152"/>
    </row>
    <row r="149" spans="1:12" ht="65.25" x14ac:dyDescent="0.25">
      <c r="A149" s="138" t="s">
        <v>27</v>
      </c>
      <c r="B149" s="139" t="s">
        <v>28</v>
      </c>
      <c r="C149" s="139" t="s">
        <v>144</v>
      </c>
      <c r="D149" s="130" t="s">
        <v>145</v>
      </c>
      <c r="E149" s="139" t="s">
        <v>146</v>
      </c>
      <c r="F149" s="140" t="s">
        <v>32</v>
      </c>
      <c r="G149" s="139" t="s">
        <v>65</v>
      </c>
      <c r="H149" s="141" t="s">
        <v>66</v>
      </c>
      <c r="I149" s="139" t="s">
        <v>35</v>
      </c>
      <c r="J149" s="139" t="s">
        <v>36</v>
      </c>
      <c r="K149" s="139" t="s">
        <v>37</v>
      </c>
      <c r="L149" s="139" t="s">
        <v>38</v>
      </c>
    </row>
    <row r="150" spans="1:12" ht="25.5" x14ac:dyDescent="0.25">
      <c r="A150" s="69">
        <v>1</v>
      </c>
      <c r="B150" s="122" t="s">
        <v>142</v>
      </c>
      <c r="C150" s="142"/>
      <c r="D150" s="142"/>
      <c r="E150" s="142"/>
      <c r="F150" s="142">
        <v>100</v>
      </c>
      <c r="G150" s="143" t="s">
        <v>143</v>
      </c>
      <c r="H150" s="144"/>
      <c r="I150" s="127">
        <f>F150*H150</f>
        <v>0</v>
      </c>
      <c r="J150" s="145">
        <v>0.08</v>
      </c>
      <c r="K150" s="127">
        <f>I150*J150</f>
        <v>0</v>
      </c>
      <c r="L150" s="127">
        <f>I150+K150</f>
        <v>0</v>
      </c>
    </row>
    <row r="151" spans="1:12" x14ac:dyDescent="0.25">
      <c r="A151" s="110"/>
      <c r="B151" s="111"/>
      <c r="C151" s="111"/>
      <c r="D151" s="111"/>
      <c r="E151" s="111"/>
      <c r="F151" s="112"/>
      <c r="G151" s="111"/>
      <c r="H151" s="113" t="s">
        <v>41</v>
      </c>
      <c r="I151" s="114">
        <f>SUM(I150)</f>
        <v>0</v>
      </c>
      <c r="J151" s="115" t="s">
        <v>130</v>
      </c>
      <c r="K151" s="114" t="s">
        <v>130</v>
      </c>
      <c r="L151" s="114">
        <f>SUM(L150)</f>
        <v>0</v>
      </c>
    </row>
    <row r="152" spans="1:12" x14ac:dyDescent="0.25">
      <c r="A152" s="153" t="s">
        <v>152</v>
      </c>
      <c r="B152" s="154"/>
      <c r="C152" s="150" t="s">
        <v>151</v>
      </c>
      <c r="D152" s="151"/>
      <c r="E152" s="151"/>
      <c r="F152" s="151"/>
      <c r="G152" s="151"/>
      <c r="H152" s="151"/>
      <c r="I152" s="151"/>
      <c r="J152" s="151"/>
      <c r="K152" s="151"/>
      <c r="L152" s="152"/>
    </row>
    <row r="153" spans="1:12" ht="65.25" x14ac:dyDescent="0.25">
      <c r="A153" s="138" t="s">
        <v>27</v>
      </c>
      <c r="B153" s="139" t="s">
        <v>28</v>
      </c>
      <c r="C153" s="139" t="s">
        <v>144</v>
      </c>
      <c r="D153" s="130" t="s">
        <v>145</v>
      </c>
      <c r="E153" s="139" t="s">
        <v>146</v>
      </c>
      <c r="F153" s="140" t="s">
        <v>32</v>
      </c>
      <c r="G153" s="139" t="s">
        <v>65</v>
      </c>
      <c r="H153" s="141" t="s">
        <v>66</v>
      </c>
      <c r="I153" s="139" t="s">
        <v>35</v>
      </c>
      <c r="J153" s="139" t="s">
        <v>36</v>
      </c>
      <c r="K153" s="139" t="s">
        <v>37</v>
      </c>
      <c r="L153" s="139" t="s">
        <v>38</v>
      </c>
    </row>
    <row r="154" spans="1:12" ht="204" x14ac:dyDescent="0.25">
      <c r="A154" s="121">
        <v>1</v>
      </c>
      <c r="B154" s="123" t="s">
        <v>133</v>
      </c>
      <c r="C154" s="124"/>
      <c r="D154" s="124"/>
      <c r="E154" s="124"/>
      <c r="F154" s="116">
        <v>10</v>
      </c>
      <c r="G154" s="125" t="s">
        <v>49</v>
      </c>
      <c r="H154" s="126"/>
      <c r="I154" s="127">
        <f>F154*H154</f>
        <v>0</v>
      </c>
      <c r="J154" s="128">
        <v>0.08</v>
      </c>
      <c r="K154" s="127">
        <f>I154*J154</f>
        <v>0</v>
      </c>
      <c r="L154" s="127">
        <f>I154+K154</f>
        <v>0</v>
      </c>
    </row>
    <row r="155" spans="1:12" x14ac:dyDescent="0.25">
      <c r="A155" s="110"/>
      <c r="B155" s="111"/>
      <c r="C155" s="111"/>
      <c r="D155" s="111"/>
      <c r="E155" s="111"/>
      <c r="F155" s="112"/>
      <c r="G155" s="111"/>
      <c r="H155" s="113" t="s">
        <v>41</v>
      </c>
      <c r="I155" s="114">
        <f>SUM(I154)</f>
        <v>0</v>
      </c>
      <c r="J155" s="115" t="s">
        <v>130</v>
      </c>
      <c r="K155" s="114" t="s">
        <v>130</v>
      </c>
      <c r="L155" s="114">
        <f>SUM(L154)</f>
        <v>0</v>
      </c>
    </row>
  </sheetData>
  <mergeCells count="58">
    <mergeCell ref="A152:B152"/>
    <mergeCell ref="C152:L152"/>
    <mergeCell ref="A130:B130"/>
    <mergeCell ref="C130:L130"/>
    <mergeCell ref="A137:B137"/>
    <mergeCell ref="C137:L137"/>
    <mergeCell ref="A148:B148"/>
    <mergeCell ref="C148:L148"/>
    <mergeCell ref="A118:B118"/>
    <mergeCell ref="C118:L118"/>
    <mergeCell ref="A122:B122"/>
    <mergeCell ref="C122:L122"/>
    <mergeCell ref="A103:B103"/>
    <mergeCell ref="C103:L103"/>
    <mergeCell ref="A110:B110"/>
    <mergeCell ref="C110:L110"/>
    <mergeCell ref="A114:B114"/>
    <mergeCell ref="C114:L114"/>
    <mergeCell ref="A92:E92"/>
    <mergeCell ref="A93:B93"/>
    <mergeCell ref="C93:L93"/>
    <mergeCell ref="A97:B97"/>
    <mergeCell ref="C97:L97"/>
    <mergeCell ref="A79:B79"/>
    <mergeCell ref="C79:L79"/>
    <mergeCell ref="A85:B85"/>
    <mergeCell ref="C85:L85"/>
    <mergeCell ref="A89:B89"/>
    <mergeCell ref="C89:L89"/>
    <mergeCell ref="A61:B61"/>
    <mergeCell ref="C61:L61"/>
    <mergeCell ref="A66:B66"/>
    <mergeCell ref="C66:L66"/>
    <mergeCell ref="A73:B73"/>
    <mergeCell ref="C73:L73"/>
    <mergeCell ref="A40:B40"/>
    <mergeCell ref="C40:L40"/>
    <mergeCell ref="A50:B50"/>
    <mergeCell ref="C50:L50"/>
    <mergeCell ref="A56:B56"/>
    <mergeCell ref="C56:L56"/>
    <mergeCell ref="A24:B24"/>
    <mergeCell ref="C24:L24"/>
    <mergeCell ref="A29:B29"/>
    <mergeCell ref="C29:L29"/>
    <mergeCell ref="A33:B33"/>
    <mergeCell ref="C33:L33"/>
    <mergeCell ref="A12:B12"/>
    <mergeCell ref="C12:L12"/>
    <mergeCell ref="A16:B16"/>
    <mergeCell ref="C16:L16"/>
    <mergeCell ref="A20:B20"/>
    <mergeCell ref="C20:L20"/>
    <mergeCell ref="A2:L3"/>
    <mergeCell ref="A4:B4"/>
    <mergeCell ref="C4:L4"/>
    <mergeCell ref="A8:B8"/>
    <mergeCell ref="C8:L8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formularze cenowe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11</cp:revision>
  <cp:lastPrinted>2023-07-03T10:19:35Z</cp:lastPrinted>
  <dcterms:created xsi:type="dcterms:W3CDTF">2006-09-16T00:00:00Z</dcterms:created>
  <dcterms:modified xsi:type="dcterms:W3CDTF">2023-07-04T10:23:21Z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