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ofertowy Bobrówka" sheetId="1" r:id="rId1"/>
  </sheets>
  <definedNames/>
  <calcPr fullCalcOnLoad="1" fullPrecision="0"/>
</workbook>
</file>

<file path=xl/sharedStrings.xml><?xml version="1.0" encoding="utf-8"?>
<sst xmlns="http://schemas.openxmlformats.org/spreadsheetml/2006/main" count="236" uniqueCount="185">
  <si>
    <t>Lp.</t>
  </si>
  <si>
    <t>Podstawa</t>
  </si>
  <si>
    <t>Opis robót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</si>
  <si>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</si>
  <si>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</si>
  <si>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</si>
  <si>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</si>
  <si>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</si>
  <si>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</si>
  <si>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</si>
  <si>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</si>
  <si>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</si>
  <si>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</si>
  <si>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</si>
  <si>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</si>
  <si>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KNNR 1 0111-01</t>
  </si>
  <si>
    <t>Roboty pomiarowe przy liniowych robotach ziemnych - trasa w terenie równinnym. Przygotowanie i zabezpieczenie placu budowy.   Inwentaryzacja powykonawcza do zasobu PODGiK w Jarosławiu.</t>
  </si>
  <si>
    <t>km</t>
  </si>
  <si>
    <t>RAZEM 1 Roboty przygotowawcze</t>
  </si>
  <si>
    <t>Roboty rozbiórkowe</t>
  </si>
  <si>
    <t>KNNR 6 0806-02</t>
  </si>
  <si>
    <t>Rozebranie krawężników betonowych na ławie betonowej wraz z odwozem</t>
  </si>
  <si>
    <t>m</t>
  </si>
  <si>
    <t>KNNR 6 0806-08</t>
  </si>
  <si>
    <t>Rozebranie obrzeży trawnikowych o wymiarach 8x30 cm wraz z ławą i  podsypką, oraz odwozem</t>
  </si>
  <si>
    <t>KNNR 6 0801-08</t>
  </si>
  <si>
    <t>Rozebranie istniejącej nawierzchni zjazdów indywidualnych z kostki brukowej   wraz z odwozem</t>
  </si>
  <si>
    <t>m2</t>
  </si>
  <si>
    <t>KNNR 6 0801-01</t>
  </si>
  <si>
    <t>Rozebranie nawierzchni zjazdów z kruszywa, betonu wraz z odwozem</t>
  </si>
  <si>
    <t>KNNR 6 0605-06</t>
  </si>
  <si>
    <t>Przepusty rurowe pod zjazdami - rury betonowe o średnicy 30 cm, 40 cm, 50 cm. Analogia rozebranie wraz z odwozem.</t>
  </si>
  <si>
    <t>KNR AT-03 0101-02</t>
  </si>
  <si>
    <t>Roboty remontowe - cięcie piłą nawierzchni bitumicznych i betonowych  na gł. do 15 cm wraz z odwozem.</t>
  </si>
  <si>
    <t>RAZEM 2 Roboty rozbiórkowe</t>
  </si>
  <si>
    <t>Roboty ziemne</t>
  </si>
  <si>
    <t>3.1</t>
  </si>
  <si>
    <t>D-01.02.02 Zdjęcie humusu</t>
  </si>
  <si>
    <t>KNNR 1 0113-01</t>
  </si>
  <si>
    <t>Usunięcie warstwy ziemi urodzajnej (humusu) o grubości do 15 cm za pomocą spycharek - miejsce odwozu zapewni Wykonawca w uzgodnieniu z Zamawiającym</t>
  </si>
  <si>
    <t>RAZEM 3.1 D-01.02.02 Zdjęcie humusu</t>
  </si>
  <si>
    <t>3.2</t>
  </si>
  <si>
    <t>Wykonanie wykopów w gruntach nieskalistych</t>
  </si>
  <si>
    <t>9</t>
  </si>
  <si>
    <t>KNR 2-01 0301-02</t>
  </si>
  <si>
    <t>Ręczne roboty ziemne z transportem urobku samochodami samowyładowczymi na odległość do 1 km (kat. gruntu III) - roboty w pobliżu infrastruktury podziemnej</t>
  </si>
  <si>
    <t>m3</t>
  </si>
  <si>
    <t>10</t>
  </si>
  <si>
    <t>KNNR 1 0202-08</t>
  </si>
  <si>
    <t>Roboty ziemne wykonywane koparkami podsiębiernymi o poj. łyżki 0.60 m3 w gruncie kat. III-IV z transportem urobku na odległość do 1 km samochodami samowyładowczymi</t>
  </si>
  <si>
    <t>RAZEM 3.2 Wykonanie wykopów w gruntach nieskalistych</t>
  </si>
  <si>
    <t>3.3</t>
  </si>
  <si>
    <t>Wykonanie nasypów</t>
  </si>
  <si>
    <t>11</t>
  </si>
  <si>
    <t>KNKRB 1 0228-01</t>
  </si>
  <si>
    <t>Formowanie i zagęszczenie nasypów o wys. do 3 m w gruncie kat. I-II  z ziemi dostarczonej transportem kołowym z załadunkiem koparką 1.2 m3 - pospółka</t>
  </si>
  <si>
    <t>RAZEM 3.3 Wykonanie nasypów</t>
  </si>
  <si>
    <t>Mur oporowy typu "L"</t>
  </si>
  <si>
    <t>12</t>
  </si>
  <si>
    <t>KNR 13-12 0507-01</t>
  </si>
  <si>
    <t>Ścianki oporowe typu L - o masie do 0,80 t na podsypce cementowo - piaskowej grubości 5 cm wraz z robotami ziemnymi, wykonaniem podbudowy z betonu C 12/15 grubości 15 cm oraz warstwy  piasku gr. 30 cm zgodnie z dokumentacją wykonawczą. (Powierzchnię ścianki stykającą się z gruntem należy pokryć warstwą hydroizolacji).</t>
  </si>
  <si>
    <t>szt</t>
  </si>
  <si>
    <t>RAZEM 4 Mur oporowy typu "L"</t>
  </si>
  <si>
    <t>Odwodnienie</t>
  </si>
  <si>
    <t>13</t>
  </si>
  <si>
    <t>KNNR 4 1416-01</t>
  </si>
  <si>
    <t>Studnie rewizyjne z kręgów betonowych o śr. 1500 mm, gł. do 2,0 m z osadnikiem (gł. 0,50 m), przejściami szczelnymi, robotami ziemnymi, podbudową z betonu C8/10 gr. 15 cm, zasypaniem wykopów kruszywem naturalnym stabilizowanym cementem o Rm=1,5 MPa, oraz włazu żeliwnego D-400</t>
  </si>
  <si>
    <t>stud.</t>
  </si>
  <si>
    <t>14</t>
  </si>
  <si>
    <t>KNNR 4 1413-03</t>
  </si>
  <si>
    <t>Studnie rewizyjne z kręgów betonowych o śr. 1200 mm, gł. do 2,0 m z osadnikiem (gł. 0,50 m), przejściami szczelnymi, robotami ziemnymi, podbudową z betonu C8/10 gr. 15 cm, zasypaniem wykopów kruszywem naturalnym stabilizowanym cementem o Rm=1,5 MPa, oraz włazu żeliwnego D-400</t>
  </si>
  <si>
    <t>15</t>
  </si>
  <si>
    <t>KNR-W 2-18 0517-02</t>
  </si>
  <si>
    <t>Studnie rewizyjne systemowe z tworzyw sztucznych  o śr. 600 mm o gł. do 2,0 m z gotowym elementem dennym, zakończenie rurą trzonową wraz z montażem pierścienia odciążającego i włazu D-400, przejściami szczelnymi, robotami ziemnymi, podbudową z betonu C8/10 gr. 15 cm, zasypaniem wykopów kruszywem naturalnym stabilizowanym cementem Rm=1,5 MPa oraz montażem pierścienia odciążającego i włazu żeliwnego D-400</t>
  </si>
  <si>
    <t>szt.</t>
  </si>
  <si>
    <t>16</t>
  </si>
  <si>
    <t>KNNR 4 1308-05</t>
  </si>
  <si>
    <t>Kanały z rur PVC lub PP SN8  łączonych na wcisk o śr. zewn. 315 mm z robotami ziemnymi, 20 cm podsypka i 30 cm obsypka nad rurą z materiałów sypkich oraz zasypaniem wykopów kruszywem naturalnym</t>
  </si>
  <si>
    <t>17</t>
  </si>
  <si>
    <t>Kanały z rur PVC lub PP SN8  łączonych na wcisk o śr. zewn. 400 mm z robotami ziemnymi, 20 cm podsypka i 30 cm obsypka nad rurą z materiałów sypkich oraz zasypaniem wykopów kruszywem naturalnym</t>
  </si>
  <si>
    <t>18</t>
  </si>
  <si>
    <t>KNNR 4 1424-02</t>
  </si>
  <si>
    <t>Budowa studzienki ściekowej ulicznej betonowej fi 500 mm z osadnikiem bez syfonu z gotowym elementem dennym i pierścieniem odciążającym, przejściami szczelnymi z robotami ziemnymi, podbudową z betonu C 8/10 gr. 10 cm oraz zasypaniem wykopów kruszywem naturalnym stabilizowanym cementem o Rm=1,5 MPa</t>
  </si>
  <si>
    <t>19</t>
  </si>
  <si>
    <t>KNNR 4 1308-03</t>
  </si>
  <si>
    <t>RAZEM 5 Odwodnienie</t>
  </si>
  <si>
    <t>Poszerzenie</t>
  </si>
  <si>
    <t>20</t>
  </si>
  <si>
    <t>KNNR 6 0101-03</t>
  </si>
  <si>
    <t>Koryta wykonywane mechanicznie gł. 30 cm w gruncie kat. II-VI na całej szerokości jezdni i chodników</t>
  </si>
  <si>
    <t>21</t>
  </si>
  <si>
    <t>KNNR 6 0109-02</t>
  </si>
  <si>
    <t>Podbudowy betonowe o grubości po zagęszczeniu 15 cm pielęgnowane piaskiem i wodą</t>
  </si>
  <si>
    <t>22</t>
  </si>
  <si>
    <t>KNNR 6 0113-02</t>
  </si>
  <si>
    <t>Warstwa dolna podbudowy z kruszyw łamanych o grubości po zagęszczeniu 20 cm</t>
  </si>
  <si>
    <t>23</t>
  </si>
  <si>
    <t>KNNR 6 0108-02</t>
  </si>
  <si>
    <t>Warstwa wyrównawcza z mieszanki  mineralno-bitumicznej asfaltowej o śr. grubości 3 cm (AC 16W, 50/70, KR1-2) wraz z oczyszczeniem i skropieniem podłoża.</t>
  </si>
  <si>
    <t>t</t>
  </si>
  <si>
    <t>24</t>
  </si>
  <si>
    <t>KNR AT-03 0203-01</t>
  </si>
  <si>
    <t>Warstwa przeciwspękaniowa pod warstwy bitumiczne. Geosiatka z włókna szklanego min. 100/100 kN na poszerzeniu</t>
  </si>
  <si>
    <t>25</t>
  </si>
  <si>
    <t>KNNR 6 0308-02</t>
  </si>
  <si>
    <t>Nawierzchnie z mieszanek mineralno-bitumicznych asfaltowych o grubości 4 cm (warstwa wiążąca), AC 16W, KR1-2 wraz z oczyszczeniem i skropieniem podłoża.</t>
  </si>
  <si>
    <t>26</t>
  </si>
  <si>
    <t>KNNR 6 0309-02</t>
  </si>
  <si>
    <t>Nawierzchnie z mieszanek mineralno-bitumicznych asfaltowych o grubości po zagęszczeniu 4 cm (warstwa ścieralna). AC 11S, KR1-2 wraz z oczyszczeniem i skropieniem</t>
  </si>
  <si>
    <t>RAZEM 6 Poszerzenie</t>
  </si>
  <si>
    <t>Chodniki i zjazdy o nawierzchni z kostki brukowej betonowej</t>
  </si>
  <si>
    <t>27</t>
  </si>
  <si>
    <t>KNNR 6 0403-03</t>
  </si>
  <si>
    <t>Ustawienie krawężników betonowych  wystające o wymiarach 15x30 cm z wykonaniem ław betonowych z oporem (beton C16/20) na podsypce cementowo-piaskowej 1:4 gr. 5 cm</t>
  </si>
  <si>
    <t>28</t>
  </si>
  <si>
    <t>KNNR 6 0404-05</t>
  </si>
  <si>
    <t>Ustawienie obrzeży betonowych o wymiarach 30x8 cm na podsypce cementowo-piaskowej 1:4 gr. 3 cm ułożone na uprzednio wykonanej ławie betonowej z oporem (beton C16/20)</t>
  </si>
  <si>
    <t>29</t>
  </si>
  <si>
    <t>KNNR 6 0101-02</t>
  </si>
  <si>
    <t>Koryta wykonywane mechanicznie gł. 25 cm w gruncie kat. II-VI na całej szerokości chodników</t>
  </si>
  <si>
    <t>30</t>
  </si>
  <si>
    <t>Podbudowy z kruszywa naturalnego stabilizowanego cementem o Rm=2,5 MPa gr. 15 cm.</t>
  </si>
  <si>
    <t>31</t>
  </si>
  <si>
    <t>KNNR 6 0113-01</t>
  </si>
  <si>
    <t>Warstwa dolna podbudowy z kruszyw łamanych 0/31,5 mm o grubości po zagęszczeniu 15 cm</t>
  </si>
  <si>
    <t>32</t>
  </si>
  <si>
    <t>KNNR 6 0502-02</t>
  </si>
  <si>
    <t>Chodniki z kostki brukowej betonowej, szarej o grubości 6 cm na podsypce grysowej 2-8 mm o grubości 4 cm z wypełnieniem spoin piaskiem</t>
  </si>
  <si>
    <t>33</t>
  </si>
  <si>
    <t>KSNR 6 0502-03</t>
  </si>
  <si>
    <t>Chodniki z kostki brukowej betonowej, czerwonej grubości 6 cm na podsypce grysowej 2-8 mm o grubości 4 cm z wypełnieniem spoin piaskiem</t>
  </si>
  <si>
    <t>RAZEM 7 Chodniki i zjazdy o nawierzchni z kostki brukowej betonowej</t>
  </si>
  <si>
    <t>Rowy i ścieki przydrożne</t>
  </si>
  <si>
    <t>34</t>
  </si>
  <si>
    <t>KNNR 6 1302-02</t>
  </si>
  <si>
    <t>Oczyszczenie rowów z wyprofilowaniem dna i skarp z namułu o gr. do 30 cm wraz z odwozem urobku.</t>
  </si>
  <si>
    <t>RAZEM 8 Rowy i ścieki przydrożne</t>
  </si>
  <si>
    <t>Umocnienie skarp</t>
  </si>
  <si>
    <t>35</t>
  </si>
  <si>
    <t>KNNR 1 0509-02</t>
  </si>
  <si>
    <t>Brukowanie dna rowów i skarp przy wlotach i wylotach przepustów kamieniem łamanym 15/20 cm na ławie betonowej C16/20 gr. 10 cm</t>
  </si>
  <si>
    <t>RAZEM 9 Umocnienie skarp</t>
  </si>
  <si>
    <t>Roboty wykończeniowe i towarzyszące</t>
  </si>
  <si>
    <t>36</t>
  </si>
  <si>
    <t>KNR-W 2-19 0218-01</t>
  </si>
  <si>
    <t>Zabezpieczenie linii kablowych rurami dwudzielnymi fi 110 mm wraz z robotami ziemnymi (ręcznymi i mechanicznymi), oraz zasypaniem wykopu kruszywem naturalnym</t>
  </si>
  <si>
    <t>zabezp.</t>
  </si>
  <si>
    <t>37</t>
  </si>
  <si>
    <t>KNNR 5 0903-02</t>
  </si>
  <si>
    <t>Wymiana słupa rozkracznego linii napowietrznej na żerdź wirowaną wraz z demontażem i montażem linii napowietrznych</t>
  </si>
  <si>
    <t>słup</t>
  </si>
  <si>
    <t>38</t>
  </si>
  <si>
    <t>KNNR 1 0503-05</t>
  </si>
  <si>
    <t>Plantowanie (obrobienie na czysto) skarp i zieleńców</t>
  </si>
  <si>
    <t>39</t>
  </si>
  <si>
    <t>KNNR 6 0113-05</t>
  </si>
  <si>
    <t>Pobocza z mieszanki kruszywa niezwiązanego - łamanego 0/31,50 mm o gr. po zagęszczeniu do 10 cm.</t>
  </si>
  <si>
    <t>RAZEM 10 Roboty wykończeniowe i towarzyszące</t>
  </si>
  <si>
    <t>Przebudowa gazociągu średniego ciśnienia</t>
  </si>
  <si>
    <t>40</t>
  </si>
  <si>
    <t>KNR 2-01 0120-03</t>
  </si>
  <si>
    <t>Roboty pomiarowe przy liniowych robotach ziemnych</t>
  </si>
  <si>
    <t>41</t>
  </si>
  <si>
    <t>KNNR 4 1009-01</t>
  </si>
  <si>
    <t>Przebudowa sieci gazowej ś/c PE100RCdn63DR11 w rurze osłonowej PE100dn110DR17,6 przewiertem sterowanym pod przeszkodami terenowymi</t>
  </si>
  <si>
    <t>RAZEM 11 Przebudowa gazociągu średniego ciśnienia</t>
  </si>
  <si>
    <t>Jed.</t>
  </si>
  <si>
    <t>PODATEK VAT 23%</t>
  </si>
  <si>
    <t>WARTOŚĆ ROBÓT BRUTTO:</t>
  </si>
  <si>
    <t>Przykanaliki z rur strukturalnych PP SN8, fi 200 mm z robotami ziemnymi (średnia głębokość 1,5m), 20 cm podsypka i 20 cm obsypka nad rurą, zasypanie wykopów kruszywem naturalnym stabilizowanym cementem o Rm=1,5 MPa (pod chodnikiem i zjazdami z kostki brukowej betonowej).                                                                  UWAGA!                                                                                                                                                                                                                                                                                                                                                Połączenia wykonać jako przejście szczelne tulejowe lub z użyciem uszczelek in-situ</t>
  </si>
  <si>
    <t>słownie: …................................................................................................................................................................................................................</t>
  </si>
  <si>
    <t>WARTOŚĆ ROBÓT NETTO: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</si>
  <si>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</si>
  <si>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</si>
  <si>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</si>
  <si>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</si>
  <si>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</si>
  <si>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</si>
  <si>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</si>
  <si>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</si>
  <si>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ZP.271.1.33.2024</t>
    </r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</si>
  <si>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</si>
  <si>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</si>
  <si>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</si>
  <si>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r>
      <t>składany w postępowaniu o udzielenie zamówienia publicznego pn.:
"</t>
    </r>
    <r>
      <rPr>
        <b/>
        <sz val="12"/>
        <color indexed="8"/>
        <rFont val="Calibri"/>
        <family val="2"/>
      </rPr>
      <t xml:space="preserve">Budowa chodnika w ciągu drogi powiatowej nr 1716 R Makowisko - Bobrówka w km 6+028,34 - 6+246,37  w m. Bobrówka"                                                                                      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</si>
</sst>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,##0.00\ &quot;zł&quot;"/>
  </numFmts>
  <fonts count="6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4F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174" fontId="52" fillId="0" borderId="10" xfId="0" applyNumberFormat="1" applyFont="1" applyBorder="1" applyAlignment="1" applyProtection="1">
      <alignment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4" fontId="53" fillId="7" borderId="10" xfId="0" applyNumberFormat="1" applyFont="1" applyFill="1" applyBorder="1" applyAlignment="1" applyProtection="1">
      <alignment vertical="center" wrapText="1"/>
      <protection/>
    </xf>
    <xf numFmtId="174" fontId="53" fillId="7" borderId="10" xfId="0" applyNumberFormat="1" applyFont="1" applyFill="1" applyBorder="1" applyAlignment="1" applyProtection="1">
      <alignment horizontal="center" vertical="center" wrapText="1"/>
      <protection/>
    </xf>
    <xf numFmtId="174" fontId="53" fillId="34" borderId="10" xfId="0" applyNumberFormat="1" applyFont="1" applyFill="1" applyBorder="1" applyAlignment="1" applyProtection="1">
      <alignment vertical="center" wrapText="1"/>
      <protection/>
    </xf>
    <xf numFmtId="174" fontId="53" fillId="34" borderId="10" xfId="0" applyNumberFormat="1" applyFont="1" applyFill="1" applyBorder="1" applyAlignment="1" applyProtection="1">
      <alignment horizontal="center" vertical="center" wrapText="1"/>
      <protection/>
    </xf>
    <xf numFmtId="174" fontId="52" fillId="34" borderId="10" xfId="0" applyNumberFormat="1" applyFont="1" applyFill="1" applyBorder="1" applyAlignment="1" applyProtection="1">
      <alignment vertical="center" wrapText="1"/>
      <protection/>
    </xf>
    <xf numFmtId="174" fontId="53" fillId="7" borderId="11" xfId="0" applyNumberFormat="1" applyFont="1" applyFill="1" applyBorder="1" applyAlignment="1" applyProtection="1">
      <alignment vertical="center" wrapText="1"/>
      <protection/>
    </xf>
    <xf numFmtId="174" fontId="53" fillId="7" borderId="12" xfId="0" applyNumberFormat="1" applyFont="1" applyFill="1" applyBorder="1" applyAlignment="1" applyProtection="1">
      <alignment vertical="center" wrapText="1"/>
      <protection/>
    </xf>
    <xf numFmtId="174" fontId="53" fillId="7" borderId="12" xfId="0" applyNumberFormat="1" applyFont="1" applyFill="1" applyBorder="1" applyAlignment="1" applyProtection="1">
      <alignment horizontal="right" vertical="center" wrapText="1"/>
      <protection/>
    </xf>
    <xf numFmtId="174" fontId="53" fillId="7" borderId="12" xfId="0" applyNumberFormat="1" applyFont="1" applyFill="1" applyBorder="1" applyAlignment="1" applyProtection="1">
      <alignment horizontal="center" vertical="center" wrapText="1"/>
      <protection/>
    </xf>
    <xf numFmtId="0" fontId="52" fillId="7" borderId="13" xfId="0" applyFont="1" applyFill="1" applyBorder="1" applyAlignment="1">
      <alignment/>
    </xf>
    <xf numFmtId="0" fontId="52" fillId="7" borderId="10" xfId="0" applyFont="1" applyFill="1" applyBorder="1" applyAlignment="1">
      <alignment/>
    </xf>
    <xf numFmtId="0" fontId="53" fillId="7" borderId="10" xfId="0" applyFont="1" applyFill="1" applyBorder="1" applyAlignment="1">
      <alignment horizontal="right"/>
    </xf>
    <xf numFmtId="0" fontId="52" fillId="7" borderId="14" xfId="0" applyFont="1" applyFill="1" applyBorder="1" applyAlignment="1">
      <alignment/>
    </xf>
    <xf numFmtId="0" fontId="52" fillId="7" borderId="15" xfId="0" applyFont="1" applyFill="1" applyBorder="1" applyAlignment="1">
      <alignment/>
    </xf>
    <xf numFmtId="0" fontId="53" fillId="7" borderId="15" xfId="0" applyFont="1" applyFill="1" applyBorder="1" applyAlignment="1">
      <alignment horizontal="right"/>
    </xf>
    <xf numFmtId="175" fontId="52" fillId="0" borderId="10" xfId="0" applyNumberFormat="1" applyFont="1" applyBorder="1" applyAlignment="1" applyProtection="1">
      <alignment vertical="center" wrapText="1"/>
      <protection/>
    </xf>
    <xf numFmtId="175" fontId="53" fillId="34" borderId="10" xfId="0" applyNumberFormat="1" applyFont="1" applyFill="1" applyBorder="1" applyAlignment="1" applyProtection="1">
      <alignment vertical="center" wrapText="1"/>
      <protection/>
    </xf>
    <xf numFmtId="175" fontId="53" fillId="7" borderId="10" xfId="0" applyNumberFormat="1" applyFont="1" applyFill="1" applyBorder="1" applyAlignment="1" applyProtection="1">
      <alignment vertical="center" wrapText="1"/>
      <protection/>
    </xf>
    <xf numFmtId="0" fontId="53" fillId="7" borderId="10" xfId="0" applyFont="1" applyFill="1" applyBorder="1" applyAlignment="1">
      <alignment horizontal="center"/>
    </xf>
    <xf numFmtId="0" fontId="53" fillId="7" borderId="10" xfId="0" applyFont="1" applyFill="1" applyBorder="1" applyAlignment="1">
      <alignment/>
    </xf>
    <xf numFmtId="0" fontId="53" fillId="7" borderId="15" xfId="0" applyFont="1" applyFill="1" applyBorder="1" applyAlignment="1">
      <alignment horizontal="center"/>
    </xf>
    <xf numFmtId="0" fontId="53" fillId="7" borderId="15" xfId="0" applyFont="1" applyFill="1" applyBorder="1" applyAlignment="1">
      <alignment/>
    </xf>
    <xf numFmtId="175" fontId="53" fillId="7" borderId="16" xfId="0" applyNumberFormat="1" applyFont="1" applyFill="1" applyBorder="1" applyAlignment="1" applyProtection="1">
      <alignment horizontal="center" vertical="center" wrapText="1"/>
      <protection/>
    </xf>
    <xf numFmtId="175" fontId="53" fillId="7" borderId="17" xfId="0" applyNumberFormat="1" applyFont="1" applyFill="1" applyBorder="1" applyAlignment="1" applyProtection="1">
      <alignment horizontal="center" vertical="center" wrapText="1"/>
      <protection/>
    </xf>
    <xf numFmtId="175" fontId="53" fillId="7" borderId="18" xfId="0" applyNumberFormat="1" applyFont="1" applyFill="1" applyBorder="1" applyAlignment="1">
      <alignment horizontal="center"/>
    </xf>
    <xf numFmtId="175" fontId="53" fillId="7" borderId="19" xfId="0" applyNumberFormat="1" applyFont="1" applyFill="1" applyBorder="1" applyAlignment="1">
      <alignment horizontal="center"/>
    </xf>
    <xf numFmtId="175" fontId="53" fillId="7" borderId="20" xfId="0" applyNumberFormat="1" applyFont="1" applyFill="1" applyBorder="1" applyAlignment="1">
      <alignment horizontal="center"/>
    </xf>
    <xf numFmtId="175" fontId="53" fillId="7" borderId="2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5" fontId="35" fillId="0" borderId="0" xfId="0" applyNumberFormat="1" applyFont="1" applyAlignment="1">
      <alignment vertical="center"/>
    </xf>
    <xf numFmtId="175" fontId="35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175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174" fontId="53" fillId="5" borderId="22" xfId="0" applyNumberFormat="1" applyFont="1" applyFill="1" applyBorder="1" applyAlignment="1" applyProtection="1">
      <alignment vertical="center" wrapText="1"/>
      <protection/>
    </xf>
    <xf numFmtId="174" fontId="52" fillId="5" borderId="22" xfId="0" applyNumberFormat="1" applyFont="1" applyFill="1" applyBorder="1" applyAlignment="1" applyProtection="1">
      <alignment vertical="center" wrapText="1"/>
      <protection/>
    </xf>
    <xf numFmtId="174" fontId="53" fillId="5" borderId="22" xfId="0" applyNumberFormat="1" applyFont="1" applyFill="1" applyBorder="1" applyAlignment="1" applyProtection="1">
      <alignment horizontal="center" vertical="center" wrapText="1"/>
      <protection/>
    </xf>
    <xf numFmtId="175" fontId="53" fillId="5" borderId="22" xfId="0" applyNumberFormat="1" applyFont="1" applyFill="1" applyBorder="1" applyAlignment="1" applyProtection="1">
      <alignment vertical="center" wrapText="1"/>
      <protection/>
    </xf>
    <xf numFmtId="174" fontId="53" fillId="5" borderId="10" xfId="0" applyNumberFormat="1" applyFont="1" applyFill="1" applyBorder="1" applyAlignment="1" applyProtection="1">
      <alignment vertical="center" wrapText="1"/>
      <protection/>
    </xf>
    <xf numFmtId="174" fontId="52" fillId="5" borderId="10" xfId="0" applyNumberFormat="1" applyFont="1" applyFill="1" applyBorder="1" applyAlignment="1" applyProtection="1">
      <alignment vertical="center" wrapText="1"/>
      <protection/>
    </xf>
    <xf numFmtId="174" fontId="53" fillId="5" borderId="10" xfId="0" applyNumberFormat="1" applyFont="1" applyFill="1" applyBorder="1" applyAlignment="1" applyProtection="1">
      <alignment horizontal="center" vertical="center" wrapText="1"/>
      <protection/>
    </xf>
    <xf numFmtId="175" fontId="53" fillId="5" borderId="10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4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4.28125" style="4" customWidth="1"/>
    <col min="2" max="2" width="48.57421875" style="4" customWidth="1"/>
    <col min="3" max="3" width="39.57421875" style="4" customWidth="1"/>
    <col min="4" max="4" width="8.140625" style="5" customWidth="1"/>
    <col min="5" max="5" width="8.57421875" style="4" customWidth="1"/>
    <col min="6" max="6" width="12.7109375" style="4" customWidth="1"/>
    <col min="7" max="7" width="27.8515625" style="4" customWidth="1"/>
  </cols>
  <sheetData>
    <row r="1" spans="1:7" ht="15">
      <c r="A1" s="36" t="s">
        <v>180</v>
      </c>
      <c r="B1" s="37"/>
      <c r="C1" s="38"/>
      <c r="D1" s="38"/>
      <c r="E1" s="38"/>
      <c r="F1" s="46"/>
      <c r="G1" s="46" t="s">
        <v>172</v>
      </c>
    </row>
    <row r="2" spans="1:7" ht="99" customHeight="1">
      <c r="A2" s="38"/>
      <c r="B2" s="38"/>
      <c r="C2" s="38"/>
      <c r="D2" s="38"/>
      <c r="E2" s="38"/>
      <c r="F2" s="47"/>
      <c r="G2" s="47" t="s">
        <v>173</v>
      </c>
    </row>
    <row r="3" spans="1:7" ht="26.25" customHeight="1">
      <c r="A3" s="62" t="s">
        <v>174</v>
      </c>
      <c r="B3" s="62"/>
      <c r="C3" s="38"/>
      <c r="D3" s="38"/>
      <c r="E3" s="38"/>
      <c r="F3" s="38"/>
      <c r="G3" s="39"/>
    </row>
    <row r="4" spans="1:7" ht="39.75" customHeight="1">
      <c r="A4" s="45" t="s">
        <v>175</v>
      </c>
      <c r="B4" s="40"/>
      <c r="C4" s="40"/>
      <c r="D4" s="40"/>
      <c r="E4" s="40"/>
      <c r="F4" s="40"/>
      <c r="G4" s="40"/>
    </row>
    <row r="5" spans="1:7" ht="15">
      <c r="A5" s="38"/>
      <c r="B5" s="38"/>
      <c r="C5" s="38"/>
      <c r="D5" s="38"/>
      <c r="E5" s="38"/>
      <c r="F5" s="38"/>
      <c r="G5" s="39"/>
    </row>
    <row r="6" spans="1:7" ht="15">
      <c r="A6" s="41" t="s">
        <v>176</v>
      </c>
      <c r="B6" s="38"/>
      <c r="C6" s="38"/>
      <c r="D6" s="38"/>
      <c r="E6" s="38"/>
      <c r="F6" s="38"/>
      <c r="G6" s="39"/>
    </row>
    <row r="7" spans="1:7" ht="15">
      <c r="A7" s="41"/>
      <c r="B7" s="38"/>
      <c r="C7" s="38"/>
      <c r="D7" s="38"/>
      <c r="E7" s="38"/>
      <c r="F7" s="38"/>
      <c r="G7" s="39"/>
    </row>
    <row r="8" spans="1:7" ht="15">
      <c r="A8" s="42" t="s">
        <v>177</v>
      </c>
      <c r="B8" s="42"/>
      <c r="C8" s="38"/>
      <c r="D8" s="38"/>
      <c r="E8" s="38"/>
      <c r="F8" s="38"/>
      <c r="G8" s="39"/>
    </row>
    <row r="9" spans="1:7" ht="15">
      <c r="A9" s="41"/>
      <c r="B9" s="38"/>
      <c r="C9" s="38"/>
      <c r="D9" s="38"/>
      <c r="E9" s="38"/>
      <c r="F9" s="38"/>
      <c r="G9" s="39"/>
    </row>
    <row r="10" spans="1:7" ht="15">
      <c r="A10" s="43" t="s">
        <v>178</v>
      </c>
      <c r="B10" s="43"/>
      <c r="C10" s="38"/>
      <c r="D10" s="38"/>
      <c r="E10" s="38"/>
      <c r="F10" s="38"/>
      <c r="G10" s="39"/>
    </row>
    <row r="11" spans="1:7" ht="15">
      <c r="A11" s="48"/>
      <c r="B11" s="48"/>
      <c r="C11" s="38"/>
      <c r="D11" s="38"/>
      <c r="E11" s="38"/>
      <c r="F11" s="38"/>
      <c r="G11" s="39"/>
    </row>
    <row r="12" spans="1:7" ht="21">
      <c r="A12" s="49" t="s">
        <v>179</v>
      </c>
      <c r="B12" s="49"/>
      <c r="C12" s="49"/>
      <c r="D12" s="49"/>
      <c r="E12" s="49"/>
      <c r="F12" s="49"/>
      <c r="G12" s="49"/>
    </row>
    <row r="13" spans="1:7" ht="76.5" customHeight="1">
      <c r="A13" s="44" t="s">
        <v>184</v>
      </c>
      <c r="B13" s="44"/>
      <c r="C13" s="44"/>
      <c r="D13" s="44"/>
      <c r="E13" s="44"/>
      <c r="F13" s="44"/>
      <c r="G13" s="44"/>
    </row>
    <row r="14" spans="1:7" s="6" customFormat="1" ht="41.25" customHeight="1">
      <c r="A14" s="7" t="s">
        <v>0</v>
      </c>
      <c r="B14" s="7" t="s">
        <v>1</v>
      </c>
      <c r="C14" s="7" t="s">
        <v>2</v>
      </c>
      <c r="D14" s="7" t="s">
        <v>166</v>
      </c>
      <c r="E14" s="7" t="s">
        <v>3</v>
      </c>
      <c r="F14" s="7" t="s">
        <v>4</v>
      </c>
      <c r="G14" s="7" t="s">
        <v>5</v>
      </c>
    </row>
    <row r="15" spans="1:7" s="6" customFormat="1" ht="15">
      <c r="A15" s="7" t="s">
        <v>6</v>
      </c>
      <c r="B15" s="7" t="s">
        <v>7</v>
      </c>
      <c r="C15" s="7" t="s">
        <v>9</v>
      </c>
      <c r="D15" s="7" t="s">
        <v>10</v>
      </c>
      <c r="E15" s="7" t="s">
        <v>11</v>
      </c>
      <c r="F15" s="7" t="s">
        <v>12</v>
      </c>
      <c r="G15" s="7" t="s">
        <v>13</v>
      </c>
    </row>
    <row r="16" spans="1:7" ht="15">
      <c r="A16" s="8" t="s">
        <v>6</v>
      </c>
      <c r="B16" s="8"/>
      <c r="C16" s="8" t="s">
        <v>14</v>
      </c>
      <c r="D16" s="9"/>
      <c r="E16" s="8"/>
      <c r="F16" s="8"/>
      <c r="G16" s="8"/>
    </row>
    <row r="17" spans="1:7" ht="70.5" customHeight="1">
      <c r="A17" s="1" t="s">
        <v>6</v>
      </c>
      <c r="B17" s="1" t="s">
        <v>15</v>
      </c>
      <c r="C17" s="1" t="s">
        <v>16</v>
      </c>
      <c r="D17" s="2" t="s">
        <v>17</v>
      </c>
      <c r="E17" s="3">
        <v>0.22</v>
      </c>
      <c r="F17" s="23"/>
      <c r="G17" s="23">
        <f>E17*F17</f>
        <v>0</v>
      </c>
    </row>
    <row r="18" spans="1:7" ht="15">
      <c r="A18" s="58"/>
      <c r="B18" s="58"/>
      <c r="C18" s="59" t="s">
        <v>18</v>
      </c>
      <c r="D18" s="60"/>
      <c r="E18" s="58"/>
      <c r="F18" s="61"/>
      <c r="G18" s="61">
        <f>G17</f>
        <v>0</v>
      </c>
    </row>
    <row r="19" spans="1:7" ht="15">
      <c r="A19" s="8" t="s">
        <v>7</v>
      </c>
      <c r="B19" s="8"/>
      <c r="C19" s="8" t="s">
        <v>19</v>
      </c>
      <c r="D19" s="9"/>
      <c r="E19" s="8"/>
      <c r="F19" s="25"/>
      <c r="G19" s="25"/>
    </row>
    <row r="20" spans="1:7" ht="39.75" customHeight="1">
      <c r="A20" s="1" t="s">
        <v>7</v>
      </c>
      <c r="B20" s="1" t="s">
        <v>20</v>
      </c>
      <c r="C20" s="1" t="s">
        <v>21</v>
      </c>
      <c r="D20" s="2" t="s">
        <v>22</v>
      </c>
      <c r="E20" s="3">
        <v>25</v>
      </c>
      <c r="F20" s="23"/>
      <c r="G20" s="23">
        <f aca="true" t="shared" si="0" ref="G20:G25">E20*F20</f>
        <v>0</v>
      </c>
    </row>
    <row r="21" spans="1:7" ht="33" customHeight="1">
      <c r="A21" s="1" t="s">
        <v>8</v>
      </c>
      <c r="B21" s="1" t="s">
        <v>23</v>
      </c>
      <c r="C21" s="1" t="s">
        <v>24</v>
      </c>
      <c r="D21" s="2" t="s">
        <v>22</v>
      </c>
      <c r="E21" s="3">
        <v>45</v>
      </c>
      <c r="F21" s="23"/>
      <c r="G21" s="23">
        <f t="shared" si="0"/>
        <v>0</v>
      </c>
    </row>
    <row r="22" spans="1:7" ht="38.25">
      <c r="A22" s="1" t="s">
        <v>9</v>
      </c>
      <c r="B22" s="1" t="s">
        <v>25</v>
      </c>
      <c r="C22" s="1" t="s">
        <v>26</v>
      </c>
      <c r="D22" s="2" t="s">
        <v>27</v>
      </c>
      <c r="E22" s="3">
        <v>63</v>
      </c>
      <c r="F22" s="23"/>
      <c r="G22" s="23">
        <f t="shared" si="0"/>
        <v>0</v>
      </c>
    </row>
    <row r="23" spans="1:7" ht="31.5" customHeight="1">
      <c r="A23" s="1" t="s">
        <v>10</v>
      </c>
      <c r="B23" s="1" t="s">
        <v>28</v>
      </c>
      <c r="C23" s="1" t="s">
        <v>29</v>
      </c>
      <c r="D23" s="2" t="s">
        <v>27</v>
      </c>
      <c r="E23" s="3">
        <v>160</v>
      </c>
      <c r="F23" s="23"/>
      <c r="G23" s="23">
        <f t="shared" si="0"/>
        <v>0</v>
      </c>
    </row>
    <row r="24" spans="1:7" ht="43.5" customHeight="1">
      <c r="A24" s="1" t="s">
        <v>11</v>
      </c>
      <c r="B24" s="1" t="s">
        <v>30</v>
      </c>
      <c r="C24" s="1" t="s">
        <v>31</v>
      </c>
      <c r="D24" s="2" t="s">
        <v>22</v>
      </c>
      <c r="E24" s="3">
        <v>58.5</v>
      </c>
      <c r="F24" s="23"/>
      <c r="G24" s="23">
        <f t="shared" si="0"/>
        <v>0</v>
      </c>
    </row>
    <row r="25" spans="1:7" ht="46.5" customHeight="1">
      <c r="A25" s="1" t="s">
        <v>12</v>
      </c>
      <c r="B25" s="1" t="s">
        <v>32</v>
      </c>
      <c r="C25" s="1" t="s">
        <v>33</v>
      </c>
      <c r="D25" s="2" t="s">
        <v>22</v>
      </c>
      <c r="E25" s="3">
        <v>60</v>
      </c>
      <c r="F25" s="23"/>
      <c r="G25" s="23">
        <f t="shared" si="0"/>
        <v>0</v>
      </c>
    </row>
    <row r="26" spans="1:7" ht="15">
      <c r="A26" s="10"/>
      <c r="B26" s="10"/>
      <c r="C26" s="12" t="s">
        <v>34</v>
      </c>
      <c r="D26" s="11"/>
      <c r="E26" s="10"/>
      <c r="F26" s="24"/>
      <c r="G26" s="24">
        <f>SUM(G20:G25)</f>
        <v>0</v>
      </c>
    </row>
    <row r="27" spans="1:7" ht="15">
      <c r="A27" s="8" t="s">
        <v>8</v>
      </c>
      <c r="B27" s="8"/>
      <c r="C27" s="8" t="s">
        <v>35</v>
      </c>
      <c r="D27" s="9"/>
      <c r="E27" s="8"/>
      <c r="F27" s="25"/>
      <c r="G27" s="25"/>
    </row>
    <row r="28" spans="1:7" ht="15">
      <c r="A28" s="8" t="s">
        <v>36</v>
      </c>
      <c r="B28" s="8"/>
      <c r="C28" s="8" t="s">
        <v>37</v>
      </c>
      <c r="D28" s="9"/>
      <c r="E28" s="8"/>
      <c r="F28" s="25"/>
      <c r="G28" s="25"/>
    </row>
    <row r="29" spans="1:7" ht="65.25" customHeight="1">
      <c r="A29" s="1" t="s">
        <v>13</v>
      </c>
      <c r="B29" s="1" t="s">
        <v>38</v>
      </c>
      <c r="C29" s="1" t="s">
        <v>39</v>
      </c>
      <c r="D29" s="2" t="s">
        <v>27</v>
      </c>
      <c r="E29" s="3">
        <v>436</v>
      </c>
      <c r="F29" s="23"/>
      <c r="G29" s="23">
        <f>E29*F29</f>
        <v>0</v>
      </c>
    </row>
    <row r="30" spans="1:7" ht="15">
      <c r="A30" s="58"/>
      <c r="B30" s="58"/>
      <c r="C30" s="59" t="s">
        <v>40</v>
      </c>
      <c r="D30" s="60"/>
      <c r="E30" s="58"/>
      <c r="F30" s="61"/>
      <c r="G30" s="61">
        <f>G29</f>
        <v>0</v>
      </c>
    </row>
    <row r="31" spans="1:7" ht="15">
      <c r="A31" s="8" t="s">
        <v>41</v>
      </c>
      <c r="B31" s="8"/>
      <c r="C31" s="8" t="s">
        <v>42</v>
      </c>
      <c r="D31" s="9"/>
      <c r="E31" s="8"/>
      <c r="F31" s="25"/>
      <c r="G31" s="25"/>
    </row>
    <row r="32" spans="1:7" ht="60" customHeight="1">
      <c r="A32" s="1" t="s">
        <v>43</v>
      </c>
      <c r="B32" s="1" t="s">
        <v>44</v>
      </c>
      <c r="C32" s="1" t="s">
        <v>45</v>
      </c>
      <c r="D32" s="2" t="s">
        <v>46</v>
      </c>
      <c r="E32" s="3">
        <v>5</v>
      </c>
      <c r="F32" s="23"/>
      <c r="G32" s="23">
        <f>E32*F32</f>
        <v>0</v>
      </c>
    </row>
    <row r="33" spans="1:7" ht="61.5" customHeight="1">
      <c r="A33" s="1" t="s">
        <v>47</v>
      </c>
      <c r="B33" s="1" t="s">
        <v>48</v>
      </c>
      <c r="C33" s="1" t="s">
        <v>49</v>
      </c>
      <c r="D33" s="2" t="s">
        <v>46</v>
      </c>
      <c r="E33" s="3">
        <v>89.4</v>
      </c>
      <c r="F33" s="23"/>
      <c r="G33" s="23">
        <f>E33*F33</f>
        <v>0</v>
      </c>
    </row>
    <row r="34" spans="1:7" ht="25.5">
      <c r="A34" s="58"/>
      <c r="B34" s="58"/>
      <c r="C34" s="59" t="s">
        <v>50</v>
      </c>
      <c r="D34" s="60"/>
      <c r="E34" s="58"/>
      <c r="F34" s="61"/>
      <c r="G34" s="61">
        <f>SUM(G32:G33)</f>
        <v>0</v>
      </c>
    </row>
    <row r="35" spans="1:7" ht="15">
      <c r="A35" s="8" t="s">
        <v>51</v>
      </c>
      <c r="B35" s="8"/>
      <c r="C35" s="8" t="s">
        <v>52</v>
      </c>
      <c r="D35" s="9"/>
      <c r="E35" s="8"/>
      <c r="F35" s="25"/>
      <c r="G35" s="25"/>
    </row>
    <row r="36" spans="1:7" ht="51">
      <c r="A36" s="1" t="s">
        <v>53</v>
      </c>
      <c r="B36" s="1" t="s">
        <v>54</v>
      </c>
      <c r="C36" s="1" t="s">
        <v>55</v>
      </c>
      <c r="D36" s="2" t="s">
        <v>46</v>
      </c>
      <c r="E36" s="3">
        <v>165.8</v>
      </c>
      <c r="F36" s="23"/>
      <c r="G36" s="23">
        <f>E36*F36</f>
        <v>0</v>
      </c>
    </row>
    <row r="37" spans="1:7" ht="15">
      <c r="A37" s="58"/>
      <c r="B37" s="58"/>
      <c r="C37" s="59" t="s">
        <v>56</v>
      </c>
      <c r="D37" s="60"/>
      <c r="E37" s="58"/>
      <c r="F37" s="61"/>
      <c r="G37" s="61">
        <f>G36</f>
        <v>0</v>
      </c>
    </row>
    <row r="38" spans="1:7" ht="15">
      <c r="A38" s="8" t="s">
        <v>9</v>
      </c>
      <c r="B38" s="8"/>
      <c r="C38" s="8" t="s">
        <v>57</v>
      </c>
      <c r="D38" s="9"/>
      <c r="E38" s="8"/>
      <c r="F38" s="25"/>
      <c r="G38" s="25"/>
    </row>
    <row r="39" spans="1:7" ht="111" customHeight="1">
      <c r="A39" s="1" t="s">
        <v>58</v>
      </c>
      <c r="B39" s="1" t="s">
        <v>59</v>
      </c>
      <c r="C39" s="1" t="s">
        <v>60</v>
      </c>
      <c r="D39" s="2" t="s">
        <v>61</v>
      </c>
      <c r="E39" s="3">
        <v>73</v>
      </c>
      <c r="F39" s="23"/>
      <c r="G39" s="23">
        <f>E39*F39</f>
        <v>0</v>
      </c>
    </row>
    <row r="40" spans="1:7" ht="15">
      <c r="A40" s="58"/>
      <c r="B40" s="58"/>
      <c r="C40" s="59" t="s">
        <v>62</v>
      </c>
      <c r="D40" s="60"/>
      <c r="E40" s="58"/>
      <c r="F40" s="61"/>
      <c r="G40" s="61">
        <f>G39</f>
        <v>0</v>
      </c>
    </row>
    <row r="41" spans="1:7" ht="15">
      <c r="A41" s="8" t="s">
        <v>10</v>
      </c>
      <c r="B41" s="8"/>
      <c r="C41" s="8" t="s">
        <v>63</v>
      </c>
      <c r="D41" s="9"/>
      <c r="E41" s="8"/>
      <c r="F41" s="25"/>
      <c r="G41" s="25"/>
    </row>
    <row r="42" spans="1:7" ht="97.5" customHeight="1">
      <c r="A42" s="1" t="s">
        <v>64</v>
      </c>
      <c r="B42" s="1" t="s">
        <v>65</v>
      </c>
      <c r="C42" s="1" t="s">
        <v>66</v>
      </c>
      <c r="D42" s="2" t="s">
        <v>67</v>
      </c>
      <c r="E42" s="3">
        <v>1</v>
      </c>
      <c r="F42" s="23"/>
      <c r="G42" s="23">
        <f aca="true" t="shared" si="1" ref="G42:G48">E42*F42</f>
        <v>0</v>
      </c>
    </row>
    <row r="43" spans="1:7" ht="96" customHeight="1">
      <c r="A43" s="1" t="s">
        <v>68</v>
      </c>
      <c r="B43" s="1" t="s">
        <v>69</v>
      </c>
      <c r="C43" s="1" t="s">
        <v>70</v>
      </c>
      <c r="D43" s="2" t="s">
        <v>67</v>
      </c>
      <c r="E43" s="3">
        <v>1</v>
      </c>
      <c r="F43" s="23"/>
      <c r="G43" s="23">
        <f t="shared" si="1"/>
        <v>0</v>
      </c>
    </row>
    <row r="44" spans="1:7" ht="140.25">
      <c r="A44" s="1" t="s">
        <v>71</v>
      </c>
      <c r="B44" s="1" t="s">
        <v>72</v>
      </c>
      <c r="C44" s="1" t="s">
        <v>73</v>
      </c>
      <c r="D44" s="2" t="s">
        <v>74</v>
      </c>
      <c r="E44" s="3">
        <v>6</v>
      </c>
      <c r="F44" s="23"/>
      <c r="G44" s="23">
        <f t="shared" si="1"/>
        <v>0</v>
      </c>
    </row>
    <row r="45" spans="1:7" ht="63.75">
      <c r="A45" s="1" t="s">
        <v>75</v>
      </c>
      <c r="B45" s="1" t="s">
        <v>76</v>
      </c>
      <c r="C45" s="1" t="s">
        <v>77</v>
      </c>
      <c r="D45" s="2" t="s">
        <v>22</v>
      </c>
      <c r="E45" s="3">
        <v>67</v>
      </c>
      <c r="F45" s="23"/>
      <c r="G45" s="23">
        <f t="shared" si="1"/>
        <v>0</v>
      </c>
    </row>
    <row r="46" spans="1:7" ht="78.75" customHeight="1">
      <c r="A46" s="1" t="s">
        <v>78</v>
      </c>
      <c r="B46" s="1" t="s">
        <v>76</v>
      </c>
      <c r="C46" s="1" t="s">
        <v>79</v>
      </c>
      <c r="D46" s="2" t="s">
        <v>22</v>
      </c>
      <c r="E46" s="3">
        <v>152</v>
      </c>
      <c r="F46" s="23"/>
      <c r="G46" s="23">
        <f t="shared" si="1"/>
        <v>0</v>
      </c>
    </row>
    <row r="47" spans="1:7" ht="102">
      <c r="A47" s="1" t="s">
        <v>80</v>
      </c>
      <c r="B47" s="1" t="s">
        <v>81</v>
      </c>
      <c r="C47" s="1" t="s">
        <v>82</v>
      </c>
      <c r="D47" s="2" t="s">
        <v>74</v>
      </c>
      <c r="E47" s="3">
        <v>7</v>
      </c>
      <c r="F47" s="23"/>
      <c r="G47" s="23">
        <f t="shared" si="1"/>
        <v>0</v>
      </c>
    </row>
    <row r="48" spans="1:7" ht="146.25" customHeight="1">
      <c r="A48" s="1" t="s">
        <v>83</v>
      </c>
      <c r="B48" s="1" t="s">
        <v>84</v>
      </c>
      <c r="C48" s="1" t="s">
        <v>169</v>
      </c>
      <c r="D48" s="2" t="s">
        <v>22</v>
      </c>
      <c r="E48" s="3">
        <v>14</v>
      </c>
      <c r="F48" s="23"/>
      <c r="G48" s="23">
        <f t="shared" si="1"/>
        <v>0</v>
      </c>
    </row>
    <row r="49" spans="1:7" ht="15">
      <c r="A49" s="58"/>
      <c r="B49" s="58"/>
      <c r="C49" s="59" t="s">
        <v>85</v>
      </c>
      <c r="D49" s="60"/>
      <c r="E49" s="58"/>
      <c r="F49" s="61"/>
      <c r="G49" s="61">
        <f>SUM(G42:G48)</f>
        <v>0</v>
      </c>
    </row>
    <row r="50" spans="1:7" ht="15">
      <c r="A50" s="8" t="s">
        <v>11</v>
      </c>
      <c r="B50" s="8"/>
      <c r="C50" s="8" t="s">
        <v>86</v>
      </c>
      <c r="D50" s="9"/>
      <c r="E50" s="8"/>
      <c r="F50" s="25"/>
      <c r="G50" s="25"/>
    </row>
    <row r="51" spans="1:7" ht="38.25">
      <c r="A51" s="1" t="s">
        <v>87</v>
      </c>
      <c r="B51" s="1" t="s">
        <v>88</v>
      </c>
      <c r="C51" s="1" t="s">
        <v>89</v>
      </c>
      <c r="D51" s="2" t="s">
        <v>27</v>
      </c>
      <c r="E51" s="3">
        <v>109</v>
      </c>
      <c r="F51" s="23"/>
      <c r="G51" s="23">
        <f aca="true" t="shared" si="2" ref="G51:G57">E51*F51</f>
        <v>0</v>
      </c>
    </row>
    <row r="52" spans="1:7" ht="38.25">
      <c r="A52" s="1" t="s">
        <v>90</v>
      </c>
      <c r="B52" s="1" t="s">
        <v>91</v>
      </c>
      <c r="C52" s="1" t="s">
        <v>92</v>
      </c>
      <c r="D52" s="2" t="s">
        <v>27</v>
      </c>
      <c r="E52" s="3">
        <v>109</v>
      </c>
      <c r="F52" s="23"/>
      <c r="G52" s="23">
        <f t="shared" si="2"/>
        <v>0</v>
      </c>
    </row>
    <row r="53" spans="1:7" ht="25.5">
      <c r="A53" s="1" t="s">
        <v>93</v>
      </c>
      <c r="B53" s="1" t="s">
        <v>94</v>
      </c>
      <c r="C53" s="1" t="s">
        <v>95</v>
      </c>
      <c r="D53" s="2" t="s">
        <v>27</v>
      </c>
      <c r="E53" s="3">
        <v>109</v>
      </c>
      <c r="F53" s="23"/>
      <c r="G53" s="23">
        <f t="shared" si="2"/>
        <v>0</v>
      </c>
    </row>
    <row r="54" spans="1:7" ht="51">
      <c r="A54" s="1" t="s">
        <v>96</v>
      </c>
      <c r="B54" s="1" t="s">
        <v>97</v>
      </c>
      <c r="C54" s="1" t="s">
        <v>98</v>
      </c>
      <c r="D54" s="2" t="s">
        <v>99</v>
      </c>
      <c r="E54" s="3">
        <v>8.18</v>
      </c>
      <c r="F54" s="23"/>
      <c r="G54" s="23">
        <f t="shared" si="2"/>
        <v>0</v>
      </c>
    </row>
    <row r="55" spans="1:7" ht="38.25">
      <c r="A55" s="1" t="s">
        <v>100</v>
      </c>
      <c r="B55" s="1" t="s">
        <v>101</v>
      </c>
      <c r="C55" s="1" t="s">
        <v>102</v>
      </c>
      <c r="D55" s="2" t="s">
        <v>27</v>
      </c>
      <c r="E55" s="3">
        <v>218</v>
      </c>
      <c r="F55" s="23"/>
      <c r="G55" s="23">
        <f t="shared" si="2"/>
        <v>0</v>
      </c>
    </row>
    <row r="56" spans="1:7" ht="58.5" customHeight="1">
      <c r="A56" s="1" t="s">
        <v>103</v>
      </c>
      <c r="B56" s="1" t="s">
        <v>104</v>
      </c>
      <c r="C56" s="1" t="s">
        <v>105</v>
      </c>
      <c r="D56" s="2" t="s">
        <v>27</v>
      </c>
      <c r="E56" s="3">
        <v>218</v>
      </c>
      <c r="F56" s="23"/>
      <c r="G56" s="23">
        <f t="shared" si="2"/>
        <v>0</v>
      </c>
    </row>
    <row r="57" spans="1:7" ht="51">
      <c r="A57" s="1" t="s">
        <v>106</v>
      </c>
      <c r="B57" s="1" t="s">
        <v>107</v>
      </c>
      <c r="C57" s="1" t="s">
        <v>108</v>
      </c>
      <c r="D57" s="2" t="s">
        <v>27</v>
      </c>
      <c r="E57" s="3">
        <v>218</v>
      </c>
      <c r="F57" s="23"/>
      <c r="G57" s="23">
        <f t="shared" si="2"/>
        <v>0</v>
      </c>
    </row>
    <row r="58" spans="1:7" ht="15">
      <c r="A58" s="58"/>
      <c r="B58" s="58"/>
      <c r="C58" s="59" t="s">
        <v>109</v>
      </c>
      <c r="D58" s="60"/>
      <c r="E58" s="58"/>
      <c r="F58" s="61"/>
      <c r="G58" s="61">
        <f>SUM(G51:G57)</f>
        <v>0</v>
      </c>
    </row>
    <row r="59" spans="1:7" ht="25.5">
      <c r="A59" s="8" t="s">
        <v>12</v>
      </c>
      <c r="B59" s="8"/>
      <c r="C59" s="8" t="s">
        <v>110</v>
      </c>
      <c r="D59" s="9"/>
      <c r="E59" s="8"/>
      <c r="F59" s="25"/>
      <c r="G59" s="25"/>
    </row>
    <row r="60" spans="1:7" ht="63.75">
      <c r="A60" s="1" t="s">
        <v>111</v>
      </c>
      <c r="B60" s="1" t="s">
        <v>112</v>
      </c>
      <c r="C60" s="1" t="s">
        <v>113</v>
      </c>
      <c r="D60" s="2" t="s">
        <v>22</v>
      </c>
      <c r="E60" s="3">
        <v>218</v>
      </c>
      <c r="F60" s="23"/>
      <c r="G60" s="23">
        <f aca="true" t="shared" si="3" ref="G60:G66">E60*F60</f>
        <v>0</v>
      </c>
    </row>
    <row r="61" spans="1:7" ht="51">
      <c r="A61" s="1" t="s">
        <v>114</v>
      </c>
      <c r="B61" s="1" t="s">
        <v>115</v>
      </c>
      <c r="C61" s="1" t="s">
        <v>116</v>
      </c>
      <c r="D61" s="2" t="s">
        <v>22</v>
      </c>
      <c r="E61" s="3">
        <v>220</v>
      </c>
      <c r="F61" s="23"/>
      <c r="G61" s="23">
        <f t="shared" si="3"/>
        <v>0</v>
      </c>
    </row>
    <row r="62" spans="1:7" ht="30" customHeight="1">
      <c r="A62" s="1" t="s">
        <v>117</v>
      </c>
      <c r="B62" s="1" t="s">
        <v>118</v>
      </c>
      <c r="C62" s="1" t="s">
        <v>119</v>
      </c>
      <c r="D62" s="2" t="s">
        <v>27</v>
      </c>
      <c r="E62" s="3">
        <v>392</v>
      </c>
      <c r="F62" s="23"/>
      <c r="G62" s="23">
        <f t="shared" si="3"/>
        <v>0</v>
      </c>
    </row>
    <row r="63" spans="1:7" ht="38.25">
      <c r="A63" s="1" t="s">
        <v>120</v>
      </c>
      <c r="B63" s="1" t="s">
        <v>91</v>
      </c>
      <c r="C63" s="1" t="s">
        <v>121</v>
      </c>
      <c r="D63" s="2" t="s">
        <v>27</v>
      </c>
      <c r="E63" s="3">
        <v>393</v>
      </c>
      <c r="F63" s="23"/>
      <c r="G63" s="23">
        <f t="shared" si="3"/>
        <v>0</v>
      </c>
    </row>
    <row r="64" spans="1:7" ht="25.5">
      <c r="A64" s="1" t="s">
        <v>122</v>
      </c>
      <c r="B64" s="1" t="s">
        <v>123</v>
      </c>
      <c r="C64" s="1" t="s">
        <v>124</v>
      </c>
      <c r="D64" s="2" t="s">
        <v>27</v>
      </c>
      <c r="E64" s="3">
        <v>393</v>
      </c>
      <c r="F64" s="23"/>
      <c r="G64" s="23">
        <f t="shared" si="3"/>
        <v>0</v>
      </c>
    </row>
    <row r="65" spans="1:7" ht="38.25">
      <c r="A65" s="1" t="s">
        <v>125</v>
      </c>
      <c r="B65" s="1" t="s">
        <v>126</v>
      </c>
      <c r="C65" s="1" t="s">
        <v>127</v>
      </c>
      <c r="D65" s="2" t="s">
        <v>27</v>
      </c>
      <c r="E65" s="3">
        <v>170</v>
      </c>
      <c r="F65" s="23"/>
      <c r="G65" s="23">
        <f t="shared" si="3"/>
        <v>0</v>
      </c>
    </row>
    <row r="66" spans="1:7" ht="51">
      <c r="A66" s="1" t="s">
        <v>128</v>
      </c>
      <c r="B66" s="1" t="s">
        <v>129</v>
      </c>
      <c r="C66" s="1" t="s">
        <v>130</v>
      </c>
      <c r="D66" s="2" t="s">
        <v>27</v>
      </c>
      <c r="E66" s="3">
        <v>223</v>
      </c>
      <c r="F66" s="23"/>
      <c r="G66" s="23">
        <f t="shared" si="3"/>
        <v>0</v>
      </c>
    </row>
    <row r="67" spans="1:7" ht="25.5">
      <c r="A67" s="58"/>
      <c r="B67" s="58"/>
      <c r="C67" s="59" t="s">
        <v>131</v>
      </c>
      <c r="D67" s="60"/>
      <c r="E67" s="58"/>
      <c r="F67" s="61"/>
      <c r="G67" s="61">
        <f>SUM(G60:G66)</f>
        <v>0</v>
      </c>
    </row>
    <row r="68" spans="1:7" ht="15">
      <c r="A68" s="8" t="s">
        <v>13</v>
      </c>
      <c r="B68" s="8"/>
      <c r="C68" s="8" t="s">
        <v>132</v>
      </c>
      <c r="D68" s="9"/>
      <c r="E68" s="8"/>
      <c r="F68" s="25"/>
      <c r="G68" s="25"/>
    </row>
    <row r="69" spans="1:7" ht="38.25">
      <c r="A69" s="1" t="s">
        <v>133</v>
      </c>
      <c r="B69" s="1" t="s">
        <v>134</v>
      </c>
      <c r="C69" s="1" t="s">
        <v>135</v>
      </c>
      <c r="D69" s="2" t="s">
        <v>22</v>
      </c>
      <c r="E69" s="3">
        <v>54</v>
      </c>
      <c r="F69" s="23"/>
      <c r="G69" s="23">
        <f>E69*F69</f>
        <v>0</v>
      </c>
    </row>
    <row r="70" spans="1:7" ht="15">
      <c r="A70" s="58"/>
      <c r="B70" s="58"/>
      <c r="C70" s="59" t="s">
        <v>136</v>
      </c>
      <c r="D70" s="60"/>
      <c r="E70" s="58"/>
      <c r="F70" s="61"/>
      <c r="G70" s="61">
        <f>G69</f>
        <v>0</v>
      </c>
    </row>
    <row r="71" spans="1:7" ht="15">
      <c r="A71" s="8" t="s">
        <v>43</v>
      </c>
      <c r="B71" s="8"/>
      <c r="C71" s="8" t="s">
        <v>137</v>
      </c>
      <c r="D71" s="9"/>
      <c r="E71" s="8"/>
      <c r="F71" s="25"/>
      <c r="G71" s="25"/>
    </row>
    <row r="72" spans="1:7" ht="38.25">
      <c r="A72" s="1" t="s">
        <v>138</v>
      </c>
      <c r="B72" s="1" t="s">
        <v>139</v>
      </c>
      <c r="C72" s="1" t="s">
        <v>140</v>
      </c>
      <c r="D72" s="2" t="s">
        <v>27</v>
      </c>
      <c r="E72" s="3">
        <v>13</v>
      </c>
      <c r="F72" s="23"/>
      <c r="G72" s="23">
        <f>E72*F72</f>
        <v>0</v>
      </c>
    </row>
    <row r="73" spans="1:7" ht="15">
      <c r="A73" s="58"/>
      <c r="B73" s="58"/>
      <c r="C73" s="59" t="s">
        <v>141</v>
      </c>
      <c r="D73" s="60"/>
      <c r="E73" s="58"/>
      <c r="F73" s="61"/>
      <c r="G73" s="61">
        <f>G72</f>
        <v>0</v>
      </c>
    </row>
    <row r="74" spans="1:7" ht="15">
      <c r="A74" s="8" t="s">
        <v>47</v>
      </c>
      <c r="B74" s="8"/>
      <c r="C74" s="8" t="s">
        <v>142</v>
      </c>
      <c r="D74" s="9"/>
      <c r="E74" s="8"/>
      <c r="F74" s="25"/>
      <c r="G74" s="25"/>
    </row>
    <row r="75" spans="1:7" ht="51">
      <c r="A75" s="1" t="s">
        <v>143</v>
      </c>
      <c r="B75" s="1" t="s">
        <v>144</v>
      </c>
      <c r="C75" s="1" t="s">
        <v>145</v>
      </c>
      <c r="D75" s="2" t="s">
        <v>146</v>
      </c>
      <c r="E75" s="3">
        <v>4.5</v>
      </c>
      <c r="F75" s="23"/>
      <c r="G75" s="23">
        <f>E75*F75</f>
        <v>0</v>
      </c>
    </row>
    <row r="76" spans="1:7" ht="38.25">
      <c r="A76" s="1" t="s">
        <v>147</v>
      </c>
      <c r="B76" s="1" t="s">
        <v>148</v>
      </c>
      <c r="C76" s="1" t="s">
        <v>149</v>
      </c>
      <c r="D76" s="2" t="s">
        <v>150</v>
      </c>
      <c r="E76" s="3">
        <v>1</v>
      </c>
      <c r="F76" s="23"/>
      <c r="G76" s="23">
        <f>E76*F76</f>
        <v>0</v>
      </c>
    </row>
    <row r="77" spans="1:7" ht="25.5">
      <c r="A77" s="1" t="s">
        <v>151</v>
      </c>
      <c r="B77" s="1" t="s">
        <v>152</v>
      </c>
      <c r="C77" s="1" t="s">
        <v>153</v>
      </c>
      <c r="D77" s="2" t="s">
        <v>27</v>
      </c>
      <c r="E77" s="3">
        <v>208.9</v>
      </c>
      <c r="F77" s="23"/>
      <c r="G77" s="23">
        <f>E77*F77</f>
        <v>0</v>
      </c>
    </row>
    <row r="78" spans="1:7" ht="38.25">
      <c r="A78" s="1" t="s">
        <v>154</v>
      </c>
      <c r="B78" s="1" t="s">
        <v>155</v>
      </c>
      <c r="C78" s="1" t="s">
        <v>156</v>
      </c>
      <c r="D78" s="2" t="s">
        <v>27</v>
      </c>
      <c r="E78" s="3">
        <v>8</v>
      </c>
      <c r="F78" s="23"/>
      <c r="G78" s="23">
        <f>E78*F78</f>
        <v>0</v>
      </c>
    </row>
    <row r="79" spans="1:7" ht="25.5">
      <c r="A79" s="58"/>
      <c r="B79" s="58"/>
      <c r="C79" s="59" t="s">
        <v>157</v>
      </c>
      <c r="D79" s="60"/>
      <c r="E79" s="58"/>
      <c r="F79" s="61"/>
      <c r="G79" s="61">
        <f>SUM(G75:G78)</f>
        <v>0</v>
      </c>
    </row>
    <row r="80" spans="1:7" ht="15">
      <c r="A80" s="8" t="s">
        <v>53</v>
      </c>
      <c r="B80" s="8"/>
      <c r="C80" s="8" t="s">
        <v>158</v>
      </c>
      <c r="D80" s="9"/>
      <c r="E80" s="8"/>
      <c r="F80" s="25"/>
      <c r="G80" s="25"/>
    </row>
    <row r="81" spans="1:7" ht="25.5">
      <c r="A81" s="1" t="s">
        <v>159</v>
      </c>
      <c r="B81" s="1" t="s">
        <v>160</v>
      </c>
      <c r="C81" s="1" t="s">
        <v>161</v>
      </c>
      <c r="D81" s="2" t="s">
        <v>17</v>
      </c>
      <c r="E81" s="3">
        <v>0.01</v>
      </c>
      <c r="F81" s="23"/>
      <c r="G81" s="23">
        <f>E81*F81</f>
        <v>0</v>
      </c>
    </row>
    <row r="82" spans="1:7" ht="51">
      <c r="A82" s="1" t="s">
        <v>162</v>
      </c>
      <c r="B82" s="1" t="s">
        <v>163</v>
      </c>
      <c r="C82" s="1" t="s">
        <v>164</v>
      </c>
      <c r="D82" s="2" t="s">
        <v>22</v>
      </c>
      <c r="E82" s="3">
        <v>14</v>
      </c>
      <c r="F82" s="23"/>
      <c r="G82" s="23">
        <f>E82*F82</f>
        <v>0</v>
      </c>
    </row>
    <row r="83" spans="1:7" ht="26.25" thickBot="1">
      <c r="A83" s="54"/>
      <c r="B83" s="54"/>
      <c r="C83" s="55" t="s">
        <v>165</v>
      </c>
      <c r="D83" s="56"/>
      <c r="E83" s="54"/>
      <c r="F83" s="57"/>
      <c r="G83" s="57">
        <f>SUM(G81:G82)</f>
        <v>0</v>
      </c>
    </row>
    <row r="84" spans="1:7" ht="15">
      <c r="A84" s="13"/>
      <c r="B84" s="14"/>
      <c r="C84" s="15" t="s">
        <v>171</v>
      </c>
      <c r="D84" s="16"/>
      <c r="E84" s="14"/>
      <c r="F84" s="30">
        <f>SUM(G18,G26,G30,G34,G37,G40,G49,G58,G67,G70,G73,G79,G83)</f>
        <v>0</v>
      </c>
      <c r="G84" s="31"/>
    </row>
    <row r="85" spans="1:7" ht="15">
      <c r="A85" s="17"/>
      <c r="B85" s="18"/>
      <c r="C85" s="19" t="s">
        <v>167</v>
      </c>
      <c r="D85" s="26"/>
      <c r="E85" s="27"/>
      <c r="F85" s="32">
        <f>F84*0.23</f>
        <v>0</v>
      </c>
      <c r="G85" s="33"/>
    </row>
    <row r="86" spans="1:7" ht="15.75" thickBot="1">
      <c r="A86" s="20"/>
      <c r="B86" s="21"/>
      <c r="C86" s="22" t="s">
        <v>168</v>
      </c>
      <c r="D86" s="28"/>
      <c r="E86" s="29"/>
      <c r="F86" s="34">
        <f>F84*1.23</f>
        <v>0</v>
      </c>
      <c r="G86" s="35"/>
    </row>
    <row r="88" ht="15">
      <c r="A88" s="4" t="s">
        <v>170</v>
      </c>
    </row>
    <row r="90" spans="1:7" ht="15.75">
      <c r="A90" s="50"/>
      <c r="B90" s="51" t="s">
        <v>181</v>
      </c>
      <c r="C90" s="51"/>
      <c r="D90" s="51"/>
      <c r="E90" s="51"/>
      <c r="F90" s="52" t="s">
        <v>182</v>
      </c>
      <c r="G90" s="51"/>
    </row>
    <row r="91" spans="1:7" ht="15.75">
      <c r="A91" s="50"/>
      <c r="B91" s="51"/>
      <c r="C91" s="51"/>
      <c r="D91" s="51"/>
      <c r="E91" s="51"/>
      <c r="F91" s="52"/>
      <c r="G91" s="51"/>
    </row>
    <row r="92" spans="1:7" ht="15.75">
      <c r="A92" s="50"/>
      <c r="B92" s="51"/>
      <c r="C92" s="51"/>
      <c r="D92" s="51"/>
      <c r="E92" s="51"/>
      <c r="F92" s="52"/>
      <c r="G92" s="51"/>
    </row>
    <row r="93" spans="1:7" ht="15.75">
      <c r="A93" s="50"/>
      <c r="B93" s="51"/>
      <c r="C93" s="51"/>
      <c r="D93" s="51"/>
      <c r="E93" s="51"/>
      <c r="F93" s="52"/>
      <c r="G93" s="51"/>
    </row>
    <row r="94" spans="1:7" ht="53.25" customHeight="1">
      <c r="A94" s="53" t="s">
        <v>183</v>
      </c>
      <c r="B94" s="53"/>
      <c r="C94" s="53"/>
      <c r="D94" s="53"/>
      <c r="E94" s="53"/>
      <c r="F94" s="53"/>
      <c r="G94" s="53"/>
    </row>
  </sheetData>
  <sheetProtection/>
  <mergeCells count="10">
    <mergeCell ref="A12:G12"/>
    <mergeCell ref="A13:G13"/>
    <mergeCell ref="A3:B3"/>
    <mergeCell ref="A94:G94"/>
    <mergeCell ref="F84:G84"/>
    <mergeCell ref="F85:G85"/>
    <mergeCell ref="F86:G86"/>
    <mergeCell ref="A4:G4"/>
    <mergeCell ref="A8:B8"/>
    <mergeCell ref="A10:B10"/>
  </mergeCells>
  <printOptions/>
  <pageMargins left="0.2362204724409449" right="0.2362204724409449" top="0.7480314960629921" bottom="0.7480314960629921" header="0.31496062992125984" footer="0.31496062992125984"/>
  <pageSetup errors="blank" fitToHeight="0" fitToWidth="0" horizontalDpi="600" verticalDpi="600" orientation="landscape" paperSize="9" scale="95" r:id="rId1"/>
  <ignoredErrors>
    <ignoredError sqref="A14:B37 C15:G16 C14 E14:G14 C35:G35 C17:E34 C67:E83 C36:E37 C45:E47 C52:E66 D84:E84 C49:E51 D48:E48 A38:B84 C38:E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cp:lastPrinted>2024-07-03T11:43:44Z</cp:lastPrinted>
  <dcterms:created xsi:type="dcterms:W3CDTF">2024-07-03T05:21:29Z</dcterms:created>
  <dcterms:modified xsi:type="dcterms:W3CDTF">2024-07-03T12:02:24Z</dcterms:modified>
  <cp:category/>
  <cp:version/>
  <cp:contentType/>
  <cp:contentStatus/>
</cp:coreProperties>
</file>