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_BUDOWY REALIZOWANE\1_Grota solna\PRZETARG\"/>
    </mc:Choice>
  </mc:AlternateContent>
  <bookViews>
    <workbookView xWindow="0" yWindow="0" windowWidth="24000" windowHeight="9135"/>
  </bookViews>
  <sheets>
    <sheet name="ZZK" sheetId="1" r:id="rId1"/>
  </sheets>
  <definedNames>
    <definedName name="_xlnm.Print_Area" localSheetId="0">ZZK!$A$1:$G$190</definedName>
    <definedName name="_xlnm.Print_Titles" localSheetId="0">ZZK!$2:$2</definedName>
  </definedNames>
  <calcPr calcId="152511"/>
</workbook>
</file>

<file path=xl/calcChain.xml><?xml version="1.0" encoding="utf-8"?>
<calcChain xmlns="http://schemas.openxmlformats.org/spreadsheetml/2006/main">
  <c r="G143" i="1" l="1"/>
  <c r="G144" i="1"/>
  <c r="G145" i="1"/>
  <c r="G146" i="1"/>
  <c r="G147" i="1"/>
  <c r="G148" i="1"/>
  <c r="G149" i="1"/>
  <c r="G150" i="1"/>
  <c r="G151" i="1"/>
  <c r="G152" i="1"/>
  <c r="G153" i="1"/>
  <c r="G154" i="1"/>
  <c r="G180" i="1" s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42" i="1"/>
  <c r="G138" i="1" l="1"/>
  <c r="G139" i="1"/>
  <c r="G137" i="1"/>
  <c r="G140" i="1" s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20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04" i="1"/>
  <c r="G93" i="1"/>
  <c r="G94" i="1"/>
  <c r="G95" i="1"/>
  <c r="G96" i="1"/>
  <c r="G97" i="1"/>
  <c r="G98" i="1"/>
  <c r="G99" i="1"/>
  <c r="G100" i="1"/>
  <c r="G101" i="1"/>
  <c r="G9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73" i="1"/>
  <c r="G68" i="1"/>
  <c r="G69" i="1"/>
  <c r="G67" i="1"/>
  <c r="G62" i="1"/>
  <c r="G63" i="1"/>
  <c r="G64" i="1"/>
  <c r="G6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1" i="1"/>
  <c r="G37" i="1"/>
  <c r="G38" i="1"/>
  <c r="G36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4" i="1"/>
  <c r="G15" i="1"/>
  <c r="G16" i="1"/>
  <c r="G17" i="1"/>
  <c r="G18" i="1"/>
  <c r="G13" i="1"/>
  <c r="G6" i="1"/>
  <c r="G7" i="1"/>
  <c r="G8" i="1"/>
  <c r="G9" i="1"/>
  <c r="G10" i="1"/>
  <c r="G5" i="1"/>
  <c r="G70" i="1" l="1"/>
  <c r="G19" i="1"/>
  <c r="G65" i="1"/>
  <c r="G135" i="1"/>
  <c r="G11" i="1"/>
  <c r="G34" i="1"/>
  <c r="G59" i="1"/>
  <c r="G102" i="1"/>
  <c r="G118" i="1"/>
  <c r="G39" i="1"/>
  <c r="G90" i="1"/>
  <c r="G71" i="1" l="1"/>
  <c r="G181" i="1" s="1"/>
  <c r="G182" i="1" s="1"/>
  <c r="G183" i="1" s="1"/>
</calcChain>
</file>

<file path=xl/sharedStrings.xml><?xml version="1.0" encoding="utf-8"?>
<sst xmlns="http://schemas.openxmlformats.org/spreadsheetml/2006/main" count="660" uniqueCount="488">
  <si>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</si>
  <si>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</si>
  <si>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</si>
  <si>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</si>
  <si>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</si>
  <si>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</si>
  <si>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</si>
  <si>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</si>
  <si>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budowlane</t>
  </si>
  <si>
    <t>1.1</t>
  </si>
  <si>
    <t>Roboty rozbiórkowe</t>
  </si>
  <si>
    <t>KNR 4-01 0354-04</t>
  </si>
  <si>
    <t>Wykucie z muru ościeżnic drewnianych o pow.do 2 m2</t>
  </si>
  <si>
    <t>szt.</t>
  </si>
  <si>
    <t>KNR 4-01 0354-05</t>
  </si>
  <si>
    <t>Wykucie z muru ościeżnic drewnianych o powierzchni ponad 2 m2</t>
  </si>
  <si>
    <t>m2</t>
  </si>
  <si>
    <t>KNR 4-01 0348-02</t>
  </si>
  <si>
    <t>Rozebranie ścianki z cegieł o grubości 1/4 ceg. na zaprawie cementowo-wapiennej</t>
  </si>
  <si>
    <t>KNR 4-01 0348-03</t>
  </si>
  <si>
    <t>Rozebranie ścianki z cegieł o grubości 1/2 ceg. na zaprawie cementowo-wapiennej</t>
  </si>
  <si>
    <t>KNR 4-01 0349-01</t>
  </si>
  <si>
    <t>Rozebranie ścian, filarów i kolumn z cegieł na zaprawie wapiennej</t>
  </si>
  <si>
    <t>m3</t>
  </si>
  <si>
    <t>KNR 4-01 0329-03</t>
  </si>
  <si>
    <t>Wykucie otworów w ścianach z cegieł o grubości ponad 1/2 ceg. na zaprawie wapiennej lub cementowo-wapiennej dla otworów drzwiowych i okiennych</t>
  </si>
  <si>
    <t>1.2</t>
  </si>
  <si>
    <t>Nadproża drzwiowe</t>
  </si>
  <si>
    <t>KNR 4-01 0313-04
analogia</t>
  </si>
  <si>
    <t>Wykonanie przesklepień otworów w ścianach z cegieł - dostarczenie i obsadzenie belek stalowych do I NP 180 mm - W pozycji uwzględnić, wykucie bruzd dla belek, dostawę i montaż nadproża stalowego. 2 x  2xC140,  Dwuteowniki skręcone ze sobą śrubami M12</t>
  </si>
  <si>
    <t>m</t>
  </si>
  <si>
    <t>KNR 4-01 0313-05
analogia</t>
  </si>
  <si>
    <t>Wykonanie przesklepień otworów w ścianach z cegieł - dostarczenie i obsadzenie belek stalowych I NP 200-260 mm - W pozycji uwzględnić, wykucie bruzd dla belek, dostawę i montaż nadproża stalowego. 2 x  C280,  Ceowniki skręcone ze sobą śrubami M12</t>
  </si>
  <si>
    <t>KNR-W 4-01 0326-03
analogia</t>
  </si>
  <si>
    <t>Zamurowanie bruzd poziomych o przekroju 1/4 x 1 ceg. w ścianach z cegieł - szpałdowanie, obetonowanie wykonanych nadproży stalowych</t>
  </si>
  <si>
    <t>KNR-W 4-01 0703-02
analogia</t>
  </si>
  <si>
    <t>Umocowanie siatki tynkarskiej cięto-ciągnionej na stropach płaskich, podciągach, biegach i spocznikach schodowych</t>
  </si>
  <si>
    <t>KNR 2-02 0810-03</t>
  </si>
  <si>
    <t>Wykonywane ręcznie tynki wewnętrzne zwykłe kat. II na ościeżach otworów o pow. ponad 3 m2 o szerokości 20 cm</t>
  </si>
  <si>
    <t>KNR-W 2-02 0132-05</t>
  </si>
  <si>
    <t>Otwory w ścianach murowanych -ułożenie nadproży prefabrykowanych</t>
  </si>
  <si>
    <t>1.3</t>
  </si>
  <si>
    <t>Ścianki działowe, zamurowania, roboty malarskie, okładziny ścian</t>
  </si>
  <si>
    <t>KNR-W 2-02 0127-03</t>
  </si>
  <si>
    <t>Ścianki działowe z płytek piano- lub gazobetonowych grubości 12 cm</t>
  </si>
  <si>
    <t>KNR-W 2-02 0127-01</t>
  </si>
  <si>
    <t>Ścianki działowe z płytek piano- lub gazobetonowych grubości 6 cm</t>
  </si>
  <si>
    <t>KNR 4-01 0304-02</t>
  </si>
  <si>
    <t>Uzupełnienie ścian lub zamurowanie otworów w ścianach na zaprawie cementowo-wapiennej bloczkami z betonu komórkowego</t>
  </si>
  <si>
    <t>KNR 4-01 0715-01</t>
  </si>
  <si>
    <t>Tynki wewnętrzne zwykłe kat. II wykonywane ręcznie na podłożu z cegły, pustaków ceramicznych, gazo- i pianobetonów na ścianach o powierzchni podłogi do 5 m2</t>
  </si>
  <si>
    <t>KNR 4-01 1202-09
analogia</t>
  </si>
  <si>
    <t>Zeskrobanie i zmycie starej farby w pomieszczeniach o powierzchni podłogi ponad 5 m2 - Analogia - Przetarcie ścian papierem ściernym gr 150-200 tak, aby lekko je przerysować, oczyszczenie powierzchni ze wszelkich brudów i tłuszczy. W pozycji ująć odpylenie i odtłuszczenie</t>
  </si>
  <si>
    <t>NNRNKB 202 1134-02</t>
  </si>
  <si>
    <t>(z.VII) Gruntowanie podłoży preparatami "CERESIT CT 17" i "ATLAS UNI GRUNT" - powierzchnie pionowe</t>
  </si>
  <si>
    <t>NNRNKB 202 2013-01</t>
  </si>
  <si>
    <t>(z.X) Gładzie gipsowe gr. 3 mm jednowarstwowe na ścianach na podłożu z tynku w pomieszczeniach o pow. podłogi ponad 5 m2 - Wykonanie gladzi wapienno-cementowej przeznaczonej do pomieszczeń mokrych na istniejących ścianach</t>
  </si>
  <si>
    <t>KNR 4-01 1204-02</t>
  </si>
  <si>
    <t>Dwukrotne malowanie farbami emulsyjnymi starych tynków wewnętrznych ścian - pomalowanie pomieszczeń do wysokości sufitu podwieszonego farbą lateksową</t>
  </si>
  <si>
    <t>KNR 4-01 1204-01</t>
  </si>
  <si>
    <t>Dwukrotne malowanie farbami emulsyjnymi starych tynków wewnętrznych sufitów</t>
  </si>
  <si>
    <t>KNR 4-01 0819-15</t>
  </si>
  <si>
    <t>Rozebranie wykładziny ściennej z płytek</t>
  </si>
  <si>
    <t>KNR 4-01 0710-02</t>
  </si>
  <si>
    <t>Uzupełnienie tynków zwykłych wewnętrznych kat. II z zaprawy cementowo-wapiennej na ścianach i słupach prostokątnych na podłożu z cegły, pustaków ceramicznych, gazo- i pianobetonów (do 2 m2 w 1 miejscu) - częściowe wyrównanie powierzchni po skutych płytkach w pomieszczeniach</t>
  </si>
  <si>
    <t>KNR 2-02 0829-01</t>
  </si>
  <si>
    <t>Licowanie ścian płytkami na klej - przygotowanie podłoża</t>
  </si>
  <si>
    <t>KNR-W 2-02 0840-05</t>
  </si>
  <si>
    <t>Licowanie ścian płytkami z kamieni sztucznych o wym. 20x25 cm na zaprawie klejowej</t>
  </si>
  <si>
    <t>1.4</t>
  </si>
  <si>
    <t>Wyposażenie pomieszczenia saun i komnaty solnej (okładziny powierzchni + wyposażenie)</t>
  </si>
  <si>
    <t>Wyposażenie pomieszczenia sauny fińskiej (okładziny powierzchni + wyposażenie)</t>
  </si>
  <si>
    <t>Wyposażenie pomieszczenia sauny solnej (okładziny powierzchni + wyposażenie)</t>
  </si>
  <si>
    <t>Wyposażenie pomieszczenia komnaty solnej (okładziny powierzchni + wyposażenie)</t>
  </si>
  <si>
    <t>1.5</t>
  </si>
  <si>
    <t>Roboty posadzkowe</t>
  </si>
  <si>
    <t>KNR 4-01 0811-07
analogia</t>
  </si>
  <si>
    <t>Rozebranie posadzki z płytek na zaprawie cementowej</t>
  </si>
  <si>
    <t>Rozebranie cokolików  z płytek ceramicznych wpomieszczeniach z płytkami ceramicznymi</t>
  </si>
  <si>
    <t>KNR 4-01 0818-05
analogia</t>
  </si>
  <si>
    <t>Zerwanie posadzki z tworzyw sztucznych - zerwanie wykładziny PCV w pomieszczeniach w których zakłada się ułożenie nowej wykładziny PCV wraz z cokolikami z PCV, w pozycji uwzględnić dodatkowo przygotowanie powierzchni pod wykonanie wylewek samopoziomujących tj. usunięcie luźnych fragmentów posadzek</t>
  </si>
  <si>
    <t>KNR 2-02 1101-02</t>
  </si>
  <si>
    <t>Podkłady betonowe na stropie</t>
  </si>
  <si>
    <t>NNRNKB 202 1134-01</t>
  </si>
  <si>
    <t>(z.VII) Gruntowanie podłoży preparatami "CERESIT CT 17" i "ATLAS UNI GRUNT" - powierzchnie poziome</t>
  </si>
  <si>
    <t>NNRNKB 202 1130-02</t>
  </si>
  <si>
    <t>(z.VII) Warstwy wyrównujące i wygładzające z zaprawy samopoziomującej grubości 5 mm wykonywane w pomieszczeniach o pow. ponad 8 m2</t>
  </si>
  <si>
    <t>NNRNKB 202 1130-03</t>
  </si>
  <si>
    <t>(z.VII) Warstwy wyrównujące i wygładzające z zaprawy samopoziomującej - dodatek lub potrącenie za zmianę grubości o 1 mm</t>
  </si>
  <si>
    <t>KNR 0-12 1118-03</t>
  </si>
  <si>
    <t>Posadzki z płytek o wymiarach 30 x 30 cm, układanych metodą zwykłą - Uwaga  - płytki dostosować do hali basenowej</t>
  </si>
  <si>
    <t>KNR 0-12II 1118-01</t>
  </si>
  <si>
    <t>Posadzki płytkowe z kamieni sztucznych układane na klej - przygotowanie podłoża</t>
  </si>
  <si>
    <t>Posadzki z płytek o wymiarach 30 x 30 cm, układanych metodą zwykłą</t>
  </si>
  <si>
    <t>KNR 4-01 0803-01</t>
  </si>
  <si>
    <t>Uzupełnienie posadzki cementowej o powierzchni 1.0-5.0 m2 w jednym miejscu z zatarciem na ostro</t>
  </si>
  <si>
    <t>KNR-W 2-02 1104-01</t>
  </si>
  <si>
    <t>Warstwy wyrównawcze pod posadzki z zaprawy cementowej grubości 20 mm zatarte na ostro - wyprofilowanie warstwy spadkowej w pomieszczeniu nr 30</t>
  </si>
  <si>
    <t>KNR-W 2-02 1123-02
analogia</t>
  </si>
  <si>
    <t>Posadzki z wykładzin z tworzyw sztucznych bez warstwy izolacyjnej rulonowe - wykładzina homogeniczna  grubości 2mm z wywinięciem 10cm na cokół ściany z wykonanymi wyobleniami cokołów.</t>
  </si>
  <si>
    <t>KNR-W 2-02 1123-04</t>
  </si>
  <si>
    <t>Posadzki z wykładzin z tworzyw sztucznych - zgrzewanie wykładzin rulonowych - z wywinięciem 10cm na cokół ściany</t>
  </si>
  <si>
    <t>KNR 2-02 0602-09</t>
  </si>
  <si>
    <t>Izolacje przeciwwilgociowe powłokowe bitumiczne poziome - wykonywane na zimno z roztworu asfaltowego - pierwsza warstwa - izolacja powłokowa pomieszczeń z wywinięciem na ściany na wysokość 15 cm</t>
  </si>
  <si>
    <t>KNR 2-02 0602-10</t>
  </si>
  <si>
    <t>Izolacje przeciwwilgociowe powłokowe bitumiczne poziome - wykonywane na zimno z roztworu asfaltowego - druga i następna warstwa - izolacja powłokowa pomieszczeń z wywinięciem na ściany na wysokość 15 cm</t>
  </si>
  <si>
    <t>KNNR 7 0507-04</t>
  </si>
  <si>
    <t>Progi i listwy osłaniające aluminiowe - montaż listew łączących posadzki (profil ukryty w przestrzeni posadzki)</t>
  </si>
  <si>
    <t>1.6</t>
  </si>
  <si>
    <t>Stolarka drzwiowa</t>
  </si>
  <si>
    <t>KNR-W 2-02 1020-01
analogia</t>
  </si>
  <si>
    <t>Skrzydła drzwiowe płytowe wewnętrzne pełne jednoskrzydłowe jednokrotnie malowane - drzwi drewniane typowe, płytowe wg. zestawienia stolarki. W komplecie uwzględnić do każdego skrzydła opaski drzwiowe dwustronne</t>
  </si>
  <si>
    <t>Skrzydła drzwiowe płytowe wewnętrzne pełne jednoskrzydłowe jednokrotnie malowane - drzwi drewniane typowe, płycinowe wg. zestawienia stolarki - Drzwi wewnętrzne typu łazienkowego z kratką lub podcięciem. W komplecie uwzględnić do każdego skrzydła opaski drzwiowe dwustronne</t>
  </si>
  <si>
    <t>KNR-W 2-02 1025-01
analogia</t>
  </si>
  <si>
    <t>Ościeżnice stalowe dla drzwi wewnątrzlokalowych i wejściowych do lokalu malowane dwukrotnie na budowie typu FD1 - ościeżnice drewniane do drzwi płytowych</t>
  </si>
  <si>
    <t>Dostawa i montaż drzwi szklanych zgodnie z zestawieniem stolarki drzwiowej wg. projektu (drzwi szklone szkłem przydymionym bezpiecznym)</t>
  </si>
  <si>
    <t>szt</t>
  </si>
  <si>
    <t>1.7</t>
  </si>
  <si>
    <t>Sufity podwieszane</t>
  </si>
  <si>
    <t>Demontaż istniejących sufitów podwieszonych kasetonowych - konstrukcja i wypełenienie</t>
  </si>
  <si>
    <t>NNRNKB 202 2702-02
analogia</t>
  </si>
  <si>
    <t>(z.V) Sufity podwieszone o konstrukcji metalowej z wypełnieniem płytami z włókien mineralnych z zastosowaniem profili poprzecznych o dług. 60 i 120 cm - Analogia - Sufit kasetonowy, konstrukcja sufitu stalowa, wypełnienie płyta z włókien mineralnych,</t>
  </si>
  <si>
    <t>NNRNKB 202 2028-04
analogia</t>
  </si>
  <si>
    <t>(z.XI) okładziny jednowarstwowe z płyt gipsowo-kartonowych Rigips na rusztach metalowych mocowanych bezpośrednio do stropu</t>
  </si>
  <si>
    <t>2</t>
  </si>
  <si>
    <t>Instalacje wodociągowa</t>
  </si>
  <si>
    <t>KNR-W 4-02 0120-01</t>
  </si>
  <si>
    <t>Demontaż rurociągu stalowego ocynkowanego o śr. 15-20 mm</t>
  </si>
  <si>
    <t>KNR-W 4-02 0121-06</t>
  </si>
  <si>
    <t>Demontaż rurociągu z PP, PE, PB o śr. 90 mm o połączeniach zgrzewanych</t>
  </si>
  <si>
    <t>KNR-W 4-02 0141-01</t>
  </si>
  <si>
    <t>Demontaż baterii umywalkowej lub zmywakowej</t>
  </si>
  <si>
    <t>KNR-W 4-02 0140-01</t>
  </si>
  <si>
    <t>Demontaż zaworu czerpalnego (wypływowego) o śr. 15-20 mm z zakorkowaniem podejścia</t>
  </si>
  <si>
    <t>KNR AT-13 0105-02</t>
  </si>
  <si>
    <t>Wykucie bruzd o szer. do 5 cm w ścianach - podłoże z gipsu, tynku, gazobetonu</t>
  </si>
  <si>
    <t>KNR-W 2-15 0112-01</t>
  </si>
  <si>
    <t>Rurociągi z tworzyw sztucznych (PP, PE, PB) o śr. zewnętrznej 20 mm o połączeniach zgrzewanych, na ścianach w budynkach niemieszkalnych - rury 15mm</t>
  </si>
  <si>
    <t>KNR-W 2-15 0116-01</t>
  </si>
  <si>
    <t>Dodatki za podejścia dopływowe w rurociągach z tworzyw sztucznych do zaworów czerpalnych, baterii, mieszaczy, hydrantów itp. o połączeniu sztywnym o śr. zewnętrznej 20 mm</t>
  </si>
  <si>
    <t>KNR-W 2-15 0132-01</t>
  </si>
  <si>
    <t>Zawory przelotowe i zwrotne instalacji wodociągowych z rur z tworzyw sztucznych o śr. nominalnej 15 mm - zawór kątowy złącze elastyczne w oplocie stalowym</t>
  </si>
  <si>
    <t>KNR-W 2-15 0137-01</t>
  </si>
  <si>
    <t>Baterie umywalkowe lub zmywakowe ścienne o śr. nominalnej 15 mm</t>
  </si>
  <si>
    <t>KNR-W 2-15 0137-09</t>
  </si>
  <si>
    <t>Baterie natryskowe z natryskiem przesuwnym o śr. nominalnej 15 mm - bateria natryskowa ze sterowaniem</t>
  </si>
  <si>
    <t>KNR AT-13 0105-03</t>
  </si>
  <si>
    <t>Wykucie bruzd o szer. do 10 cm w ścianach - podłoże z gipsu, tynku, gazobetonu</t>
  </si>
  <si>
    <t>KNR-W 2-15 0112-08
analogia</t>
  </si>
  <si>
    <t>Rurociągi z tworzyw sztucznych (PP, PE, PB) o śr. zewnętrznej 90 mm o połączeniach zgrzewanych, na ścianach w budynkach niemieszkalnych - Uwaga! przełożenie instalacji, nie kalkulować podstawowych materiałów</t>
  </si>
  <si>
    <t>KNR 0-34 0101-03</t>
  </si>
  <si>
    <t>Izolacja rurociągów śr. 12-22 mm otulinami Thermaflex FRZ - jednowarstwowymi gr. 9 mm (E)</t>
  </si>
  <si>
    <t>KNR 0-34 0101-05</t>
  </si>
  <si>
    <t>Izolacja rurociągów śr. 54-76 mm otulinami Thermaflex FRZ - jednowarstwowymi gr. 9 mm (E)</t>
  </si>
  <si>
    <t>Zawory przelotowe i zwrotne instalacji wodociągowych z rur z tworzyw sztucznych o śr. nominalnej 15 mm</t>
  </si>
  <si>
    <t>KNR-W 2-15 0127-03</t>
  </si>
  <si>
    <t>Próba szczelności instalacji wodociągowych z rur z tworzyw sztucznych w budynkach niemieszkalnych (rurociąg o śr. do 63 mm)</t>
  </si>
  <si>
    <t>KNR-W 2-15 0128-02</t>
  </si>
  <si>
    <t>Płukanie instalacji wodociągowej w budynkach niemieszkalnych</t>
  </si>
  <si>
    <t>3</t>
  </si>
  <si>
    <t>Instalacja kanalizacji</t>
  </si>
  <si>
    <t>Zaślepienie podejść kanalizacyjnych na poziomie posadzki</t>
  </si>
  <si>
    <t>KNR AT-13 0105-12
analogia</t>
  </si>
  <si>
    <t>Wykucie bruzd o szer. do 15 cm w ścianach - podłoże z betonu - wykucie bruzd w posadzce z zaprawieniem</t>
  </si>
  <si>
    <t>KNR-W 2-15 0203-03</t>
  </si>
  <si>
    <t>Rurociągi z PVC kanalizacyjne o śr. 110 mm w gotowych wykopach, wewnątrz budynków o połączeniach wciskowych</t>
  </si>
  <si>
    <t>KNR-W 2-15 0211-03</t>
  </si>
  <si>
    <t>Dodatki za wykonanie podejść odpływowych z PVC o śr. 110 mm o połączeniach wciskowych</t>
  </si>
  <si>
    <t>podej.</t>
  </si>
  <si>
    <t>KNR-W 2-15 0208-02</t>
  </si>
  <si>
    <t>Rurociągi z PVC kanalizacyjne o śr. 75 mm na ścianach w budynkach niemieszkalnych o połączeniach wciskowych</t>
  </si>
  <si>
    <t>KNR-W 2-15 0211-02</t>
  </si>
  <si>
    <t>Dodatki za wykonanie podejść odpływowych z PVC o śr. 75 mm o połączeniach wciskowych</t>
  </si>
  <si>
    <t>KNR-W 2-15 0208-01</t>
  </si>
  <si>
    <t>Rurociągi z PVC kanalizacyjne o śr. 50 mm na ścianach w budynkach niemieszkalnych o połączeniach wciskowych</t>
  </si>
  <si>
    <t>KNR-W 2-15 0211-01</t>
  </si>
  <si>
    <t>Dodatki za wykonanie podejść odpływowych z PVC o śr. 50 mm o połączeniach wciskowych</t>
  </si>
  <si>
    <t>KNR-W 2-15 0218-01</t>
  </si>
  <si>
    <t>Wpusty ściekowe z tworzywa sztucznego o śr. 50 mm</t>
  </si>
  <si>
    <t>KNR 2-15 0221-02</t>
  </si>
  <si>
    <t>Montaż umywalek pojedynczych porcelanowych z syfonem gruszkowym</t>
  </si>
  <si>
    <t>4</t>
  </si>
  <si>
    <t>Instalacja centralnego ogrzewania</t>
  </si>
  <si>
    <t>KNR 4-02 0521-02</t>
  </si>
  <si>
    <t>Demontaż grzejnika stalowego płytowego dwurzędowego GP-2 i GP-4</t>
  </si>
  <si>
    <t>kpl.</t>
  </si>
  <si>
    <t>KNR 4-02 0506-01
analogia</t>
  </si>
  <si>
    <t>Demontaż rurociągu stalowego o połączeniach spawanych o śr. 10-15 mm - demontaż fragmentów podejść pod grzejniki</t>
  </si>
  <si>
    <t>Demontaż rozdzielacza grzejnikowego</t>
  </si>
  <si>
    <t>KNR 4-02 0512-01</t>
  </si>
  <si>
    <t>Demontaż zaworu o połączeniu gwintowanym grzejnikowego lub dwuzłączki o śr. 15-20 mm</t>
  </si>
  <si>
    <t>KNR-W 2-15 0418-05</t>
  </si>
  <si>
    <t>Grzejniki stalowe dwupłytowe o wysokości 300-500 mm i długości do 1600 mm</t>
  </si>
  <si>
    <t>KNR 0-35 0215-02</t>
  </si>
  <si>
    <t>Zawory grzejnikowe termostatyczne o podwójnej regulacji, proste lub kątowe z głowicami termostatycznymi; śr. nom. 15 mm</t>
  </si>
  <si>
    <t>KNR-W 2-15 0412-02</t>
  </si>
  <si>
    <t>Zawory grzejnikowe o śr. nominalnej 15 mm</t>
  </si>
  <si>
    <t>KNR 4-01 0330-02</t>
  </si>
  <si>
    <t>Wykucie wnęk o głębokości do 1/2 ceg. w ścianach z cegieł na zaprawie wapiennej</t>
  </si>
  <si>
    <t>KNR 0-31 0211-01</t>
  </si>
  <si>
    <t>Szafki rozdzielaczowe natynkowe</t>
  </si>
  <si>
    <t>KNR 0-31 0212-01</t>
  </si>
  <si>
    <t>Rozdzielacze do centralnego ogrzewania HC02/15 (2 obwody, 3/4"/15)</t>
  </si>
  <si>
    <t>KNR AT-13 0105-10
analogia</t>
  </si>
  <si>
    <t>Wykucie bruzd o szer. do 5 cm w ścianach - podłoże z betonu - wykucie bruzdy w posadzce z zaprawieniem</t>
  </si>
  <si>
    <t>KNR-W 2-15 0404-01</t>
  </si>
  <si>
    <t>Rurociągi w instalacjach c.o. z tworzyw sztucznych układanych w posadzce z rur wielowarstwowych PEX-c (w peszlu) systmy Kan Therm Tmax=95'C Pmax=0,6MPa o śr.16x2,0 mm</t>
  </si>
  <si>
    <t>Rurociągi w instalacjach c.o. z tworzyw sztucznych układanych w posadzce z rur wielowarstwowych PEX-c (w peszlu) systmy Kan Therm Tmax=95'C Pmax=0,6MPa o śr.20x2,0 mm</t>
  </si>
  <si>
    <t>KNR-W 2-15 0436-01</t>
  </si>
  <si>
    <t>Próby z dokonaniem regulacji instalacji centralnego ogrzewania (na gorąco)</t>
  </si>
  <si>
    <t>urz.</t>
  </si>
  <si>
    <t>5</t>
  </si>
  <si>
    <t>Instalacja wentylacji mechanicznej</t>
  </si>
  <si>
    <t>KNR-W 4-02 40201-02</t>
  </si>
  <si>
    <t>Demontaż przewodów wentylacyjnych z blachy stalowej o przekroju prostokątnym lub okrągłym i obwodzie do 2200 mm</t>
  </si>
  <si>
    <t>KNR-W 4-02 0229-09
analogia</t>
  </si>
  <si>
    <t>Demontaż rurociągu z PVC o śr. 160-200 mm na ścianach budynku - analogia - demontaż przewodu wentylacyjnego o średnicy 180mm</t>
  </si>
  <si>
    <t>KNR-W 4-02 40203-04</t>
  </si>
  <si>
    <t>Demontaż kratek ze stali profilowanej z żaluzjami i mechanizmem nastawczym - odkręcenie kratki o obwodzie do 1000 mm</t>
  </si>
  <si>
    <t>Rozruch instalacji, regulacja instalacji nawiewnej i wywiewnej, wykonanie pomiarów,</t>
  </si>
  <si>
    <t>6</t>
  </si>
  <si>
    <t>Wywóz gruzu</t>
  </si>
  <si>
    <t>KNR 4-01 0108-14</t>
  </si>
  <si>
    <t>Wywiezienie samochodami skrzyniowymi gruzu z rozbieranych konstrukcji gruzo- i żużlobetonowych  na odległość do 1 km</t>
  </si>
  <si>
    <t>KNR 4-01 0108-16</t>
  </si>
  <si>
    <t>Wywiezienie samochodami skrzyniowymi gruzu z rozbieranych konstrukcji - za każdy następny 1 km</t>
  </si>
  <si>
    <t>Utylizacja materiałów z rozbieranych elementów i konstrukcji</t>
  </si>
  <si>
    <t>Przewody wywiewne z tworzywa sztucznego (np.. prod. Chemowent) fi 160 mm</t>
  </si>
  <si>
    <t>kalk. Ind.</t>
  </si>
  <si>
    <t>Przewody nawiewne z tworzywa sztucznego fi 125 mm</t>
  </si>
  <si>
    <t>kpl</t>
  </si>
  <si>
    <t>Kanał wentylacji grawitacyjnej  fi 160 + przejście przez stropodach żelbetowy</t>
  </si>
  <si>
    <t>Dostawa i montaż nasad wentylacyjnych fi 150 (np.. Turbowent)</t>
  </si>
  <si>
    <t xml:space="preserve">Osadzenie kratek wentylacyjnych z tworzywa </t>
  </si>
  <si>
    <t>Anemostaty kołowe nawiewne fi 125 mm (90m3/h)</t>
  </si>
  <si>
    <t>Anemostaty kołowe wywiewne  fi 200 (180m3/h)</t>
  </si>
  <si>
    <t>Jednowarstwowa izolacja o grubości 50 mm</t>
  </si>
  <si>
    <t>Anemostat kołowy nawiewny fi 180 (180m3/h)</t>
  </si>
  <si>
    <t>Dostawa, montaż i podłączenie elektryczne wentylatora dachowego chemoodpornego na podstawie dachowej tłumiącej  (lub z tłumikiem akustycznym nas ssaniu) fi 200 L 1500 mm, Lw=360 m3/h, dp=150Pa</t>
  </si>
  <si>
    <t xml:space="preserve">Dostawa, montaż i podłączenie wentylatora łazienkowego (załączany z obwodu oświetlenia) </t>
  </si>
  <si>
    <t>Razem Roboty rozbiórkowe</t>
  </si>
  <si>
    <t>Razem Nadproża drzwiowe</t>
  </si>
  <si>
    <t>Razem  Ścianki działowe, zamurowania, roboty malarskie, okładziny ścian</t>
  </si>
  <si>
    <t>Razem  Wyposażenie pomieszczenia saun i komnaty solnej (okładziny powierzchni + wyposażenie)</t>
  </si>
  <si>
    <t xml:space="preserve">Razem Roboty posadzkowe </t>
  </si>
  <si>
    <t>Razem Stolarka drzwiowa</t>
  </si>
  <si>
    <t xml:space="preserve">Razem Sufity podwieszane </t>
  </si>
  <si>
    <t xml:space="preserve">Razem Roboty budowlane </t>
  </si>
  <si>
    <t xml:space="preserve">Razem Instalacje wodociągowa </t>
  </si>
  <si>
    <t xml:space="preserve">Razem  Instalacja kanalizacji </t>
  </si>
  <si>
    <t>Razem  Instalacja centralnego ogrzewania</t>
  </si>
  <si>
    <t>Razem Instalacja wentylacji mechanicznej</t>
  </si>
  <si>
    <t xml:space="preserve">Razem Wywóz gruzu </t>
  </si>
  <si>
    <t xml:space="preserve">Kosztorys netto </t>
  </si>
  <si>
    <t xml:space="preserve">VAT </t>
  </si>
  <si>
    <t xml:space="preserve">Kosztorys brutto </t>
  </si>
  <si>
    <t xml:space="preserve"> Przebudowa części pomieszczeń w budynku krytej pływalni na potrzeby uruchomienia saun i komnaty solnej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</si>
  <si>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</si>
  <si>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</si>
  <si>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</si>
  <si>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</si>
  <si>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</si>
  <si>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</si>
  <si>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</si>
  <si>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</si>
  <si>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</si>
  <si>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</si>
  <si>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</si>
  <si>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</si>
  <si>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</si>
  <si>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</si>
  <si>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</si>
  <si>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</si>
  <si>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</si>
  <si>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</si>
  <si>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</si>
  <si>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</si>
  <si>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</si>
  <si>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</si>
  <si>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</si>
  <si>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</si>
  <si>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</si>
  <si>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1.4.1</t>
  </si>
  <si>
    <t>1.4.2</t>
  </si>
  <si>
    <t>1.4.3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</si>
  <si>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</si>
  <si>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</si>
  <si>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</si>
  <si>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</si>
  <si>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</si>
  <si>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</si>
  <si>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</si>
  <si>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</si>
  <si>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</si>
  <si>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</si>
  <si>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</si>
  <si>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</si>
  <si>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</si>
  <si>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</si>
  <si>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</si>
  <si>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</si>
  <si>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</si>
  <si>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</si>
  <si>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1.6.1</t>
  </si>
  <si>
    <t>1.6.2</t>
  </si>
  <si>
    <t>1.6.3</t>
  </si>
  <si>
    <t>1.6.4</t>
  </si>
  <si>
    <t>1.7.1</t>
  </si>
  <si>
    <t>1.7.2</t>
  </si>
  <si>
    <t>1.7.3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</si>
  <si>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</si>
  <si>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</si>
  <si>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</si>
  <si>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</si>
  <si>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</si>
  <si>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</si>
  <si>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</si>
  <si>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</si>
  <si>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</si>
  <si>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</si>
  <si>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</si>
  <si>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</si>
  <si>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</si>
  <si>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</si>
  <si>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</si>
  <si>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</si>
  <si>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</si>
  <si>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</si>
  <si>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</si>
  <si>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</si>
  <si>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</si>
  <si>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</si>
  <si>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</si>
  <si>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</si>
  <si>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</si>
  <si>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</si>
  <si>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</si>
  <si>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</si>
  <si>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</si>
  <si>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</si>
  <si>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</si>
  <si>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</si>
  <si>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</si>
  <si>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</si>
  <si>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</si>
  <si>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</si>
  <si>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</si>
  <si>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</si>
  <si>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</si>
  <si>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</si>
  <si>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</si>
  <si>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</si>
  <si>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</si>
  <si>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</si>
  <si>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</si>
  <si>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</si>
  <si>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</si>
  <si>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</si>
  <si>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</si>
  <si>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</si>
  <si>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</si>
  <si>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</si>
  <si>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</si>
  <si>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</si>
  <si>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</si>
  <si>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</si>
  <si>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</si>
  <si>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</si>
  <si>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</si>
  <si>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KSNR 9 0502-05</t>
  </si>
  <si>
    <t>Demontaż opraw oświetleniowych świetlówkowych montowanych w sufitach podwieszonych</t>
  </si>
  <si>
    <t>KSNR 9 0502-04</t>
  </si>
  <si>
    <t>Demontaż opraw oświetleniowych żarowych, halogenowych, compact montowanych w sufitach podwieszonych</t>
  </si>
  <si>
    <t>KSNR 9 0402-05</t>
  </si>
  <si>
    <t>Demontaż gniazd instalacyjnych wtykowych nieuszczelnionych podtynkowych, natynkowych</t>
  </si>
  <si>
    <t>KSNR 9 0402-06</t>
  </si>
  <si>
    <t>Demontaż gniazd instalacyjnych wtykowych uszczelnionych 2 biegunowych</t>
  </si>
  <si>
    <t>KSNR 9 0401-07</t>
  </si>
  <si>
    <t>Demontaż nieuszczelnionego łącznika podtynkowego, natynkowego</t>
  </si>
  <si>
    <t>KSNR 9 0401-08</t>
  </si>
  <si>
    <t>Demontaż uszczelnionego łącznika z tworzyw sztucznych lub metalowego</t>
  </si>
  <si>
    <t>KSNR 9 0301-03</t>
  </si>
  <si>
    <t>Demontaż przewodów układanych pod tynkiem wtynkowych, płaskich lub kabelkowych okrągłych</t>
  </si>
  <si>
    <t>KSNR 5 0203-01</t>
  </si>
  <si>
    <t>Montaż aparatów elektrycznych o masie do 2.5 kg  - WYŁĄCZNIK P304 40/0,03A</t>
  </si>
  <si>
    <t>Montaż aparatów elektrycznych o masie do 2.5 kg</t>
  </si>
  <si>
    <t>KSNR 5 0301-05</t>
  </si>
  <si>
    <t>Linie zasilające prowadzone pod tynkiem przewodem kabelkowym okrągłym w bruździe o łącznym przekroju żył do 24 mm2 Cu lub 40 mm2 Al na podłożu ceglanym</t>
  </si>
  <si>
    <t>KSNR 5 0308-02</t>
  </si>
  <si>
    <t>Linie zasilające prowadzone przewodami kabelkowymi w korytkach, na drabinkach i szachtach z mocowaniemo łącznym przekroju żył do 24 mm2 Cu, 40 mm2 Al</t>
  </si>
  <si>
    <t>KSNR 5 0803-02</t>
  </si>
  <si>
    <t>Układanie ręczne kabli wielożyłowych o masie 0.5-1.0 kg/m w budynkach, budowlach z mocowaniem</t>
  </si>
  <si>
    <t>KNR 4-03 1001-26</t>
  </si>
  <si>
    <t>Ręczne wykucie bruzd dla rur: RIP29,RIS29,RL37 o śr.do 47 mm w cegle</t>
  </si>
  <si>
    <t>KSNR 5 0803-04</t>
  </si>
  <si>
    <t>Układanie ręczne kabli wielożyłowych o masie 2.0-3.0 kg/m w budynkach, budowlach z mocowaniem</t>
  </si>
  <si>
    <t>KSNR 5 0503-01</t>
  </si>
  <si>
    <t>Montaż opraw oświetleniowych żarowych, halognowych, compact w sufitach podwieszonych - oprawy z demontażu</t>
  </si>
  <si>
    <t>KSNR 5 0503-02</t>
  </si>
  <si>
    <t>Montaż opraw oświetleniowych świetlówkowych do 3x40W; oprawy z demontażu</t>
  </si>
  <si>
    <t>KNR 5-08 0805-03</t>
  </si>
  <si>
    <t>Reczne wykonanie ślepych otworów w cegle objęt.do 0.25dm3</t>
  </si>
  <si>
    <t>KNR 5-08 0302-01</t>
  </si>
  <si>
    <t>Montaż na gotowym podłożu puszek bakelitowych o śr.do 60mm</t>
  </si>
  <si>
    <t>KNR 5-08 0308-01</t>
  </si>
  <si>
    <t>Montaż na gotowym podłożu łączników bryzgoszczelnych bakelitowych jednobiegunowych, przycisków mocowanych przez przykręcenie z podłączeniem</t>
  </si>
  <si>
    <t>KNR 5-08 0307-02</t>
  </si>
  <si>
    <t>Montaż na gotowym podłożu łączników instalacyjnych podtynkowych jednobiegunowych, przycisków w puszce instalacyjnej z podłączeniem</t>
  </si>
  <si>
    <t>KNR 5-08 0309-03</t>
  </si>
  <si>
    <t>Montaż do gotowego podłoża gniazd wtyczkowych podtynkowych 2-bieg.z uziemieniem w puszkach z podłączeniem</t>
  </si>
  <si>
    <t>KNR 5-08 0309-06</t>
  </si>
  <si>
    <t>Montaż do gotowego podłoża gniazd wtyczkowych bryzgoszczelnych 2-bieg.z uziemieniem przykręcanych 16A/2.5mm2 z podłączeniem</t>
  </si>
  <si>
    <t>KNR 4-03 1001-01</t>
  </si>
  <si>
    <t>Mechaniczne wykucie bruzd dla przewodow wtynkowych w cegle</t>
  </si>
  <si>
    <t>KNR 5-08 0209-05</t>
  </si>
  <si>
    <t>Przewód płaski łączny przekrój żył do 7.5mm2 (podłoże nie-beton.) układany w tynku</t>
  </si>
  <si>
    <t>KNR 5-08 0212-01</t>
  </si>
  <si>
    <t>Przew.kabelkowe w powłoce polwinitowej (łączny przekr.żył Cu-6/Al-12 mm2) układane w gotowych korytkach i na drabinkach bez mocowania</t>
  </si>
  <si>
    <t>KNR 5-08 0212-02</t>
  </si>
  <si>
    <t>Przew.kabelkowe w powłoce polwinitowej (łączny przekr.żył Cu-12/Al-20 mm2) układane w gotowych korytkach i na drabinkach bez mocowania</t>
  </si>
  <si>
    <t>KNR 5-08 0701-02</t>
  </si>
  <si>
    <t>Montaż na gotowym podłożu konstrukcji wsporczych przykręcanych do 1kg na ścianie (2 mocow.)</t>
  </si>
  <si>
    <t>KNR 5-08 0705-07</t>
  </si>
  <si>
    <t>Przykręcanie do gotowych otworów korytek 'U575' szer.100mm</t>
  </si>
  <si>
    <t>KNR 5-08 0401-07</t>
  </si>
  <si>
    <t>Przygotowanie podłoża do zabudowania aparatów - kucie mechan. pod kołki rozp.plast.w podł. z cegły - aparat o 1-2 otworach mocujących</t>
  </si>
  <si>
    <t>aparat</t>
  </si>
  <si>
    <t>KNR 5-08 0107-02</t>
  </si>
  <si>
    <t>Rury winidurowe o śr. do 28 mm układane p.t. w podłożu różnym od betonowego w gotowych bruzdach, bez zaprawiania bruzd</t>
  </si>
  <si>
    <t>KNR 5-08 0207-01</t>
  </si>
  <si>
    <t>Przewody kabelkowe w powłoce polwinitowej (łączny przekr.żył Cu-6/Al-12 mm2) wciągane do rur</t>
  </si>
  <si>
    <t>KNR 5-08 0813-01</t>
  </si>
  <si>
    <t>KNR 5-08 0814-01</t>
  </si>
  <si>
    <t>Montaż końcówek przez zaciskanie - przekrój żył do 6 mm2</t>
  </si>
  <si>
    <t>KNR 4-03 1202-01</t>
  </si>
  <si>
    <t>KNR 4-03 1202-02</t>
  </si>
  <si>
    <t>7</t>
  </si>
  <si>
    <t>Roboty elektryczne</t>
  </si>
  <si>
    <t>Razem Roboty elektryczne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</si>
  <si>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</si>
  <si>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</si>
  <si>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</si>
  <si>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</si>
  <si>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</si>
  <si>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</si>
  <si>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</si>
  <si>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</si>
  <si>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</si>
  <si>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</si>
  <si>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</si>
  <si>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</si>
  <si>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</si>
  <si>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</si>
  <si>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</si>
  <si>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</si>
  <si>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</si>
  <si>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</si>
  <si>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</si>
  <si>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</si>
  <si>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</si>
  <si>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</si>
  <si>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</si>
  <si>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</si>
  <si>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</si>
  <si>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</si>
  <si>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</si>
  <si>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</si>
  <si>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</si>
  <si>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</si>
  <si>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</si>
  <si>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</si>
  <si>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</si>
  <si>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</si>
  <si>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</si>
  <si>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</si>
  <si>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</si>
  <si>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</si>
  <si>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pomiar</t>
  </si>
  <si>
    <t>Sprawdzenie i pomiar kompletnego 2,3-fazowego obwodu el. niskiego napięcia</t>
  </si>
  <si>
    <t>Sprawdzenie i pomiar kompletnego 1-fazowego obwodu el. niskiego napięcia</t>
  </si>
  <si>
    <t>Podłączenie przewodów kabelkowych w powłoce polw. pod zaciski lub bolce (przekrój żył do 2.5 mm2)</t>
  </si>
  <si>
    <t>………………………………….</t>
  </si>
  <si>
    <t>podpis Wykonawcy</t>
  </si>
  <si>
    <t xml:space="preserve">data: </t>
  </si>
  <si>
    <t>……………………………………</t>
  </si>
  <si>
    <t xml:space="preserve">Uwaga: </t>
  </si>
  <si>
    <t>2. Zamawiający nie odpowiada za prawidłowość formuł w ZZK. Wykonawca jest zobowiązany dokonać ich sprawdzenia.</t>
  </si>
  <si>
    <t>1. Wykonawca ma prawo dokonać zmian w ZZK w zakresie przywołania innej podstawy wyceny, zmiany obmiarów robót, dopisania pozycji, pod warunkiem zaznaczenia wprowadzonych zmian w sposób widoczny (np.. wyróżnienia innym kolorem)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</si>
</sst>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left" vertical="center" wrapText="1" shrinkToFit="1" readingOrder="1"/>
    </xf>
    <xf numFmtId="49" fontId="4" fillId="0" borderId="2" xfId="0" applyNumberFormat="1" applyFont="1" applyBorder="1" applyAlignment="1">
      <alignment horizontal="center" vertical="center" wrapText="1" shrinkToFit="1" readingOrder="1"/>
    </xf>
    <xf numFmtId="43" fontId="3" fillId="0" borderId="1" xfId="1" applyFont="1" applyBorder="1" applyAlignment="1">
      <alignment horizontal="center" vertical="center" wrapText="1" shrinkToFit="1" readingOrder="1"/>
    </xf>
    <xf numFmtId="43" fontId="4" fillId="0" borderId="1" xfId="1" applyFont="1" applyBorder="1" applyAlignment="1">
      <alignment vertical="center" wrapText="1" shrinkToFit="1" readingOrder="1"/>
    </xf>
    <xf numFmtId="43" fontId="3" fillId="0" borderId="1" xfId="1" applyFont="1" applyBorder="1" applyAlignment="1">
      <alignment horizontal="right" vertical="center" wrapText="1" shrinkToFit="1" readingOrder="1"/>
    </xf>
    <xf numFmtId="43" fontId="3" fillId="0" borderId="1" xfId="1" applyFont="1" applyBorder="1" applyAlignment="1">
      <alignment vertical="center" wrapText="1" shrinkToFit="1" readingOrder="1"/>
    </xf>
    <xf numFmtId="43" fontId="4" fillId="0" borderId="2" xfId="1" applyFont="1" applyBorder="1" applyAlignment="1">
      <alignment vertical="center" wrapText="1" shrinkToFit="1" readingOrder="1"/>
    </xf>
    <xf numFmtId="43" fontId="2" fillId="0" borderId="0" xfId="1" applyFont="1" applyAlignment="1">
      <alignment vertical="center" readingOrder="1"/>
    </xf>
    <xf numFmtId="43" fontId="5" fillId="2" borderId="9" xfId="1" applyFont="1" applyFill="1" applyBorder="1" applyAlignment="1">
      <alignment horizontal="center" vertical="center" wrapText="1" shrinkToFit="1" readingOrder="1"/>
    </xf>
    <xf numFmtId="0" fontId="3" fillId="0" borderId="9" xfId="0" applyNumberFormat="1" applyFont="1" applyBorder="1" applyAlignment="1">
      <alignment horizontal="left" vertical="center" wrapText="1" shrinkToFit="1" readingOrder="1"/>
    </xf>
    <xf numFmtId="43" fontId="4" fillId="0" borderId="9" xfId="1" applyFont="1" applyBorder="1" applyAlignment="1">
      <alignment vertical="center" wrapText="1" shrinkToFit="1" readingOrder="1"/>
    </xf>
    <xf numFmtId="0" fontId="3" fillId="0" borderId="9" xfId="0" applyNumberFormat="1" applyFont="1" applyBorder="1" applyAlignment="1">
      <alignment horizontal="center" vertical="center" wrapText="1" shrinkToFit="1" readingOrder="1"/>
    </xf>
    <xf numFmtId="49" fontId="3" fillId="0" borderId="9" xfId="0" applyNumberFormat="1" applyFont="1" applyBorder="1" applyAlignment="1">
      <alignment horizontal="center" vertical="center" wrapText="1" shrinkToFit="1" readingOrder="1"/>
    </xf>
    <xf numFmtId="0" fontId="5" fillId="2" borderId="9" xfId="0" applyNumberFormat="1" applyFont="1" applyFill="1" applyBorder="1" applyAlignment="1">
      <alignment horizontal="right" vertical="center" wrapText="1" shrinkToFit="1" readingOrder="1"/>
    </xf>
    <xf numFmtId="49" fontId="4" fillId="0" borderId="6" xfId="0" applyNumberFormat="1" applyFont="1" applyBorder="1" applyAlignment="1">
      <alignment horizontal="left" vertical="center" wrapText="1" shrinkToFit="1" readingOrder="1"/>
    </xf>
    <xf numFmtId="49" fontId="4" fillId="0" borderId="7" xfId="0" applyNumberFormat="1" applyFont="1" applyBorder="1" applyAlignment="1">
      <alignment horizontal="left" vertical="center" wrapText="1" shrinkToFit="1" readingOrder="1"/>
    </xf>
    <xf numFmtId="49" fontId="4" fillId="0" borderId="8" xfId="0" applyNumberFormat="1" applyFont="1" applyBorder="1" applyAlignment="1">
      <alignment horizontal="left" vertical="center" wrapText="1" shrinkToFit="1" readingOrder="1"/>
    </xf>
    <xf numFmtId="0" fontId="4" fillId="0" borderId="9" xfId="0" applyNumberFormat="1" applyFont="1" applyBorder="1" applyAlignment="1">
      <alignment horizontal="center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49" fontId="4" fillId="0" borderId="4" xfId="0" applyNumberFormat="1" applyFont="1" applyBorder="1" applyAlignment="1">
      <alignment horizontal="left" vertical="center" wrapText="1" shrinkToFit="1" readingOrder="1"/>
    </xf>
    <xf numFmtId="49" fontId="4" fillId="0" borderId="5" xfId="0" applyNumberFormat="1" applyFont="1" applyBorder="1" applyAlignment="1">
      <alignment horizontal="left" vertical="center" wrapText="1" shrinkToFit="1" readingOrder="1"/>
    </xf>
    <xf numFmtId="0" fontId="4" fillId="0" borderId="3" xfId="0" applyNumberFormat="1" applyFont="1" applyBorder="1" applyAlignment="1">
      <alignment horizontal="right" vertical="center" wrapText="1" shrinkToFit="1" readingOrder="1"/>
    </xf>
    <xf numFmtId="0" fontId="4" fillId="0" borderId="4" xfId="0" applyNumberFormat="1" applyFont="1" applyBorder="1" applyAlignment="1">
      <alignment horizontal="right" vertical="center" wrapText="1" shrinkToFit="1" readingOrder="1"/>
    </xf>
    <xf numFmtId="0" fontId="4" fillId="0" borderId="5" xfId="0" applyNumberFormat="1" applyFont="1" applyBorder="1" applyAlignment="1">
      <alignment horizontal="right" vertical="center" wrapText="1" shrinkToFit="1" readingOrder="1"/>
    </xf>
    <xf numFmtId="0" fontId="4" fillId="0" borderId="6" xfId="0" applyNumberFormat="1" applyFont="1" applyBorder="1" applyAlignment="1">
      <alignment horizontal="right" vertical="center" wrapText="1" shrinkToFit="1" readingOrder="1"/>
    </xf>
    <xf numFmtId="0" fontId="4" fillId="0" borderId="7" xfId="0" applyNumberFormat="1" applyFont="1" applyBorder="1" applyAlignment="1">
      <alignment horizontal="right" vertical="center" wrapText="1" shrinkToFit="1" readingOrder="1"/>
    </xf>
    <xf numFmtId="0" fontId="4" fillId="0" borderId="8" xfId="0" applyNumberFormat="1" applyFont="1" applyBorder="1" applyAlignment="1">
      <alignment horizontal="right" vertical="center" wrapText="1" shrinkToFit="1" readingOrder="1"/>
    </xf>
    <xf numFmtId="49" fontId="4" fillId="0" borderId="2" xfId="0" applyNumberFormat="1" applyFont="1" applyBorder="1" applyAlignment="1">
      <alignment horizontal="left" vertical="center" wrapText="1" shrinkToFit="1" readingOrder="1"/>
    </xf>
    <xf numFmtId="0" fontId="3" fillId="0" borderId="3" xfId="0" applyNumberFormat="1" applyFont="1" applyBorder="1" applyAlignment="1">
      <alignment horizontal="right" vertical="center" wrapText="1" shrinkToFit="1" readingOrder="1"/>
    </xf>
    <xf numFmtId="0" fontId="3" fillId="0" borderId="4" xfId="0" applyNumberFormat="1" applyFont="1" applyBorder="1" applyAlignment="1">
      <alignment horizontal="right" vertical="center" wrapText="1" shrinkToFit="1" readingOrder="1"/>
    </xf>
    <xf numFmtId="0" fontId="3" fillId="0" borderId="5" xfId="0" applyNumberFormat="1" applyFont="1" applyBorder="1" applyAlignment="1">
      <alignment horizontal="right" vertical="center" wrapText="1" shrinkToFit="1" readingOrder="1"/>
    </xf>
    <xf numFmtId="0" fontId="5" fillId="0" borderId="0" xfId="0" applyNumberFormat="1" applyFont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left" vertical="center" wrapText="1" shrinkToFi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90"/>
  <sheetViews>
    <sheetView tabSelected="1" view="pageBreakPreview" topLeftCell="A181" zoomScaleNormal="100" zoomScaleSheetLayoutView="100" workbookViewId="0">
      <selection activeCell="C187" sqref="C187"/>
    </sheetView>
  </sheetViews>
  <sheetFormatPr defaultRowHeight="15" x14ac:dyDescent="0.25"/>
  <cols>
    <col min="1" max="1" width="7.85546875" style="2" customWidth="1"/>
    <col min="2" max="2" width="11.140625" style="1" customWidth="1"/>
    <col min="3" max="3" width="42" style="1" customWidth="1"/>
    <col min="4" max="4" width="7.42578125" style="1" customWidth="1"/>
    <col min="5" max="5" width="7.7109375" style="13" customWidth="1"/>
    <col min="6" max="6" width="9.7109375" style="13" customWidth="1"/>
    <col min="7" max="7" width="17" style="13" customWidth="1"/>
    <col min="8" max="16384" width="9.140625" style="1"/>
  </cols>
  <sheetData>
    <row r="1" spans="1:7" ht="42" customHeight="1" x14ac:dyDescent="0.25">
      <c r="A1" s="37" t="s">
        <v>256</v>
      </c>
      <c r="B1" s="37"/>
      <c r="C1" s="37"/>
      <c r="D1" s="37"/>
      <c r="E1" s="37"/>
      <c r="F1" s="37"/>
      <c r="G1" s="37"/>
    </row>
    <row r="2" spans="1:7" ht="21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8" t="s">
        <v>4</v>
      </c>
      <c r="F2" s="8" t="s">
        <v>5</v>
      </c>
      <c r="G2" s="8" t="s">
        <v>6</v>
      </c>
    </row>
    <row r="3" spans="1:7" x14ac:dyDescent="0.25">
      <c r="A3" s="4" t="s">
        <v>7</v>
      </c>
      <c r="B3" s="4"/>
      <c r="C3" s="38" t="s">
        <v>8</v>
      </c>
      <c r="D3" s="38"/>
      <c r="E3" s="38"/>
      <c r="F3" s="38"/>
      <c r="G3" s="38"/>
    </row>
    <row r="4" spans="1:7" x14ac:dyDescent="0.25">
      <c r="A4" s="4" t="s">
        <v>9</v>
      </c>
      <c r="B4" s="4"/>
      <c r="C4" s="24" t="s">
        <v>10</v>
      </c>
      <c r="D4" s="25"/>
      <c r="E4" s="25"/>
      <c r="F4" s="26"/>
      <c r="G4" s="9"/>
    </row>
    <row r="5" spans="1:7" ht="30" x14ac:dyDescent="0.25">
      <c r="A5" s="5" t="s">
        <v>257</v>
      </c>
      <c r="B5" s="5" t="s">
        <v>11</v>
      </c>
      <c r="C5" s="6" t="s">
        <v>12</v>
      </c>
      <c r="D5" s="5" t="s">
        <v>13</v>
      </c>
      <c r="E5" s="10">
        <v>8</v>
      </c>
      <c r="F5" s="10"/>
      <c r="G5" s="10">
        <f>E5*F5</f>
        <v>0</v>
      </c>
    </row>
    <row r="6" spans="1:7" ht="30" x14ac:dyDescent="0.25">
      <c r="A6" s="5" t="s">
        <v>258</v>
      </c>
      <c r="B6" s="5" t="s">
        <v>14</v>
      </c>
      <c r="C6" s="6" t="s">
        <v>15</v>
      </c>
      <c r="D6" s="5" t="s">
        <v>16</v>
      </c>
      <c r="E6" s="10">
        <v>1</v>
      </c>
      <c r="F6" s="10"/>
      <c r="G6" s="10">
        <f t="shared" ref="G6:G10" si="0">E6*F6</f>
        <v>0</v>
      </c>
    </row>
    <row r="7" spans="1:7" ht="30" x14ac:dyDescent="0.25">
      <c r="A7" s="5" t="s">
        <v>259</v>
      </c>
      <c r="B7" s="5" t="s">
        <v>17</v>
      </c>
      <c r="C7" s="6" t="s">
        <v>18</v>
      </c>
      <c r="D7" s="5" t="s">
        <v>16</v>
      </c>
      <c r="E7" s="10">
        <v>13.66</v>
      </c>
      <c r="F7" s="10"/>
      <c r="G7" s="10">
        <f t="shared" si="0"/>
        <v>0</v>
      </c>
    </row>
    <row r="8" spans="1:7" ht="30" x14ac:dyDescent="0.25">
      <c r="A8" s="5" t="s">
        <v>260</v>
      </c>
      <c r="B8" s="5" t="s">
        <v>19</v>
      </c>
      <c r="C8" s="6" t="s">
        <v>20</v>
      </c>
      <c r="D8" s="5" t="s">
        <v>16</v>
      </c>
      <c r="E8" s="10">
        <v>54.53</v>
      </c>
      <c r="F8" s="10"/>
      <c r="G8" s="10">
        <f t="shared" si="0"/>
        <v>0</v>
      </c>
    </row>
    <row r="9" spans="1:7" ht="30" x14ac:dyDescent="0.25">
      <c r="A9" s="5" t="s">
        <v>261</v>
      </c>
      <c r="B9" s="5" t="s">
        <v>21</v>
      </c>
      <c r="C9" s="6" t="s">
        <v>22</v>
      </c>
      <c r="D9" s="5" t="s">
        <v>23</v>
      </c>
      <c r="E9" s="10">
        <v>3.26</v>
      </c>
      <c r="F9" s="10"/>
      <c r="G9" s="10">
        <f t="shared" si="0"/>
        <v>0</v>
      </c>
    </row>
    <row r="10" spans="1:7" ht="60" x14ac:dyDescent="0.25">
      <c r="A10" s="5" t="s">
        <v>262</v>
      </c>
      <c r="B10" s="5" t="s">
        <v>24</v>
      </c>
      <c r="C10" s="6" t="s">
        <v>25</v>
      </c>
      <c r="D10" s="5" t="s">
        <v>23</v>
      </c>
      <c r="E10" s="10">
        <v>1.41</v>
      </c>
      <c r="F10" s="10"/>
      <c r="G10" s="10">
        <f t="shared" si="0"/>
        <v>0</v>
      </c>
    </row>
    <row r="11" spans="1:7" ht="15" customHeight="1" x14ac:dyDescent="0.25">
      <c r="A11" s="34" t="s">
        <v>240</v>
      </c>
      <c r="B11" s="35"/>
      <c r="C11" s="35"/>
      <c r="D11" s="35"/>
      <c r="E11" s="35"/>
      <c r="F11" s="36"/>
      <c r="G11" s="11">
        <f>SUM(G5:G10)</f>
        <v>0</v>
      </c>
    </row>
    <row r="12" spans="1:7" x14ac:dyDescent="0.25">
      <c r="A12" s="4" t="s">
        <v>26</v>
      </c>
      <c r="B12" s="4"/>
      <c r="C12" s="24" t="s">
        <v>27</v>
      </c>
      <c r="D12" s="25"/>
      <c r="E12" s="25"/>
      <c r="F12" s="26"/>
      <c r="G12" s="9"/>
    </row>
    <row r="13" spans="1:7" ht="105" x14ac:dyDescent="0.25">
      <c r="A13" s="5" t="s">
        <v>263</v>
      </c>
      <c r="B13" s="5" t="s">
        <v>28</v>
      </c>
      <c r="C13" s="6" t="s">
        <v>29</v>
      </c>
      <c r="D13" s="5" t="s">
        <v>30</v>
      </c>
      <c r="E13" s="10">
        <v>6.4</v>
      </c>
      <c r="F13" s="10"/>
      <c r="G13" s="10">
        <f>E13*F13</f>
        <v>0</v>
      </c>
    </row>
    <row r="14" spans="1:7" ht="105" x14ac:dyDescent="0.25">
      <c r="A14" s="5" t="s">
        <v>264</v>
      </c>
      <c r="B14" s="5" t="s">
        <v>31</v>
      </c>
      <c r="C14" s="6" t="s">
        <v>32</v>
      </c>
      <c r="D14" s="5" t="s">
        <v>30</v>
      </c>
      <c r="E14" s="10">
        <v>11</v>
      </c>
      <c r="F14" s="10"/>
      <c r="G14" s="10">
        <f t="shared" ref="G14:G18" si="1">E14*F14</f>
        <v>0</v>
      </c>
    </row>
    <row r="15" spans="1:7" ht="60" x14ac:dyDescent="0.25">
      <c r="A15" s="5" t="s">
        <v>265</v>
      </c>
      <c r="B15" s="5" t="s">
        <v>33</v>
      </c>
      <c r="C15" s="6" t="s">
        <v>34</v>
      </c>
      <c r="D15" s="5" t="s">
        <v>30</v>
      </c>
      <c r="E15" s="10">
        <v>14.2</v>
      </c>
      <c r="F15" s="10"/>
      <c r="G15" s="10">
        <f t="shared" si="1"/>
        <v>0</v>
      </c>
    </row>
    <row r="16" spans="1:7" ht="45" x14ac:dyDescent="0.25">
      <c r="A16" s="5" t="s">
        <v>266</v>
      </c>
      <c r="B16" s="5" t="s">
        <v>35</v>
      </c>
      <c r="C16" s="6" t="s">
        <v>36</v>
      </c>
      <c r="D16" s="5" t="s">
        <v>16</v>
      </c>
      <c r="E16" s="10">
        <v>5.91</v>
      </c>
      <c r="F16" s="10"/>
      <c r="G16" s="10">
        <f t="shared" si="1"/>
        <v>0</v>
      </c>
    </row>
    <row r="17" spans="1:7" ht="45" x14ac:dyDescent="0.25">
      <c r="A17" s="5" t="s">
        <v>267</v>
      </c>
      <c r="B17" s="5" t="s">
        <v>37</v>
      </c>
      <c r="C17" s="6" t="s">
        <v>38</v>
      </c>
      <c r="D17" s="5" t="s">
        <v>16</v>
      </c>
      <c r="E17" s="10">
        <v>5.91</v>
      </c>
      <c r="F17" s="10"/>
      <c r="G17" s="10">
        <f t="shared" si="1"/>
        <v>0</v>
      </c>
    </row>
    <row r="18" spans="1:7" ht="30" x14ac:dyDescent="0.25">
      <c r="A18" s="5" t="s">
        <v>268</v>
      </c>
      <c r="B18" s="5" t="s">
        <v>39</v>
      </c>
      <c r="C18" s="6" t="s">
        <v>40</v>
      </c>
      <c r="D18" s="5" t="s">
        <v>30</v>
      </c>
      <c r="E18" s="10">
        <v>3.6</v>
      </c>
      <c r="F18" s="10"/>
      <c r="G18" s="10">
        <f t="shared" si="1"/>
        <v>0</v>
      </c>
    </row>
    <row r="19" spans="1:7" ht="15" customHeight="1" x14ac:dyDescent="0.25">
      <c r="A19" s="34" t="s">
        <v>241</v>
      </c>
      <c r="B19" s="35"/>
      <c r="C19" s="35"/>
      <c r="D19" s="35"/>
      <c r="E19" s="35"/>
      <c r="F19" s="36"/>
      <c r="G19" s="11">
        <f>SUM(G13:G18)</f>
        <v>0</v>
      </c>
    </row>
    <row r="20" spans="1:7" ht="15" customHeight="1" x14ac:dyDescent="0.25">
      <c r="A20" s="4" t="s">
        <v>41</v>
      </c>
      <c r="B20" s="4"/>
      <c r="C20" s="24" t="s">
        <v>42</v>
      </c>
      <c r="D20" s="25"/>
      <c r="E20" s="25"/>
      <c r="F20" s="26"/>
      <c r="G20" s="9"/>
    </row>
    <row r="21" spans="1:7" ht="30" x14ac:dyDescent="0.25">
      <c r="A21" s="5" t="s">
        <v>269</v>
      </c>
      <c r="B21" s="5" t="s">
        <v>43</v>
      </c>
      <c r="C21" s="6" t="s">
        <v>44</v>
      </c>
      <c r="D21" s="5" t="s">
        <v>16</v>
      </c>
      <c r="E21" s="10">
        <v>54.58</v>
      </c>
      <c r="F21" s="10"/>
      <c r="G21" s="10">
        <f>E21*F21</f>
        <v>0</v>
      </c>
    </row>
    <row r="22" spans="1:7" ht="30" x14ac:dyDescent="0.25">
      <c r="A22" s="5" t="s">
        <v>270</v>
      </c>
      <c r="B22" s="5" t="s">
        <v>45</v>
      </c>
      <c r="C22" s="6" t="s">
        <v>46</v>
      </c>
      <c r="D22" s="5" t="s">
        <v>16</v>
      </c>
      <c r="E22" s="10">
        <v>16.739999999999998</v>
      </c>
      <c r="F22" s="10"/>
      <c r="G22" s="10">
        <f t="shared" ref="G22:G33" si="2">E22*F22</f>
        <v>0</v>
      </c>
    </row>
    <row r="23" spans="1:7" ht="45" x14ac:dyDescent="0.25">
      <c r="A23" s="5" t="s">
        <v>271</v>
      </c>
      <c r="B23" s="5" t="s">
        <v>47</v>
      </c>
      <c r="C23" s="6" t="s">
        <v>48</v>
      </c>
      <c r="D23" s="5" t="s">
        <v>23</v>
      </c>
      <c r="E23" s="10">
        <v>1.28</v>
      </c>
      <c r="F23" s="10"/>
      <c r="G23" s="10">
        <f t="shared" si="2"/>
        <v>0</v>
      </c>
    </row>
    <row r="24" spans="1:7" ht="75" x14ac:dyDescent="0.25">
      <c r="A24" s="5" t="s">
        <v>272</v>
      </c>
      <c r="B24" s="5" t="s">
        <v>49</v>
      </c>
      <c r="C24" s="6" t="s">
        <v>50</v>
      </c>
      <c r="D24" s="5" t="s">
        <v>16</v>
      </c>
      <c r="E24" s="10">
        <v>154.99</v>
      </c>
      <c r="F24" s="10"/>
      <c r="G24" s="10">
        <f t="shared" si="2"/>
        <v>0</v>
      </c>
    </row>
    <row r="25" spans="1:7" ht="105" x14ac:dyDescent="0.25">
      <c r="A25" s="5" t="s">
        <v>273</v>
      </c>
      <c r="B25" s="5" t="s">
        <v>51</v>
      </c>
      <c r="C25" s="6" t="s">
        <v>52</v>
      </c>
      <c r="D25" s="5" t="s">
        <v>16</v>
      </c>
      <c r="E25" s="10">
        <v>74.08</v>
      </c>
      <c r="F25" s="10"/>
      <c r="G25" s="10">
        <f t="shared" si="2"/>
        <v>0</v>
      </c>
    </row>
    <row r="26" spans="1:7" ht="45" x14ac:dyDescent="0.25">
      <c r="A26" s="5" t="s">
        <v>274</v>
      </c>
      <c r="B26" s="5" t="s">
        <v>53</v>
      </c>
      <c r="C26" s="6" t="s">
        <v>54</v>
      </c>
      <c r="D26" s="5" t="s">
        <v>16</v>
      </c>
      <c r="E26" s="10">
        <v>74.08</v>
      </c>
      <c r="F26" s="10"/>
      <c r="G26" s="10">
        <f t="shared" si="2"/>
        <v>0</v>
      </c>
    </row>
    <row r="27" spans="1:7" ht="90" x14ac:dyDescent="0.25">
      <c r="A27" s="5" t="s">
        <v>275</v>
      </c>
      <c r="B27" s="5" t="s">
        <v>55</v>
      </c>
      <c r="C27" s="6" t="s">
        <v>56</v>
      </c>
      <c r="D27" s="5" t="s">
        <v>16</v>
      </c>
      <c r="E27" s="10">
        <v>84.08</v>
      </c>
      <c r="F27" s="10"/>
      <c r="G27" s="10">
        <f t="shared" si="2"/>
        <v>0</v>
      </c>
    </row>
    <row r="28" spans="1:7" ht="60" x14ac:dyDescent="0.25">
      <c r="A28" s="5" t="s">
        <v>276</v>
      </c>
      <c r="B28" s="5" t="s">
        <v>57</v>
      </c>
      <c r="C28" s="6" t="s">
        <v>58</v>
      </c>
      <c r="D28" s="5" t="s">
        <v>16</v>
      </c>
      <c r="E28" s="10">
        <v>84.08</v>
      </c>
      <c r="F28" s="10"/>
      <c r="G28" s="10">
        <f t="shared" si="2"/>
        <v>0</v>
      </c>
    </row>
    <row r="29" spans="1:7" ht="30" x14ac:dyDescent="0.25">
      <c r="A29" s="5" t="s">
        <v>277</v>
      </c>
      <c r="B29" s="5" t="s">
        <v>59</v>
      </c>
      <c r="C29" s="6" t="s">
        <v>60</v>
      </c>
      <c r="D29" s="5" t="s">
        <v>16</v>
      </c>
      <c r="E29" s="10">
        <v>12.78</v>
      </c>
      <c r="F29" s="10"/>
      <c r="G29" s="10">
        <f t="shared" si="2"/>
        <v>0</v>
      </c>
    </row>
    <row r="30" spans="1:7" ht="30" x14ac:dyDescent="0.25">
      <c r="A30" s="5" t="s">
        <v>278</v>
      </c>
      <c r="B30" s="5" t="s">
        <v>61</v>
      </c>
      <c r="C30" s="6" t="s">
        <v>62</v>
      </c>
      <c r="D30" s="5" t="s">
        <v>16</v>
      </c>
      <c r="E30" s="10">
        <v>55.16</v>
      </c>
      <c r="F30" s="10"/>
      <c r="G30" s="10">
        <f t="shared" si="2"/>
        <v>0</v>
      </c>
    </row>
    <row r="31" spans="1:7" ht="120" x14ac:dyDescent="0.25">
      <c r="A31" s="5" t="s">
        <v>279</v>
      </c>
      <c r="B31" s="5" t="s">
        <v>63</v>
      </c>
      <c r="C31" s="6" t="s">
        <v>64</v>
      </c>
      <c r="D31" s="5" t="s">
        <v>16</v>
      </c>
      <c r="E31" s="10">
        <v>27.58</v>
      </c>
      <c r="F31" s="10"/>
      <c r="G31" s="10">
        <f t="shared" si="2"/>
        <v>0</v>
      </c>
    </row>
    <row r="32" spans="1:7" ht="30" x14ac:dyDescent="0.25">
      <c r="A32" s="5" t="s">
        <v>280</v>
      </c>
      <c r="B32" s="5" t="s">
        <v>65</v>
      </c>
      <c r="C32" s="6" t="s">
        <v>66</v>
      </c>
      <c r="D32" s="5" t="s">
        <v>16</v>
      </c>
      <c r="E32" s="10">
        <v>123.42</v>
      </c>
      <c r="F32" s="10"/>
      <c r="G32" s="10">
        <f t="shared" si="2"/>
        <v>0</v>
      </c>
    </row>
    <row r="33" spans="1:7" ht="45" x14ac:dyDescent="0.25">
      <c r="A33" s="5" t="s">
        <v>281</v>
      </c>
      <c r="B33" s="5" t="s">
        <v>67</v>
      </c>
      <c r="C33" s="6" t="s">
        <v>68</v>
      </c>
      <c r="D33" s="5" t="s">
        <v>16</v>
      </c>
      <c r="E33" s="10">
        <v>123.42</v>
      </c>
      <c r="F33" s="10"/>
      <c r="G33" s="10">
        <f t="shared" si="2"/>
        <v>0</v>
      </c>
    </row>
    <row r="34" spans="1:7" ht="28.5" customHeight="1" x14ac:dyDescent="0.25">
      <c r="A34" s="34" t="s">
        <v>242</v>
      </c>
      <c r="B34" s="35"/>
      <c r="C34" s="35"/>
      <c r="D34" s="35"/>
      <c r="E34" s="35"/>
      <c r="F34" s="36"/>
      <c r="G34" s="11">
        <f>SUM(G21:G33)</f>
        <v>0</v>
      </c>
    </row>
    <row r="35" spans="1:7" ht="28.5" customHeight="1" x14ac:dyDescent="0.25">
      <c r="A35" s="4" t="s">
        <v>69</v>
      </c>
      <c r="B35" s="4"/>
      <c r="C35" s="24" t="s">
        <v>70</v>
      </c>
      <c r="D35" s="25"/>
      <c r="E35" s="25"/>
      <c r="F35" s="26"/>
      <c r="G35" s="9"/>
    </row>
    <row r="36" spans="1:7" ht="30" x14ac:dyDescent="0.25">
      <c r="A36" s="5" t="s">
        <v>282</v>
      </c>
      <c r="B36" s="5" t="s">
        <v>228</v>
      </c>
      <c r="C36" s="6" t="s">
        <v>71</v>
      </c>
      <c r="D36" s="5" t="s">
        <v>16</v>
      </c>
      <c r="E36" s="10">
        <v>37.549999999999997</v>
      </c>
      <c r="F36" s="10"/>
      <c r="G36" s="10">
        <f>E36*F36</f>
        <v>0</v>
      </c>
    </row>
    <row r="37" spans="1:7" ht="30" x14ac:dyDescent="0.25">
      <c r="A37" s="5" t="s">
        <v>283</v>
      </c>
      <c r="B37" s="5" t="s">
        <v>228</v>
      </c>
      <c r="C37" s="6" t="s">
        <v>72</v>
      </c>
      <c r="D37" s="5" t="s">
        <v>16</v>
      </c>
      <c r="E37" s="10">
        <v>37.549999999999997</v>
      </c>
      <c r="F37" s="10"/>
      <c r="G37" s="10">
        <f t="shared" ref="G37:G38" si="3">E37*F37</f>
        <v>0</v>
      </c>
    </row>
    <row r="38" spans="1:7" ht="30" x14ac:dyDescent="0.25">
      <c r="A38" s="5" t="s">
        <v>284</v>
      </c>
      <c r="B38" s="5" t="s">
        <v>228</v>
      </c>
      <c r="C38" s="6" t="s">
        <v>73</v>
      </c>
      <c r="D38" s="5" t="s">
        <v>16</v>
      </c>
      <c r="E38" s="10">
        <v>181.44</v>
      </c>
      <c r="F38" s="10"/>
      <c r="G38" s="10">
        <f t="shared" si="3"/>
        <v>0</v>
      </c>
    </row>
    <row r="39" spans="1:7" ht="30.75" customHeight="1" x14ac:dyDescent="0.25">
      <c r="A39" s="34" t="s">
        <v>243</v>
      </c>
      <c r="B39" s="35"/>
      <c r="C39" s="35"/>
      <c r="D39" s="35"/>
      <c r="E39" s="35"/>
      <c r="F39" s="36"/>
      <c r="G39" s="11">
        <f>SUM(G36:G38)</f>
        <v>0</v>
      </c>
    </row>
    <row r="40" spans="1:7" ht="30.75" customHeight="1" x14ac:dyDescent="0.25">
      <c r="A40" s="4" t="s">
        <v>74</v>
      </c>
      <c r="B40" s="4"/>
      <c r="C40" s="24" t="s">
        <v>75</v>
      </c>
      <c r="D40" s="25"/>
      <c r="E40" s="25"/>
      <c r="F40" s="26"/>
      <c r="G40" s="9"/>
    </row>
    <row r="41" spans="1:7" ht="45" x14ac:dyDescent="0.25">
      <c r="A41" s="5" t="s">
        <v>285</v>
      </c>
      <c r="B41" s="5" t="s">
        <v>76</v>
      </c>
      <c r="C41" s="6" t="s">
        <v>77</v>
      </c>
      <c r="D41" s="5" t="s">
        <v>16</v>
      </c>
      <c r="E41" s="10">
        <v>33.700000000000003</v>
      </c>
      <c r="F41" s="10"/>
      <c r="G41" s="10">
        <f>E41*F41</f>
        <v>0</v>
      </c>
    </row>
    <row r="42" spans="1:7" ht="30" x14ac:dyDescent="0.25">
      <c r="A42" s="5" t="s">
        <v>286</v>
      </c>
      <c r="B42" s="5" t="s">
        <v>228</v>
      </c>
      <c r="C42" s="6" t="s">
        <v>78</v>
      </c>
      <c r="D42" s="5" t="s">
        <v>30</v>
      </c>
      <c r="E42" s="10">
        <v>33.4</v>
      </c>
      <c r="F42" s="10"/>
      <c r="G42" s="10">
        <f t="shared" ref="G42:G58" si="4">E42*F42</f>
        <v>0</v>
      </c>
    </row>
    <row r="43" spans="1:7" ht="120" x14ac:dyDescent="0.25">
      <c r="A43" s="5" t="s">
        <v>287</v>
      </c>
      <c r="B43" s="5" t="s">
        <v>79</v>
      </c>
      <c r="C43" s="6" t="s">
        <v>80</v>
      </c>
      <c r="D43" s="5" t="s">
        <v>16</v>
      </c>
      <c r="E43" s="10">
        <v>89.8</v>
      </c>
      <c r="F43" s="10"/>
      <c r="G43" s="10">
        <f t="shared" si="4"/>
        <v>0</v>
      </c>
    </row>
    <row r="44" spans="1:7" ht="30" x14ac:dyDescent="0.25">
      <c r="A44" s="5" t="s">
        <v>288</v>
      </c>
      <c r="B44" s="5" t="s">
        <v>81</v>
      </c>
      <c r="C44" s="6" t="s">
        <v>82</v>
      </c>
      <c r="D44" s="5" t="s">
        <v>23</v>
      </c>
      <c r="E44" s="10">
        <v>0.47</v>
      </c>
      <c r="F44" s="10"/>
      <c r="G44" s="10">
        <f t="shared" si="4"/>
        <v>0</v>
      </c>
    </row>
    <row r="45" spans="1:7" ht="45" x14ac:dyDescent="0.25">
      <c r="A45" s="5" t="s">
        <v>289</v>
      </c>
      <c r="B45" s="5" t="s">
        <v>83</v>
      </c>
      <c r="C45" s="6" t="s">
        <v>84</v>
      </c>
      <c r="D45" s="5" t="s">
        <v>16</v>
      </c>
      <c r="E45" s="10">
        <v>47.6</v>
      </c>
      <c r="F45" s="10"/>
      <c r="G45" s="10">
        <f t="shared" si="4"/>
        <v>0</v>
      </c>
    </row>
    <row r="46" spans="1:7" ht="60" x14ac:dyDescent="0.25">
      <c r="A46" s="5" t="s">
        <v>290</v>
      </c>
      <c r="B46" s="5" t="s">
        <v>85</v>
      </c>
      <c r="C46" s="6" t="s">
        <v>86</v>
      </c>
      <c r="D46" s="5" t="s">
        <v>16</v>
      </c>
      <c r="E46" s="10">
        <v>75.56</v>
      </c>
      <c r="F46" s="10"/>
      <c r="G46" s="10">
        <f t="shared" si="4"/>
        <v>0</v>
      </c>
    </row>
    <row r="47" spans="1:7" ht="45" x14ac:dyDescent="0.25">
      <c r="A47" s="5" t="s">
        <v>291</v>
      </c>
      <c r="B47" s="5" t="s">
        <v>87</v>
      </c>
      <c r="C47" s="6" t="s">
        <v>88</v>
      </c>
      <c r="D47" s="5" t="s">
        <v>16</v>
      </c>
      <c r="E47" s="10">
        <v>377.78</v>
      </c>
      <c r="F47" s="10"/>
      <c r="G47" s="10">
        <f t="shared" si="4"/>
        <v>0</v>
      </c>
    </row>
    <row r="48" spans="1:7" ht="45" x14ac:dyDescent="0.25">
      <c r="A48" s="5" t="s">
        <v>292</v>
      </c>
      <c r="B48" s="5" t="s">
        <v>89</v>
      </c>
      <c r="C48" s="6" t="s">
        <v>90</v>
      </c>
      <c r="D48" s="5" t="s">
        <v>16</v>
      </c>
      <c r="E48" s="10">
        <v>11</v>
      </c>
      <c r="F48" s="10"/>
      <c r="G48" s="10">
        <f t="shared" si="4"/>
        <v>0</v>
      </c>
    </row>
    <row r="49" spans="1:7" ht="30" x14ac:dyDescent="0.25">
      <c r="A49" s="5" t="s">
        <v>293</v>
      </c>
      <c r="B49" s="5" t="s">
        <v>91</v>
      </c>
      <c r="C49" s="6" t="s">
        <v>92</v>
      </c>
      <c r="D49" s="5" t="s">
        <v>16</v>
      </c>
      <c r="E49" s="10">
        <v>36.6</v>
      </c>
      <c r="F49" s="10"/>
      <c r="G49" s="10">
        <f t="shared" si="4"/>
        <v>0</v>
      </c>
    </row>
    <row r="50" spans="1:7" ht="30" x14ac:dyDescent="0.25">
      <c r="A50" s="5" t="s">
        <v>294</v>
      </c>
      <c r="B50" s="5" t="s">
        <v>89</v>
      </c>
      <c r="C50" s="6" t="s">
        <v>93</v>
      </c>
      <c r="D50" s="5" t="s">
        <v>16</v>
      </c>
      <c r="E50" s="10">
        <v>36.6</v>
      </c>
      <c r="F50" s="10"/>
      <c r="G50" s="10">
        <f t="shared" si="4"/>
        <v>0</v>
      </c>
    </row>
    <row r="51" spans="1:7" ht="45" x14ac:dyDescent="0.25">
      <c r="A51" s="5" t="s">
        <v>295</v>
      </c>
      <c r="B51" s="5" t="s">
        <v>94</v>
      </c>
      <c r="C51" s="6" t="s">
        <v>95</v>
      </c>
      <c r="D51" s="5" t="s">
        <v>16</v>
      </c>
      <c r="E51" s="10">
        <v>5.16</v>
      </c>
      <c r="F51" s="10"/>
      <c r="G51" s="10">
        <f t="shared" si="4"/>
        <v>0</v>
      </c>
    </row>
    <row r="52" spans="1:7" ht="60" x14ac:dyDescent="0.25">
      <c r="A52" s="5" t="s">
        <v>296</v>
      </c>
      <c r="B52" s="5" t="s">
        <v>96</v>
      </c>
      <c r="C52" s="6" t="s">
        <v>97</v>
      </c>
      <c r="D52" s="5" t="s">
        <v>16</v>
      </c>
      <c r="E52" s="10">
        <v>10.46</v>
      </c>
      <c r="F52" s="10"/>
      <c r="G52" s="10">
        <f t="shared" si="4"/>
        <v>0</v>
      </c>
    </row>
    <row r="53" spans="1:7" ht="60" x14ac:dyDescent="0.25">
      <c r="A53" s="5" t="s">
        <v>297</v>
      </c>
      <c r="B53" s="5" t="s">
        <v>96</v>
      </c>
      <c r="C53" s="6" t="s">
        <v>97</v>
      </c>
      <c r="D53" s="5" t="s">
        <v>16</v>
      </c>
      <c r="E53" s="10">
        <v>20.92</v>
      </c>
      <c r="F53" s="10"/>
      <c r="G53" s="10">
        <f t="shared" si="4"/>
        <v>0</v>
      </c>
    </row>
    <row r="54" spans="1:7" ht="75" x14ac:dyDescent="0.25">
      <c r="A54" s="5" t="s">
        <v>298</v>
      </c>
      <c r="B54" s="5" t="s">
        <v>98</v>
      </c>
      <c r="C54" s="6" t="s">
        <v>99</v>
      </c>
      <c r="D54" s="5" t="s">
        <v>16</v>
      </c>
      <c r="E54" s="10">
        <v>10.46</v>
      </c>
      <c r="F54" s="10"/>
      <c r="G54" s="10">
        <f t="shared" si="4"/>
        <v>0</v>
      </c>
    </row>
    <row r="55" spans="1:7" ht="45" x14ac:dyDescent="0.25">
      <c r="A55" s="5" t="s">
        <v>299</v>
      </c>
      <c r="B55" s="5" t="s">
        <v>100</v>
      </c>
      <c r="C55" s="6" t="s">
        <v>101</v>
      </c>
      <c r="D55" s="5" t="s">
        <v>16</v>
      </c>
      <c r="E55" s="10">
        <v>10.46</v>
      </c>
      <c r="F55" s="10"/>
      <c r="G55" s="10">
        <f t="shared" si="4"/>
        <v>0</v>
      </c>
    </row>
    <row r="56" spans="1:7" ht="75" x14ac:dyDescent="0.25">
      <c r="A56" s="5" t="s">
        <v>300</v>
      </c>
      <c r="B56" s="5" t="s">
        <v>102</v>
      </c>
      <c r="C56" s="6" t="s">
        <v>103</v>
      </c>
      <c r="D56" s="5" t="s">
        <v>16</v>
      </c>
      <c r="E56" s="10">
        <v>57.93</v>
      </c>
      <c r="F56" s="10"/>
      <c r="G56" s="10">
        <f t="shared" si="4"/>
        <v>0</v>
      </c>
    </row>
    <row r="57" spans="1:7" ht="75" x14ac:dyDescent="0.25">
      <c r="A57" s="5" t="s">
        <v>301</v>
      </c>
      <c r="B57" s="5" t="s">
        <v>104</v>
      </c>
      <c r="C57" s="6" t="s">
        <v>105</v>
      </c>
      <c r="D57" s="5" t="s">
        <v>16</v>
      </c>
      <c r="E57" s="10">
        <v>115.86</v>
      </c>
      <c r="F57" s="10"/>
      <c r="G57" s="10">
        <f t="shared" si="4"/>
        <v>0</v>
      </c>
    </row>
    <row r="58" spans="1:7" ht="45" x14ac:dyDescent="0.25">
      <c r="A58" s="5" t="s">
        <v>302</v>
      </c>
      <c r="B58" s="5" t="s">
        <v>106</v>
      </c>
      <c r="C58" s="6" t="s">
        <v>107</v>
      </c>
      <c r="D58" s="5" t="s">
        <v>30</v>
      </c>
      <c r="E58" s="10">
        <v>4.5</v>
      </c>
      <c r="F58" s="10"/>
      <c r="G58" s="10">
        <f t="shared" si="4"/>
        <v>0</v>
      </c>
    </row>
    <row r="59" spans="1:7" ht="15" customHeight="1" x14ac:dyDescent="0.25">
      <c r="A59" s="34" t="s">
        <v>244</v>
      </c>
      <c r="B59" s="35"/>
      <c r="C59" s="35"/>
      <c r="D59" s="35"/>
      <c r="E59" s="35"/>
      <c r="F59" s="36"/>
      <c r="G59" s="11">
        <f>SUM(G41:G58)</f>
        <v>0</v>
      </c>
    </row>
    <row r="60" spans="1:7" x14ac:dyDescent="0.25">
      <c r="A60" s="4" t="s">
        <v>108</v>
      </c>
      <c r="B60" s="4"/>
      <c r="C60" s="24" t="s">
        <v>109</v>
      </c>
      <c r="D60" s="25"/>
      <c r="E60" s="25"/>
      <c r="F60" s="26"/>
      <c r="G60" s="9"/>
    </row>
    <row r="61" spans="1:7" ht="90" x14ac:dyDescent="0.25">
      <c r="A61" s="5" t="s">
        <v>303</v>
      </c>
      <c r="B61" s="5" t="s">
        <v>110</v>
      </c>
      <c r="C61" s="6" t="s">
        <v>111</v>
      </c>
      <c r="D61" s="5" t="s">
        <v>16</v>
      </c>
      <c r="E61" s="10">
        <v>5.54</v>
      </c>
      <c r="F61" s="10"/>
      <c r="G61" s="10">
        <f>E61*F61</f>
        <v>0</v>
      </c>
    </row>
    <row r="62" spans="1:7" ht="120" x14ac:dyDescent="0.25">
      <c r="A62" s="5" t="s">
        <v>304</v>
      </c>
      <c r="B62" s="5" t="s">
        <v>110</v>
      </c>
      <c r="C62" s="6" t="s">
        <v>112</v>
      </c>
      <c r="D62" s="5" t="s">
        <v>16</v>
      </c>
      <c r="E62" s="10">
        <v>3.49</v>
      </c>
      <c r="F62" s="10"/>
      <c r="G62" s="10">
        <f t="shared" ref="G62:G64" si="5">E62*F62</f>
        <v>0</v>
      </c>
    </row>
    <row r="63" spans="1:7" ht="60" x14ac:dyDescent="0.25">
      <c r="A63" s="5" t="s">
        <v>305</v>
      </c>
      <c r="B63" s="5" t="s">
        <v>113</v>
      </c>
      <c r="C63" s="6" t="s">
        <v>114</v>
      </c>
      <c r="D63" s="5" t="s">
        <v>13</v>
      </c>
      <c r="E63" s="10">
        <v>5</v>
      </c>
      <c r="F63" s="10"/>
      <c r="G63" s="10">
        <f t="shared" si="5"/>
        <v>0</v>
      </c>
    </row>
    <row r="64" spans="1:7" ht="60" x14ac:dyDescent="0.25">
      <c r="A64" s="5" t="s">
        <v>306</v>
      </c>
      <c r="B64" s="5" t="s">
        <v>228</v>
      </c>
      <c r="C64" s="6" t="s">
        <v>115</v>
      </c>
      <c r="D64" s="5" t="s">
        <v>116</v>
      </c>
      <c r="E64" s="10">
        <v>2</v>
      </c>
      <c r="F64" s="10"/>
      <c r="G64" s="10">
        <f t="shared" si="5"/>
        <v>0</v>
      </c>
    </row>
    <row r="65" spans="1:7" ht="15" customHeight="1" x14ac:dyDescent="0.25">
      <c r="A65" s="34" t="s">
        <v>245</v>
      </c>
      <c r="B65" s="35"/>
      <c r="C65" s="35"/>
      <c r="D65" s="35"/>
      <c r="E65" s="35"/>
      <c r="F65" s="36"/>
      <c r="G65" s="11">
        <f>SUM(G61:G64)</f>
        <v>0</v>
      </c>
    </row>
    <row r="66" spans="1:7" x14ac:dyDescent="0.25">
      <c r="A66" s="4" t="s">
        <v>117</v>
      </c>
      <c r="B66" s="4"/>
      <c r="C66" s="24" t="s">
        <v>118</v>
      </c>
      <c r="D66" s="25"/>
      <c r="E66" s="25"/>
      <c r="F66" s="26"/>
      <c r="G66" s="9"/>
    </row>
    <row r="67" spans="1:7" ht="45" x14ac:dyDescent="0.25">
      <c r="A67" s="5" t="s">
        <v>307</v>
      </c>
      <c r="B67" s="5" t="s">
        <v>228</v>
      </c>
      <c r="C67" s="6" t="s">
        <v>119</v>
      </c>
      <c r="D67" s="5" t="s">
        <v>16</v>
      </c>
      <c r="E67" s="10">
        <v>121.98</v>
      </c>
      <c r="F67" s="10"/>
      <c r="G67" s="10">
        <f>E67*F67</f>
        <v>0</v>
      </c>
    </row>
    <row r="68" spans="1:7" ht="90" x14ac:dyDescent="0.25">
      <c r="A68" s="5" t="s">
        <v>308</v>
      </c>
      <c r="B68" s="5" t="s">
        <v>120</v>
      </c>
      <c r="C68" s="6" t="s">
        <v>121</v>
      </c>
      <c r="D68" s="5" t="s">
        <v>16</v>
      </c>
      <c r="E68" s="10">
        <v>27.55</v>
      </c>
      <c r="F68" s="10"/>
      <c r="G68" s="10">
        <f t="shared" ref="G68:G69" si="6">E68*F68</f>
        <v>0</v>
      </c>
    </row>
    <row r="69" spans="1:7" ht="60" x14ac:dyDescent="0.25">
      <c r="A69" s="5" t="s">
        <v>309</v>
      </c>
      <c r="B69" s="5" t="s">
        <v>122</v>
      </c>
      <c r="C69" s="6" t="s">
        <v>123</v>
      </c>
      <c r="D69" s="5" t="s">
        <v>16</v>
      </c>
      <c r="E69" s="10">
        <v>12.78</v>
      </c>
      <c r="F69" s="10"/>
      <c r="G69" s="10">
        <f t="shared" si="6"/>
        <v>0</v>
      </c>
    </row>
    <row r="70" spans="1:7" ht="15" customHeight="1" x14ac:dyDescent="0.25">
      <c r="A70" s="34" t="s">
        <v>246</v>
      </c>
      <c r="B70" s="35"/>
      <c r="C70" s="35"/>
      <c r="D70" s="35"/>
      <c r="E70" s="35"/>
      <c r="F70" s="36"/>
      <c r="G70" s="11">
        <f>SUM(G67:G69)</f>
        <v>0</v>
      </c>
    </row>
    <row r="71" spans="1:7" ht="15" customHeight="1" x14ac:dyDescent="0.25">
      <c r="A71" s="27" t="s">
        <v>247</v>
      </c>
      <c r="B71" s="28"/>
      <c r="C71" s="28"/>
      <c r="D71" s="28"/>
      <c r="E71" s="28"/>
      <c r="F71" s="29"/>
      <c r="G71" s="9">
        <f>SUM(G70,G65,G59,G39,G34,G19,G11)</f>
        <v>0</v>
      </c>
    </row>
    <row r="72" spans="1:7" x14ac:dyDescent="0.25">
      <c r="A72" s="7" t="s">
        <v>124</v>
      </c>
      <c r="B72" s="7"/>
      <c r="C72" s="33" t="s">
        <v>125</v>
      </c>
      <c r="D72" s="33"/>
      <c r="E72" s="33"/>
      <c r="F72" s="33"/>
      <c r="G72" s="33"/>
    </row>
    <row r="73" spans="1:7" ht="30" x14ac:dyDescent="0.25">
      <c r="A73" s="5" t="s">
        <v>310</v>
      </c>
      <c r="B73" s="5" t="s">
        <v>126</v>
      </c>
      <c r="C73" s="6" t="s">
        <v>127</v>
      </c>
      <c r="D73" s="5" t="s">
        <v>30</v>
      </c>
      <c r="E73" s="10">
        <v>9</v>
      </c>
      <c r="F73" s="10"/>
      <c r="G73" s="10">
        <f>E73*F73</f>
        <v>0</v>
      </c>
    </row>
    <row r="74" spans="1:7" ht="30" x14ac:dyDescent="0.25">
      <c r="A74" s="5" t="s">
        <v>311</v>
      </c>
      <c r="B74" s="5" t="s">
        <v>128</v>
      </c>
      <c r="C74" s="6" t="s">
        <v>129</v>
      </c>
      <c r="D74" s="5" t="s">
        <v>30</v>
      </c>
      <c r="E74" s="10">
        <v>12</v>
      </c>
      <c r="F74" s="10"/>
      <c r="G74" s="10">
        <f t="shared" ref="G74:G89" si="7">E74*F74</f>
        <v>0</v>
      </c>
    </row>
    <row r="75" spans="1:7" ht="30" x14ac:dyDescent="0.25">
      <c r="A75" s="5" t="s">
        <v>312</v>
      </c>
      <c r="B75" s="5" t="s">
        <v>130</v>
      </c>
      <c r="C75" s="6" t="s">
        <v>131</v>
      </c>
      <c r="D75" s="5" t="s">
        <v>13</v>
      </c>
      <c r="E75" s="10">
        <v>4</v>
      </c>
      <c r="F75" s="10"/>
      <c r="G75" s="10">
        <f t="shared" si="7"/>
        <v>0</v>
      </c>
    </row>
    <row r="76" spans="1:7" ht="45" x14ac:dyDescent="0.25">
      <c r="A76" s="5" t="s">
        <v>313</v>
      </c>
      <c r="B76" s="5" t="s">
        <v>132</v>
      </c>
      <c r="C76" s="6" t="s">
        <v>133</v>
      </c>
      <c r="D76" s="5" t="s">
        <v>13</v>
      </c>
      <c r="E76" s="10">
        <v>2</v>
      </c>
      <c r="F76" s="10"/>
      <c r="G76" s="10">
        <f t="shared" si="7"/>
        <v>0</v>
      </c>
    </row>
    <row r="77" spans="1:7" ht="30" x14ac:dyDescent="0.25">
      <c r="A77" s="5" t="s">
        <v>314</v>
      </c>
      <c r="B77" s="5" t="s">
        <v>134</v>
      </c>
      <c r="C77" s="6" t="s">
        <v>135</v>
      </c>
      <c r="D77" s="5" t="s">
        <v>30</v>
      </c>
      <c r="E77" s="10">
        <v>36.700000000000003</v>
      </c>
      <c r="F77" s="10"/>
      <c r="G77" s="10">
        <f t="shared" si="7"/>
        <v>0</v>
      </c>
    </row>
    <row r="78" spans="1:7" ht="60" x14ac:dyDescent="0.25">
      <c r="A78" s="5" t="s">
        <v>315</v>
      </c>
      <c r="B78" s="5" t="s">
        <v>136</v>
      </c>
      <c r="C78" s="6" t="s">
        <v>137</v>
      </c>
      <c r="D78" s="5" t="s">
        <v>30</v>
      </c>
      <c r="E78" s="10">
        <v>36.700000000000003</v>
      </c>
      <c r="F78" s="10"/>
      <c r="G78" s="10">
        <f t="shared" si="7"/>
        <v>0</v>
      </c>
    </row>
    <row r="79" spans="1:7" ht="75" x14ac:dyDescent="0.25">
      <c r="A79" s="5" t="s">
        <v>316</v>
      </c>
      <c r="B79" s="5" t="s">
        <v>138</v>
      </c>
      <c r="C79" s="6" t="s">
        <v>139</v>
      </c>
      <c r="D79" s="5" t="s">
        <v>13</v>
      </c>
      <c r="E79" s="10">
        <v>9</v>
      </c>
      <c r="F79" s="10"/>
      <c r="G79" s="10">
        <f t="shared" si="7"/>
        <v>0</v>
      </c>
    </row>
    <row r="80" spans="1:7" ht="60" x14ac:dyDescent="0.25">
      <c r="A80" s="5" t="s">
        <v>317</v>
      </c>
      <c r="B80" s="5" t="s">
        <v>140</v>
      </c>
      <c r="C80" s="6" t="s">
        <v>141</v>
      </c>
      <c r="D80" s="5" t="s">
        <v>13</v>
      </c>
      <c r="E80" s="10">
        <v>9</v>
      </c>
      <c r="F80" s="10"/>
      <c r="G80" s="10">
        <f t="shared" si="7"/>
        <v>0</v>
      </c>
    </row>
    <row r="81" spans="1:7" ht="30" x14ac:dyDescent="0.25">
      <c r="A81" s="5" t="s">
        <v>318</v>
      </c>
      <c r="B81" s="5" t="s">
        <v>142</v>
      </c>
      <c r="C81" s="6" t="s">
        <v>143</v>
      </c>
      <c r="D81" s="5" t="s">
        <v>13</v>
      </c>
      <c r="E81" s="10">
        <v>2</v>
      </c>
      <c r="F81" s="10"/>
      <c r="G81" s="10">
        <f t="shared" si="7"/>
        <v>0</v>
      </c>
    </row>
    <row r="82" spans="1:7" ht="45" x14ac:dyDescent="0.25">
      <c r="A82" s="5" t="s">
        <v>319</v>
      </c>
      <c r="B82" s="5" t="s">
        <v>144</v>
      </c>
      <c r="C82" s="6" t="s">
        <v>145</v>
      </c>
      <c r="D82" s="5" t="s">
        <v>13</v>
      </c>
      <c r="E82" s="10">
        <v>1</v>
      </c>
      <c r="F82" s="10"/>
      <c r="G82" s="10">
        <f t="shared" si="7"/>
        <v>0</v>
      </c>
    </row>
    <row r="83" spans="1:7" ht="30" x14ac:dyDescent="0.25">
      <c r="A83" s="5" t="s">
        <v>320</v>
      </c>
      <c r="B83" s="5" t="s">
        <v>146</v>
      </c>
      <c r="C83" s="6" t="s">
        <v>147</v>
      </c>
      <c r="D83" s="5" t="s">
        <v>30</v>
      </c>
      <c r="E83" s="10">
        <v>8.1999999999999993</v>
      </c>
      <c r="F83" s="10"/>
      <c r="G83" s="10">
        <f t="shared" si="7"/>
        <v>0</v>
      </c>
    </row>
    <row r="84" spans="1:7" ht="90" x14ac:dyDescent="0.25">
      <c r="A84" s="5" t="s">
        <v>321</v>
      </c>
      <c r="B84" s="5" t="s">
        <v>148</v>
      </c>
      <c r="C84" s="6" t="s">
        <v>149</v>
      </c>
      <c r="D84" s="5" t="s">
        <v>30</v>
      </c>
      <c r="E84" s="10">
        <v>8.1999999999999993</v>
      </c>
      <c r="F84" s="10"/>
      <c r="G84" s="10">
        <f t="shared" si="7"/>
        <v>0</v>
      </c>
    </row>
    <row r="85" spans="1:7" ht="45" x14ac:dyDescent="0.25">
      <c r="A85" s="5" t="s">
        <v>322</v>
      </c>
      <c r="B85" s="5" t="s">
        <v>150</v>
      </c>
      <c r="C85" s="6" t="s">
        <v>151</v>
      </c>
      <c r="D85" s="5" t="s">
        <v>30</v>
      </c>
      <c r="E85" s="10">
        <v>36.700000000000003</v>
      </c>
      <c r="F85" s="10"/>
      <c r="G85" s="10">
        <f t="shared" si="7"/>
        <v>0</v>
      </c>
    </row>
    <row r="86" spans="1:7" ht="45" x14ac:dyDescent="0.25">
      <c r="A86" s="5" t="s">
        <v>323</v>
      </c>
      <c r="B86" s="5" t="s">
        <v>152</v>
      </c>
      <c r="C86" s="6" t="s">
        <v>153</v>
      </c>
      <c r="D86" s="5" t="s">
        <v>30</v>
      </c>
      <c r="E86" s="10">
        <v>8.1999999999999993</v>
      </c>
      <c r="F86" s="10"/>
      <c r="G86" s="10">
        <f t="shared" si="7"/>
        <v>0</v>
      </c>
    </row>
    <row r="87" spans="1:7" ht="45" x14ac:dyDescent="0.25">
      <c r="A87" s="5" t="s">
        <v>324</v>
      </c>
      <c r="B87" s="5" t="s">
        <v>140</v>
      </c>
      <c r="C87" s="6" t="s">
        <v>154</v>
      </c>
      <c r="D87" s="5" t="s">
        <v>13</v>
      </c>
      <c r="E87" s="10">
        <v>5</v>
      </c>
      <c r="F87" s="10"/>
      <c r="G87" s="10">
        <f t="shared" si="7"/>
        <v>0</v>
      </c>
    </row>
    <row r="88" spans="1:7" ht="45" x14ac:dyDescent="0.25">
      <c r="A88" s="5" t="s">
        <v>325</v>
      </c>
      <c r="B88" s="5" t="s">
        <v>155</v>
      </c>
      <c r="C88" s="6" t="s">
        <v>156</v>
      </c>
      <c r="D88" s="5" t="s">
        <v>30</v>
      </c>
      <c r="E88" s="10">
        <v>1</v>
      </c>
      <c r="F88" s="10"/>
      <c r="G88" s="10">
        <f t="shared" si="7"/>
        <v>0</v>
      </c>
    </row>
    <row r="89" spans="1:7" ht="30" x14ac:dyDescent="0.25">
      <c r="A89" s="5" t="s">
        <v>326</v>
      </c>
      <c r="B89" s="5" t="s">
        <v>157</v>
      </c>
      <c r="C89" s="6" t="s">
        <v>158</v>
      </c>
      <c r="D89" s="5" t="s">
        <v>30</v>
      </c>
      <c r="E89" s="10">
        <v>44.9</v>
      </c>
      <c r="F89" s="10"/>
      <c r="G89" s="10">
        <f t="shared" si="7"/>
        <v>0</v>
      </c>
    </row>
    <row r="90" spans="1:7" ht="15" customHeight="1" x14ac:dyDescent="0.25">
      <c r="A90" s="27" t="s">
        <v>248</v>
      </c>
      <c r="B90" s="28"/>
      <c r="C90" s="28"/>
      <c r="D90" s="28"/>
      <c r="E90" s="28"/>
      <c r="F90" s="29"/>
      <c r="G90" s="9">
        <f>SUM(G73:G89)</f>
        <v>0</v>
      </c>
    </row>
    <row r="91" spans="1:7" x14ac:dyDescent="0.25">
      <c r="A91" s="7" t="s">
        <v>159</v>
      </c>
      <c r="B91" s="7"/>
      <c r="C91" s="33" t="s">
        <v>160</v>
      </c>
      <c r="D91" s="33"/>
      <c r="E91" s="33"/>
      <c r="F91" s="33"/>
      <c r="G91" s="33"/>
    </row>
    <row r="92" spans="1:7" ht="30" x14ac:dyDescent="0.25">
      <c r="A92" s="5" t="s">
        <v>327</v>
      </c>
      <c r="B92" s="5" t="s">
        <v>228</v>
      </c>
      <c r="C92" s="6" t="s">
        <v>161</v>
      </c>
      <c r="D92" s="5" t="s">
        <v>116</v>
      </c>
      <c r="E92" s="10">
        <v>7</v>
      </c>
      <c r="F92" s="10"/>
      <c r="G92" s="10">
        <f>E92*F92</f>
        <v>0</v>
      </c>
    </row>
    <row r="93" spans="1:7" ht="45" x14ac:dyDescent="0.25">
      <c r="A93" s="5" t="s">
        <v>328</v>
      </c>
      <c r="B93" s="5" t="s">
        <v>162</v>
      </c>
      <c r="C93" s="6" t="s">
        <v>163</v>
      </c>
      <c r="D93" s="5" t="s">
        <v>30</v>
      </c>
      <c r="E93" s="10">
        <v>2</v>
      </c>
      <c r="F93" s="10"/>
      <c r="G93" s="10">
        <f t="shared" ref="G93:G101" si="8">E93*F93</f>
        <v>0</v>
      </c>
    </row>
    <row r="94" spans="1:7" ht="45" x14ac:dyDescent="0.25">
      <c r="A94" s="5" t="s">
        <v>329</v>
      </c>
      <c r="B94" s="5" t="s">
        <v>164</v>
      </c>
      <c r="C94" s="6" t="s">
        <v>165</v>
      </c>
      <c r="D94" s="5" t="s">
        <v>30</v>
      </c>
      <c r="E94" s="10">
        <v>2</v>
      </c>
      <c r="F94" s="10"/>
      <c r="G94" s="10">
        <f t="shared" si="8"/>
        <v>0</v>
      </c>
    </row>
    <row r="95" spans="1:7" ht="45" x14ac:dyDescent="0.25">
      <c r="A95" s="5" t="s">
        <v>330</v>
      </c>
      <c r="B95" s="5" t="s">
        <v>166</v>
      </c>
      <c r="C95" s="6" t="s">
        <v>167</v>
      </c>
      <c r="D95" s="5" t="s">
        <v>168</v>
      </c>
      <c r="E95" s="10">
        <v>1</v>
      </c>
      <c r="F95" s="10"/>
      <c r="G95" s="10">
        <f t="shared" si="8"/>
        <v>0</v>
      </c>
    </row>
    <row r="96" spans="1:7" ht="45" x14ac:dyDescent="0.25">
      <c r="A96" s="5" t="s">
        <v>331</v>
      </c>
      <c r="B96" s="5" t="s">
        <v>169</v>
      </c>
      <c r="C96" s="6" t="s">
        <v>170</v>
      </c>
      <c r="D96" s="5" t="s">
        <v>30</v>
      </c>
      <c r="E96" s="10">
        <v>4.5</v>
      </c>
      <c r="F96" s="10"/>
      <c r="G96" s="10">
        <f t="shared" si="8"/>
        <v>0</v>
      </c>
    </row>
    <row r="97" spans="1:7" ht="30" x14ac:dyDescent="0.25">
      <c r="A97" s="5" t="s">
        <v>332</v>
      </c>
      <c r="B97" s="5" t="s">
        <v>171</v>
      </c>
      <c r="C97" s="6" t="s">
        <v>172</v>
      </c>
      <c r="D97" s="5" t="s">
        <v>168</v>
      </c>
      <c r="E97" s="10">
        <v>1</v>
      </c>
      <c r="F97" s="10"/>
      <c r="G97" s="10">
        <f t="shared" si="8"/>
        <v>0</v>
      </c>
    </row>
    <row r="98" spans="1:7" ht="45" x14ac:dyDescent="0.25">
      <c r="A98" s="5" t="s">
        <v>333</v>
      </c>
      <c r="B98" s="5" t="s">
        <v>173</v>
      </c>
      <c r="C98" s="6" t="s">
        <v>174</v>
      </c>
      <c r="D98" s="5" t="s">
        <v>30</v>
      </c>
      <c r="E98" s="10">
        <v>2.5</v>
      </c>
      <c r="F98" s="10"/>
      <c r="G98" s="10">
        <f t="shared" si="8"/>
        <v>0</v>
      </c>
    </row>
    <row r="99" spans="1:7" ht="30" x14ac:dyDescent="0.25">
      <c r="A99" s="5" t="s">
        <v>334</v>
      </c>
      <c r="B99" s="5" t="s">
        <v>175</v>
      </c>
      <c r="C99" s="6" t="s">
        <v>176</v>
      </c>
      <c r="D99" s="5" t="s">
        <v>168</v>
      </c>
      <c r="E99" s="10">
        <v>2</v>
      </c>
      <c r="F99" s="10"/>
      <c r="G99" s="10">
        <f t="shared" si="8"/>
        <v>0</v>
      </c>
    </row>
    <row r="100" spans="1:7" ht="30" x14ac:dyDescent="0.25">
      <c r="A100" s="5" t="s">
        <v>335</v>
      </c>
      <c r="B100" s="5" t="s">
        <v>177</v>
      </c>
      <c r="C100" s="6" t="s">
        <v>178</v>
      </c>
      <c r="D100" s="5" t="s">
        <v>13</v>
      </c>
      <c r="E100" s="10">
        <v>1</v>
      </c>
      <c r="F100" s="10"/>
      <c r="G100" s="10">
        <f t="shared" si="8"/>
        <v>0</v>
      </c>
    </row>
    <row r="101" spans="1:7" ht="30" x14ac:dyDescent="0.25">
      <c r="A101" s="5" t="s">
        <v>336</v>
      </c>
      <c r="B101" s="5" t="s">
        <v>179</v>
      </c>
      <c r="C101" s="6" t="s">
        <v>180</v>
      </c>
      <c r="D101" s="5" t="s">
        <v>13</v>
      </c>
      <c r="E101" s="10">
        <v>2</v>
      </c>
      <c r="F101" s="10"/>
      <c r="G101" s="10">
        <f t="shared" si="8"/>
        <v>0</v>
      </c>
    </row>
    <row r="102" spans="1:7" ht="15" customHeight="1" x14ac:dyDescent="0.25">
      <c r="A102" s="27" t="s">
        <v>249</v>
      </c>
      <c r="B102" s="28"/>
      <c r="C102" s="28"/>
      <c r="D102" s="28"/>
      <c r="E102" s="28"/>
      <c r="F102" s="29"/>
      <c r="G102" s="9">
        <f>SUM(G92:G101)</f>
        <v>0</v>
      </c>
    </row>
    <row r="103" spans="1:7" x14ac:dyDescent="0.25">
      <c r="A103" s="7" t="s">
        <v>181</v>
      </c>
      <c r="B103" s="7"/>
      <c r="C103" s="33" t="s">
        <v>182</v>
      </c>
      <c r="D103" s="33"/>
      <c r="E103" s="33"/>
      <c r="F103" s="33"/>
      <c r="G103" s="33"/>
    </row>
    <row r="104" spans="1:7" ht="30" x14ac:dyDescent="0.25">
      <c r="A104" s="5" t="s">
        <v>337</v>
      </c>
      <c r="B104" s="5" t="s">
        <v>183</v>
      </c>
      <c r="C104" s="6" t="s">
        <v>184</v>
      </c>
      <c r="D104" s="5" t="s">
        <v>185</v>
      </c>
      <c r="E104" s="10">
        <v>7</v>
      </c>
      <c r="F104" s="10"/>
      <c r="G104" s="10">
        <f>E104*F104</f>
        <v>0</v>
      </c>
    </row>
    <row r="105" spans="1:7" ht="45" x14ac:dyDescent="0.25">
      <c r="A105" s="5" t="s">
        <v>338</v>
      </c>
      <c r="B105" s="5" t="s">
        <v>186</v>
      </c>
      <c r="C105" s="6" t="s">
        <v>187</v>
      </c>
      <c r="D105" s="5" t="s">
        <v>30</v>
      </c>
      <c r="E105" s="10">
        <v>21</v>
      </c>
      <c r="F105" s="10"/>
      <c r="G105" s="10">
        <f t="shared" ref="G105:G117" si="9">E105*F105</f>
        <v>0</v>
      </c>
    </row>
    <row r="106" spans="1:7" x14ac:dyDescent="0.25">
      <c r="A106" s="5" t="s">
        <v>339</v>
      </c>
      <c r="B106" s="5" t="s">
        <v>228</v>
      </c>
      <c r="C106" s="6" t="s">
        <v>188</v>
      </c>
      <c r="D106" s="5" t="s">
        <v>116</v>
      </c>
      <c r="E106" s="10">
        <v>1</v>
      </c>
      <c r="F106" s="10"/>
      <c r="G106" s="10">
        <f t="shared" si="9"/>
        <v>0</v>
      </c>
    </row>
    <row r="107" spans="1:7" ht="45" x14ac:dyDescent="0.25">
      <c r="A107" s="5" t="s">
        <v>340</v>
      </c>
      <c r="B107" s="5" t="s">
        <v>189</v>
      </c>
      <c r="C107" s="6" t="s">
        <v>190</v>
      </c>
      <c r="D107" s="5" t="s">
        <v>13</v>
      </c>
      <c r="E107" s="10">
        <v>7</v>
      </c>
      <c r="F107" s="10"/>
      <c r="G107" s="10">
        <f t="shared" si="9"/>
        <v>0</v>
      </c>
    </row>
    <row r="108" spans="1:7" ht="30" x14ac:dyDescent="0.25">
      <c r="A108" s="5" t="s">
        <v>341</v>
      </c>
      <c r="B108" s="5" t="s">
        <v>191</v>
      </c>
      <c r="C108" s="6" t="s">
        <v>192</v>
      </c>
      <c r="D108" s="5" t="s">
        <v>13</v>
      </c>
      <c r="E108" s="10">
        <v>1</v>
      </c>
      <c r="F108" s="10"/>
      <c r="G108" s="10">
        <f t="shared" si="9"/>
        <v>0</v>
      </c>
    </row>
    <row r="109" spans="1:7" ht="45" x14ac:dyDescent="0.25">
      <c r="A109" s="5" t="s">
        <v>342</v>
      </c>
      <c r="B109" s="5" t="s">
        <v>193</v>
      </c>
      <c r="C109" s="6" t="s">
        <v>194</v>
      </c>
      <c r="D109" s="5" t="s">
        <v>185</v>
      </c>
      <c r="E109" s="10">
        <v>1</v>
      </c>
      <c r="F109" s="10"/>
      <c r="G109" s="10">
        <f t="shared" si="9"/>
        <v>0</v>
      </c>
    </row>
    <row r="110" spans="1:7" ht="30" x14ac:dyDescent="0.25">
      <c r="A110" s="5" t="s">
        <v>343</v>
      </c>
      <c r="B110" s="5" t="s">
        <v>195</v>
      </c>
      <c r="C110" s="6" t="s">
        <v>196</v>
      </c>
      <c r="D110" s="5" t="s">
        <v>13</v>
      </c>
      <c r="E110" s="10">
        <v>2</v>
      </c>
      <c r="F110" s="10"/>
      <c r="G110" s="10">
        <f t="shared" si="9"/>
        <v>0</v>
      </c>
    </row>
    <row r="111" spans="1:7" ht="30" x14ac:dyDescent="0.25">
      <c r="A111" s="5" t="s">
        <v>344</v>
      </c>
      <c r="B111" s="5" t="s">
        <v>197</v>
      </c>
      <c r="C111" s="6" t="s">
        <v>198</v>
      </c>
      <c r="D111" s="5" t="s">
        <v>16</v>
      </c>
      <c r="E111" s="10">
        <v>0.15</v>
      </c>
      <c r="F111" s="10"/>
      <c r="G111" s="10">
        <f t="shared" si="9"/>
        <v>0</v>
      </c>
    </row>
    <row r="112" spans="1:7" ht="30" x14ac:dyDescent="0.25">
      <c r="A112" s="5" t="s">
        <v>345</v>
      </c>
      <c r="B112" s="5" t="s">
        <v>199</v>
      </c>
      <c r="C112" s="6" t="s">
        <v>200</v>
      </c>
      <c r="D112" s="5" t="s">
        <v>13</v>
      </c>
      <c r="E112" s="10">
        <v>1</v>
      </c>
      <c r="F112" s="10"/>
      <c r="G112" s="10">
        <f t="shared" si="9"/>
        <v>0</v>
      </c>
    </row>
    <row r="113" spans="1:7" ht="30" x14ac:dyDescent="0.25">
      <c r="A113" s="5" t="s">
        <v>346</v>
      </c>
      <c r="B113" s="5" t="s">
        <v>201</v>
      </c>
      <c r="C113" s="6" t="s">
        <v>202</v>
      </c>
      <c r="D113" s="5" t="s">
        <v>185</v>
      </c>
      <c r="E113" s="10">
        <v>1</v>
      </c>
      <c r="F113" s="10"/>
      <c r="G113" s="10">
        <f t="shared" si="9"/>
        <v>0</v>
      </c>
    </row>
    <row r="114" spans="1:7" ht="45" x14ac:dyDescent="0.25">
      <c r="A114" s="5" t="s">
        <v>347</v>
      </c>
      <c r="B114" s="5" t="s">
        <v>203</v>
      </c>
      <c r="C114" s="6" t="s">
        <v>204</v>
      </c>
      <c r="D114" s="5" t="s">
        <v>30</v>
      </c>
      <c r="E114" s="10">
        <v>2</v>
      </c>
      <c r="F114" s="10"/>
      <c r="G114" s="10">
        <f t="shared" si="9"/>
        <v>0</v>
      </c>
    </row>
    <row r="115" spans="1:7" ht="75" x14ac:dyDescent="0.25">
      <c r="A115" s="5" t="s">
        <v>348</v>
      </c>
      <c r="B115" s="5" t="s">
        <v>205</v>
      </c>
      <c r="C115" s="6" t="s">
        <v>206</v>
      </c>
      <c r="D115" s="5" t="s">
        <v>30</v>
      </c>
      <c r="E115" s="10">
        <v>6</v>
      </c>
      <c r="F115" s="10"/>
      <c r="G115" s="10">
        <f t="shared" si="9"/>
        <v>0</v>
      </c>
    </row>
    <row r="116" spans="1:7" ht="75" x14ac:dyDescent="0.25">
      <c r="A116" s="5" t="s">
        <v>349</v>
      </c>
      <c r="B116" s="5" t="s">
        <v>205</v>
      </c>
      <c r="C116" s="6" t="s">
        <v>207</v>
      </c>
      <c r="D116" s="5" t="s">
        <v>30</v>
      </c>
      <c r="E116" s="10">
        <v>10</v>
      </c>
      <c r="F116" s="10"/>
      <c r="G116" s="10">
        <f t="shared" si="9"/>
        <v>0</v>
      </c>
    </row>
    <row r="117" spans="1:7" ht="30" x14ac:dyDescent="0.25">
      <c r="A117" s="5" t="s">
        <v>350</v>
      </c>
      <c r="B117" s="5" t="s">
        <v>208</v>
      </c>
      <c r="C117" s="6" t="s">
        <v>209</v>
      </c>
      <c r="D117" s="5" t="s">
        <v>210</v>
      </c>
      <c r="E117" s="10">
        <v>1</v>
      </c>
      <c r="F117" s="10"/>
      <c r="G117" s="10">
        <f t="shared" si="9"/>
        <v>0</v>
      </c>
    </row>
    <row r="118" spans="1:7" ht="15" customHeight="1" x14ac:dyDescent="0.25">
      <c r="A118" s="27" t="s">
        <v>250</v>
      </c>
      <c r="B118" s="28"/>
      <c r="C118" s="28"/>
      <c r="D118" s="28"/>
      <c r="E118" s="28"/>
      <c r="F118" s="29"/>
      <c r="G118" s="9">
        <f>SUM(G104:G117)</f>
        <v>0</v>
      </c>
    </row>
    <row r="119" spans="1:7" x14ac:dyDescent="0.25">
      <c r="A119" s="4" t="s">
        <v>211</v>
      </c>
      <c r="B119" s="4"/>
      <c r="C119" s="24" t="s">
        <v>212</v>
      </c>
      <c r="D119" s="25"/>
      <c r="E119" s="25"/>
      <c r="F119" s="26"/>
      <c r="G119" s="9"/>
    </row>
    <row r="120" spans="1:7" ht="45" x14ac:dyDescent="0.25">
      <c r="A120" s="5" t="s">
        <v>351</v>
      </c>
      <c r="B120" s="5" t="s">
        <v>213</v>
      </c>
      <c r="C120" s="6" t="s">
        <v>214</v>
      </c>
      <c r="D120" s="5" t="s">
        <v>30</v>
      </c>
      <c r="E120" s="10">
        <v>17</v>
      </c>
      <c r="F120" s="10"/>
      <c r="G120" s="10">
        <f>E120*F120</f>
        <v>0</v>
      </c>
    </row>
    <row r="121" spans="1:7" ht="45" x14ac:dyDescent="0.25">
      <c r="A121" s="5" t="s">
        <v>352</v>
      </c>
      <c r="B121" s="5" t="s">
        <v>215</v>
      </c>
      <c r="C121" s="6" t="s">
        <v>216</v>
      </c>
      <c r="D121" s="5" t="s">
        <v>30</v>
      </c>
      <c r="E121" s="10">
        <v>8.6999999999999993</v>
      </c>
      <c r="F121" s="10"/>
      <c r="G121" s="10">
        <f t="shared" ref="G121:G134" si="10">E121*F121</f>
        <v>0</v>
      </c>
    </row>
    <row r="122" spans="1:7" ht="45" x14ac:dyDescent="0.25">
      <c r="A122" s="5" t="s">
        <v>353</v>
      </c>
      <c r="B122" s="5" t="s">
        <v>217</v>
      </c>
      <c r="C122" s="6" t="s">
        <v>218</v>
      </c>
      <c r="D122" s="5" t="s">
        <v>13</v>
      </c>
      <c r="E122" s="10">
        <v>5</v>
      </c>
      <c r="F122" s="10"/>
      <c r="G122" s="10">
        <f t="shared" si="10"/>
        <v>0</v>
      </c>
    </row>
    <row r="123" spans="1:7" ht="30" x14ac:dyDescent="0.25">
      <c r="A123" s="5" t="s">
        <v>354</v>
      </c>
      <c r="B123" s="5" t="s">
        <v>228</v>
      </c>
      <c r="C123" s="6" t="s">
        <v>227</v>
      </c>
      <c r="D123" s="5" t="s">
        <v>30</v>
      </c>
      <c r="E123" s="10">
        <v>20</v>
      </c>
      <c r="F123" s="10"/>
      <c r="G123" s="10">
        <f t="shared" si="10"/>
        <v>0</v>
      </c>
    </row>
    <row r="124" spans="1:7" ht="30" x14ac:dyDescent="0.25">
      <c r="A124" s="5" t="s">
        <v>355</v>
      </c>
      <c r="B124" s="5" t="s">
        <v>228</v>
      </c>
      <c r="C124" s="6" t="s">
        <v>229</v>
      </c>
      <c r="D124" s="5" t="s">
        <v>30</v>
      </c>
      <c r="E124" s="10">
        <v>15</v>
      </c>
      <c r="F124" s="10"/>
      <c r="G124" s="10">
        <f t="shared" si="10"/>
        <v>0</v>
      </c>
    </row>
    <row r="125" spans="1:7" ht="30" x14ac:dyDescent="0.25">
      <c r="A125" s="5" t="s">
        <v>356</v>
      </c>
      <c r="B125" s="5" t="s">
        <v>228</v>
      </c>
      <c r="C125" s="6" t="s">
        <v>231</v>
      </c>
      <c r="D125" s="5" t="s">
        <v>230</v>
      </c>
      <c r="E125" s="10">
        <v>2</v>
      </c>
      <c r="F125" s="10"/>
      <c r="G125" s="10">
        <f t="shared" si="10"/>
        <v>0</v>
      </c>
    </row>
    <row r="126" spans="1:7" ht="30" x14ac:dyDescent="0.25">
      <c r="A126" s="5" t="s">
        <v>357</v>
      </c>
      <c r="B126" s="5" t="s">
        <v>228</v>
      </c>
      <c r="C126" s="6" t="s">
        <v>232</v>
      </c>
      <c r="D126" s="5" t="s">
        <v>230</v>
      </c>
      <c r="E126" s="10">
        <v>2</v>
      </c>
      <c r="F126" s="10"/>
      <c r="G126" s="10">
        <f t="shared" si="10"/>
        <v>0</v>
      </c>
    </row>
    <row r="127" spans="1:7" x14ac:dyDescent="0.25">
      <c r="A127" s="5" t="s">
        <v>358</v>
      </c>
      <c r="B127" s="5" t="s">
        <v>228</v>
      </c>
      <c r="C127" s="6" t="s">
        <v>233</v>
      </c>
      <c r="D127" s="5" t="s">
        <v>13</v>
      </c>
      <c r="E127" s="10">
        <v>2</v>
      </c>
      <c r="F127" s="10"/>
      <c r="G127" s="10">
        <f t="shared" si="10"/>
        <v>0</v>
      </c>
    </row>
    <row r="128" spans="1:7" ht="30" x14ac:dyDescent="0.25">
      <c r="A128" s="5" t="s">
        <v>359</v>
      </c>
      <c r="B128" s="5" t="s">
        <v>228</v>
      </c>
      <c r="C128" s="6" t="s">
        <v>234</v>
      </c>
      <c r="D128" s="5" t="s">
        <v>13</v>
      </c>
      <c r="E128" s="10">
        <v>4</v>
      </c>
      <c r="F128" s="10"/>
      <c r="G128" s="10">
        <f t="shared" si="10"/>
        <v>0</v>
      </c>
    </row>
    <row r="129" spans="1:7" ht="30" x14ac:dyDescent="0.25">
      <c r="A129" s="5" t="s">
        <v>360</v>
      </c>
      <c r="B129" s="5" t="s">
        <v>228</v>
      </c>
      <c r="C129" s="6" t="s">
        <v>235</v>
      </c>
      <c r="D129" s="5" t="s">
        <v>116</v>
      </c>
      <c r="E129" s="10">
        <v>3</v>
      </c>
      <c r="F129" s="10"/>
      <c r="G129" s="10">
        <f t="shared" si="10"/>
        <v>0</v>
      </c>
    </row>
    <row r="130" spans="1:7" ht="30" x14ac:dyDescent="0.25">
      <c r="A130" s="5" t="s">
        <v>361</v>
      </c>
      <c r="B130" s="5" t="s">
        <v>228</v>
      </c>
      <c r="C130" s="6" t="s">
        <v>237</v>
      </c>
      <c r="D130" s="5" t="s">
        <v>116</v>
      </c>
      <c r="E130" s="10">
        <v>1</v>
      </c>
      <c r="F130" s="10"/>
      <c r="G130" s="10">
        <f t="shared" si="10"/>
        <v>0</v>
      </c>
    </row>
    <row r="131" spans="1:7" ht="75" x14ac:dyDescent="0.25">
      <c r="A131" s="5" t="s">
        <v>362</v>
      </c>
      <c r="B131" s="5" t="s">
        <v>228</v>
      </c>
      <c r="C131" s="6" t="s">
        <v>238</v>
      </c>
      <c r="D131" s="5" t="s">
        <v>116</v>
      </c>
      <c r="E131" s="10">
        <v>1</v>
      </c>
      <c r="F131" s="10"/>
      <c r="G131" s="10">
        <f t="shared" si="10"/>
        <v>0</v>
      </c>
    </row>
    <row r="132" spans="1:7" ht="45" x14ac:dyDescent="0.25">
      <c r="A132" s="5" t="s">
        <v>363</v>
      </c>
      <c r="B132" s="5" t="s">
        <v>228</v>
      </c>
      <c r="C132" s="6" t="s">
        <v>239</v>
      </c>
      <c r="D132" s="5" t="s">
        <v>116</v>
      </c>
      <c r="E132" s="10">
        <v>1</v>
      </c>
      <c r="F132" s="10"/>
      <c r="G132" s="10">
        <f t="shared" si="10"/>
        <v>0</v>
      </c>
    </row>
    <row r="133" spans="1:7" x14ac:dyDescent="0.25">
      <c r="A133" s="5" t="s">
        <v>364</v>
      </c>
      <c r="B133" s="5" t="s">
        <v>228</v>
      </c>
      <c r="C133" s="6" t="s">
        <v>236</v>
      </c>
      <c r="D133" s="5" t="s">
        <v>16</v>
      </c>
      <c r="E133" s="10">
        <v>17.38</v>
      </c>
      <c r="F133" s="10"/>
      <c r="G133" s="10">
        <f t="shared" si="10"/>
        <v>0</v>
      </c>
    </row>
    <row r="134" spans="1:7" ht="45" x14ac:dyDescent="0.25">
      <c r="A134" s="5" t="s">
        <v>365</v>
      </c>
      <c r="B134" s="5" t="s">
        <v>228</v>
      </c>
      <c r="C134" s="6" t="s">
        <v>219</v>
      </c>
      <c r="D134" s="5" t="s">
        <v>230</v>
      </c>
      <c r="E134" s="10">
        <v>1</v>
      </c>
      <c r="F134" s="10"/>
      <c r="G134" s="10">
        <f t="shared" si="10"/>
        <v>0</v>
      </c>
    </row>
    <row r="135" spans="1:7" ht="15" customHeight="1" x14ac:dyDescent="0.25">
      <c r="A135" s="27" t="s">
        <v>251</v>
      </c>
      <c r="B135" s="28"/>
      <c r="C135" s="28"/>
      <c r="D135" s="28"/>
      <c r="E135" s="28"/>
      <c r="F135" s="29"/>
      <c r="G135" s="9">
        <f>SUM(G120:G134)</f>
        <v>0</v>
      </c>
    </row>
    <row r="136" spans="1:7" x14ac:dyDescent="0.25">
      <c r="A136" s="7" t="s">
        <v>220</v>
      </c>
      <c r="B136" s="7"/>
      <c r="C136" s="24" t="s">
        <v>221</v>
      </c>
      <c r="D136" s="25"/>
      <c r="E136" s="25"/>
      <c r="F136" s="26"/>
      <c r="G136" s="12"/>
    </row>
    <row r="137" spans="1:7" ht="45" x14ac:dyDescent="0.25">
      <c r="A137" s="5" t="s">
        <v>366</v>
      </c>
      <c r="B137" s="5" t="s">
        <v>222</v>
      </c>
      <c r="C137" s="6" t="s">
        <v>223</v>
      </c>
      <c r="D137" s="5" t="s">
        <v>23</v>
      </c>
      <c r="E137" s="10">
        <v>33.9</v>
      </c>
      <c r="F137" s="10"/>
      <c r="G137" s="10">
        <f>E137*F137</f>
        <v>0</v>
      </c>
    </row>
    <row r="138" spans="1:7" ht="45" x14ac:dyDescent="0.25">
      <c r="A138" s="5" t="s">
        <v>367</v>
      </c>
      <c r="B138" s="5" t="s">
        <v>224</v>
      </c>
      <c r="C138" s="6" t="s">
        <v>225</v>
      </c>
      <c r="D138" s="5" t="s">
        <v>23</v>
      </c>
      <c r="E138" s="10">
        <v>305.10000000000002</v>
      </c>
      <c r="F138" s="10"/>
      <c r="G138" s="10">
        <f t="shared" ref="G138:G139" si="11">E138*F138</f>
        <v>0</v>
      </c>
    </row>
    <row r="139" spans="1:7" ht="30" x14ac:dyDescent="0.25">
      <c r="A139" s="5" t="s">
        <v>368</v>
      </c>
      <c r="B139" s="5" t="s">
        <v>228</v>
      </c>
      <c r="C139" s="6" t="s">
        <v>226</v>
      </c>
      <c r="D139" s="5" t="s">
        <v>23</v>
      </c>
      <c r="E139" s="10">
        <v>33.9</v>
      </c>
      <c r="F139" s="10"/>
      <c r="G139" s="10">
        <f t="shared" si="11"/>
        <v>0</v>
      </c>
    </row>
    <row r="140" spans="1:7" ht="15" customHeight="1" x14ac:dyDescent="0.25">
      <c r="A140" s="30" t="s">
        <v>252</v>
      </c>
      <c r="B140" s="31"/>
      <c r="C140" s="31"/>
      <c r="D140" s="31"/>
      <c r="E140" s="31"/>
      <c r="F140" s="32"/>
      <c r="G140" s="9">
        <f>SUM(G137:G139)</f>
        <v>0</v>
      </c>
    </row>
    <row r="141" spans="1:7" x14ac:dyDescent="0.25">
      <c r="A141" s="7" t="s">
        <v>436</v>
      </c>
      <c r="B141" s="7"/>
      <c r="C141" s="20" t="s">
        <v>437</v>
      </c>
      <c r="D141" s="21"/>
      <c r="E141" s="21"/>
      <c r="F141" s="22"/>
      <c r="G141" s="12"/>
    </row>
    <row r="142" spans="1:7" ht="45" x14ac:dyDescent="0.25">
      <c r="A142" s="18" t="s">
        <v>439</v>
      </c>
      <c r="B142" s="15" t="s">
        <v>369</v>
      </c>
      <c r="C142" s="15" t="s">
        <v>370</v>
      </c>
      <c r="D142" s="17" t="s">
        <v>116</v>
      </c>
      <c r="E142" s="10">
        <v>19</v>
      </c>
      <c r="F142" s="10"/>
      <c r="G142" s="10">
        <f>E142*F142</f>
        <v>0</v>
      </c>
    </row>
    <row r="143" spans="1:7" ht="45" x14ac:dyDescent="0.25">
      <c r="A143" s="18" t="s">
        <v>440</v>
      </c>
      <c r="B143" s="15" t="s">
        <v>371</v>
      </c>
      <c r="C143" s="15" t="s">
        <v>372</v>
      </c>
      <c r="D143" s="17" t="s">
        <v>116</v>
      </c>
      <c r="E143" s="10">
        <v>9</v>
      </c>
      <c r="F143" s="10"/>
      <c r="G143" s="10">
        <f t="shared" ref="G143:G179" si="12">E143*F143</f>
        <v>0</v>
      </c>
    </row>
    <row r="144" spans="1:7" ht="45" x14ac:dyDescent="0.25">
      <c r="A144" s="18" t="s">
        <v>441</v>
      </c>
      <c r="B144" s="15" t="s">
        <v>373</v>
      </c>
      <c r="C144" s="15" t="s">
        <v>374</v>
      </c>
      <c r="D144" s="17" t="s">
        <v>13</v>
      </c>
      <c r="E144" s="10">
        <v>12</v>
      </c>
      <c r="F144" s="10"/>
      <c r="G144" s="10">
        <f t="shared" si="12"/>
        <v>0</v>
      </c>
    </row>
    <row r="145" spans="1:7" ht="30" x14ac:dyDescent="0.25">
      <c r="A145" s="18" t="s">
        <v>442</v>
      </c>
      <c r="B145" s="15" t="s">
        <v>375</v>
      </c>
      <c r="C145" s="15" t="s">
        <v>376</v>
      </c>
      <c r="D145" s="17" t="s">
        <v>13</v>
      </c>
      <c r="E145" s="10">
        <v>7</v>
      </c>
      <c r="F145" s="10"/>
      <c r="G145" s="10">
        <f t="shared" si="12"/>
        <v>0</v>
      </c>
    </row>
    <row r="146" spans="1:7" ht="30" x14ac:dyDescent="0.25">
      <c r="A146" s="18" t="s">
        <v>443</v>
      </c>
      <c r="B146" s="15" t="s">
        <v>377</v>
      </c>
      <c r="C146" s="15" t="s">
        <v>378</v>
      </c>
      <c r="D146" s="17" t="s">
        <v>13</v>
      </c>
      <c r="E146" s="10">
        <v>3</v>
      </c>
      <c r="F146" s="10"/>
      <c r="G146" s="10">
        <f t="shared" si="12"/>
        <v>0</v>
      </c>
    </row>
    <row r="147" spans="1:7" ht="30" x14ac:dyDescent="0.25">
      <c r="A147" s="18" t="s">
        <v>444</v>
      </c>
      <c r="B147" s="15" t="s">
        <v>379</v>
      </c>
      <c r="C147" s="15" t="s">
        <v>380</v>
      </c>
      <c r="D147" s="17" t="s">
        <v>13</v>
      </c>
      <c r="E147" s="10">
        <v>8</v>
      </c>
      <c r="F147" s="10"/>
      <c r="G147" s="10">
        <f t="shared" si="12"/>
        <v>0</v>
      </c>
    </row>
    <row r="148" spans="1:7" ht="45" x14ac:dyDescent="0.25">
      <c r="A148" s="18" t="s">
        <v>445</v>
      </c>
      <c r="B148" s="15" t="s">
        <v>381</v>
      </c>
      <c r="C148" s="15" t="s">
        <v>382</v>
      </c>
      <c r="D148" s="17" t="s">
        <v>30</v>
      </c>
      <c r="E148" s="10">
        <v>210</v>
      </c>
      <c r="F148" s="10"/>
      <c r="G148" s="10">
        <f t="shared" si="12"/>
        <v>0</v>
      </c>
    </row>
    <row r="149" spans="1:7" ht="30" x14ac:dyDescent="0.25">
      <c r="A149" s="18" t="s">
        <v>446</v>
      </c>
      <c r="B149" s="15" t="s">
        <v>383</v>
      </c>
      <c r="C149" s="15" t="s">
        <v>384</v>
      </c>
      <c r="D149" s="17" t="s">
        <v>13</v>
      </c>
      <c r="E149" s="10">
        <v>2</v>
      </c>
      <c r="F149" s="10"/>
      <c r="G149" s="10">
        <f t="shared" si="12"/>
        <v>0</v>
      </c>
    </row>
    <row r="150" spans="1:7" ht="30" x14ac:dyDescent="0.25">
      <c r="A150" s="18" t="s">
        <v>447</v>
      </c>
      <c r="B150" s="15" t="s">
        <v>383</v>
      </c>
      <c r="C150" s="15" t="s">
        <v>385</v>
      </c>
      <c r="D150" s="17" t="s">
        <v>13</v>
      </c>
      <c r="E150" s="10">
        <v>2</v>
      </c>
      <c r="F150" s="10"/>
      <c r="G150" s="10">
        <f t="shared" si="12"/>
        <v>0</v>
      </c>
    </row>
    <row r="151" spans="1:7" ht="30" x14ac:dyDescent="0.25">
      <c r="A151" s="18" t="s">
        <v>448</v>
      </c>
      <c r="B151" s="15" t="s">
        <v>383</v>
      </c>
      <c r="C151" s="15" t="s">
        <v>385</v>
      </c>
      <c r="D151" s="17" t="s">
        <v>13</v>
      </c>
      <c r="E151" s="10">
        <v>1</v>
      </c>
      <c r="F151" s="10"/>
      <c r="G151" s="10">
        <f t="shared" si="12"/>
        <v>0</v>
      </c>
    </row>
    <row r="152" spans="1:7" ht="60" x14ac:dyDescent="0.25">
      <c r="A152" s="18" t="s">
        <v>449</v>
      </c>
      <c r="B152" s="15" t="s">
        <v>386</v>
      </c>
      <c r="C152" s="15" t="s">
        <v>387</v>
      </c>
      <c r="D152" s="17" t="s">
        <v>30</v>
      </c>
      <c r="E152" s="10">
        <v>12</v>
      </c>
      <c r="F152" s="10"/>
      <c r="G152" s="10">
        <f t="shared" si="12"/>
        <v>0</v>
      </c>
    </row>
    <row r="153" spans="1:7" ht="60" x14ac:dyDescent="0.25">
      <c r="A153" s="18" t="s">
        <v>450</v>
      </c>
      <c r="B153" s="15" t="s">
        <v>388</v>
      </c>
      <c r="C153" s="15" t="s">
        <v>389</v>
      </c>
      <c r="D153" s="17" t="s">
        <v>30</v>
      </c>
      <c r="E153" s="10">
        <v>50</v>
      </c>
      <c r="F153" s="10"/>
      <c r="G153" s="10">
        <f t="shared" si="12"/>
        <v>0</v>
      </c>
    </row>
    <row r="154" spans="1:7" ht="45" x14ac:dyDescent="0.25">
      <c r="A154" s="18" t="s">
        <v>451</v>
      </c>
      <c r="B154" s="15" t="s">
        <v>390</v>
      </c>
      <c r="C154" s="15" t="s">
        <v>391</v>
      </c>
      <c r="D154" s="17" t="s">
        <v>30</v>
      </c>
      <c r="E154" s="10">
        <v>20</v>
      </c>
      <c r="F154" s="10"/>
      <c r="G154" s="10">
        <f t="shared" si="12"/>
        <v>0</v>
      </c>
    </row>
    <row r="155" spans="1:7" ht="30" x14ac:dyDescent="0.25">
      <c r="A155" s="18" t="s">
        <v>452</v>
      </c>
      <c r="B155" s="15" t="s">
        <v>392</v>
      </c>
      <c r="C155" s="15" t="s">
        <v>393</v>
      </c>
      <c r="D155" s="17" t="s">
        <v>30</v>
      </c>
      <c r="E155" s="10">
        <v>45</v>
      </c>
      <c r="F155" s="10"/>
      <c r="G155" s="10">
        <f t="shared" si="12"/>
        <v>0</v>
      </c>
    </row>
    <row r="156" spans="1:7" ht="45" x14ac:dyDescent="0.25">
      <c r="A156" s="18" t="s">
        <v>453</v>
      </c>
      <c r="B156" s="15" t="s">
        <v>394</v>
      </c>
      <c r="C156" s="15" t="s">
        <v>395</v>
      </c>
      <c r="D156" s="17" t="s">
        <v>30</v>
      </c>
      <c r="E156" s="10">
        <v>65</v>
      </c>
      <c r="F156" s="10"/>
      <c r="G156" s="10">
        <f t="shared" si="12"/>
        <v>0</v>
      </c>
    </row>
    <row r="157" spans="1:7" ht="45" x14ac:dyDescent="0.25">
      <c r="A157" s="18" t="s">
        <v>454</v>
      </c>
      <c r="B157" s="15" t="s">
        <v>396</v>
      </c>
      <c r="C157" s="15" t="s">
        <v>397</v>
      </c>
      <c r="D157" s="17" t="s">
        <v>185</v>
      </c>
      <c r="E157" s="10">
        <v>6</v>
      </c>
      <c r="F157" s="10"/>
      <c r="G157" s="10">
        <f t="shared" si="12"/>
        <v>0</v>
      </c>
    </row>
    <row r="158" spans="1:7" ht="45" x14ac:dyDescent="0.25">
      <c r="A158" s="18" t="s">
        <v>455</v>
      </c>
      <c r="B158" s="15" t="s">
        <v>398</v>
      </c>
      <c r="C158" s="15" t="s">
        <v>399</v>
      </c>
      <c r="D158" s="17" t="s">
        <v>185</v>
      </c>
      <c r="E158" s="10">
        <v>2</v>
      </c>
      <c r="F158" s="10"/>
      <c r="G158" s="10">
        <f t="shared" si="12"/>
        <v>0</v>
      </c>
    </row>
    <row r="159" spans="1:7" ht="30" x14ac:dyDescent="0.25">
      <c r="A159" s="18" t="s">
        <v>456</v>
      </c>
      <c r="B159" s="15" t="s">
        <v>400</v>
      </c>
      <c r="C159" s="15" t="s">
        <v>401</v>
      </c>
      <c r="D159" s="17" t="s">
        <v>13</v>
      </c>
      <c r="E159" s="10">
        <v>11</v>
      </c>
      <c r="F159" s="10"/>
      <c r="G159" s="10">
        <f t="shared" si="12"/>
        <v>0</v>
      </c>
    </row>
    <row r="160" spans="1:7" ht="30" x14ac:dyDescent="0.25">
      <c r="A160" s="18" t="s">
        <v>457</v>
      </c>
      <c r="B160" s="15" t="s">
        <v>402</v>
      </c>
      <c r="C160" s="15" t="s">
        <v>403</v>
      </c>
      <c r="D160" s="17" t="s">
        <v>13</v>
      </c>
      <c r="E160" s="10">
        <v>11</v>
      </c>
      <c r="F160" s="10"/>
      <c r="G160" s="10">
        <f t="shared" si="12"/>
        <v>0</v>
      </c>
    </row>
    <row r="161" spans="1:7" ht="60" x14ac:dyDescent="0.25">
      <c r="A161" s="18" t="s">
        <v>458</v>
      </c>
      <c r="B161" s="15" t="s">
        <v>404</v>
      </c>
      <c r="C161" s="15" t="s">
        <v>405</v>
      </c>
      <c r="D161" s="17" t="s">
        <v>13</v>
      </c>
      <c r="E161" s="10">
        <v>4</v>
      </c>
      <c r="F161" s="10"/>
      <c r="G161" s="10">
        <f t="shared" si="12"/>
        <v>0</v>
      </c>
    </row>
    <row r="162" spans="1:7" ht="60" x14ac:dyDescent="0.25">
      <c r="A162" s="18" t="s">
        <v>459</v>
      </c>
      <c r="B162" s="15" t="s">
        <v>406</v>
      </c>
      <c r="C162" s="15" t="s">
        <v>407</v>
      </c>
      <c r="D162" s="17" t="s">
        <v>13</v>
      </c>
      <c r="E162" s="10">
        <v>1</v>
      </c>
      <c r="F162" s="10"/>
      <c r="G162" s="10">
        <f t="shared" si="12"/>
        <v>0</v>
      </c>
    </row>
    <row r="163" spans="1:7" ht="45" x14ac:dyDescent="0.25">
      <c r="A163" s="18" t="s">
        <v>460</v>
      </c>
      <c r="B163" s="15" t="s">
        <v>408</v>
      </c>
      <c r="C163" s="15" t="s">
        <v>409</v>
      </c>
      <c r="D163" s="17" t="s">
        <v>13</v>
      </c>
      <c r="E163" s="10">
        <v>3</v>
      </c>
      <c r="F163" s="10"/>
      <c r="G163" s="10">
        <f t="shared" si="12"/>
        <v>0</v>
      </c>
    </row>
    <row r="164" spans="1:7" ht="60" x14ac:dyDescent="0.25">
      <c r="A164" s="18" t="s">
        <v>461</v>
      </c>
      <c r="B164" s="15" t="s">
        <v>410</v>
      </c>
      <c r="C164" s="15" t="s">
        <v>411</v>
      </c>
      <c r="D164" s="17" t="s">
        <v>13</v>
      </c>
      <c r="E164" s="10">
        <v>3</v>
      </c>
      <c r="F164" s="10"/>
      <c r="G164" s="10">
        <f t="shared" si="12"/>
        <v>0</v>
      </c>
    </row>
    <row r="165" spans="1:7" ht="30" x14ac:dyDescent="0.25">
      <c r="A165" s="18" t="s">
        <v>462</v>
      </c>
      <c r="B165" s="15" t="s">
        <v>412</v>
      </c>
      <c r="C165" s="15" t="s">
        <v>413</v>
      </c>
      <c r="D165" s="17" t="s">
        <v>30</v>
      </c>
      <c r="E165" s="10">
        <v>48</v>
      </c>
      <c r="F165" s="10"/>
      <c r="G165" s="10">
        <f t="shared" si="12"/>
        <v>0</v>
      </c>
    </row>
    <row r="166" spans="1:7" ht="30" x14ac:dyDescent="0.25">
      <c r="A166" s="18" t="s">
        <v>463</v>
      </c>
      <c r="B166" s="15" t="s">
        <v>414</v>
      </c>
      <c r="C166" s="15" t="s">
        <v>415</v>
      </c>
      <c r="D166" s="17" t="s">
        <v>30</v>
      </c>
      <c r="E166" s="10">
        <v>26</v>
      </c>
      <c r="F166" s="10"/>
      <c r="G166" s="10">
        <f t="shared" si="12"/>
        <v>0</v>
      </c>
    </row>
    <row r="167" spans="1:7" ht="60" x14ac:dyDescent="0.25">
      <c r="A167" s="18" t="s">
        <v>464</v>
      </c>
      <c r="B167" s="15" t="s">
        <v>416</v>
      </c>
      <c r="C167" s="15" t="s">
        <v>417</v>
      </c>
      <c r="D167" s="17" t="s">
        <v>30</v>
      </c>
      <c r="E167" s="10">
        <v>57</v>
      </c>
      <c r="F167" s="10"/>
      <c r="G167" s="10">
        <f t="shared" si="12"/>
        <v>0</v>
      </c>
    </row>
    <row r="168" spans="1:7" ht="30" x14ac:dyDescent="0.25">
      <c r="A168" s="18" t="s">
        <v>465</v>
      </c>
      <c r="B168" s="15" t="s">
        <v>414</v>
      </c>
      <c r="C168" s="15" t="s">
        <v>415</v>
      </c>
      <c r="D168" s="17" t="s">
        <v>30</v>
      </c>
      <c r="E168" s="10">
        <v>22</v>
      </c>
      <c r="F168" s="10"/>
      <c r="G168" s="10">
        <f t="shared" si="12"/>
        <v>0</v>
      </c>
    </row>
    <row r="169" spans="1:7" ht="60" x14ac:dyDescent="0.25">
      <c r="A169" s="18" t="s">
        <v>466</v>
      </c>
      <c r="B169" s="15" t="s">
        <v>418</v>
      </c>
      <c r="C169" s="15" t="s">
        <v>419</v>
      </c>
      <c r="D169" s="17" t="s">
        <v>30</v>
      </c>
      <c r="E169" s="10">
        <v>30</v>
      </c>
      <c r="F169" s="10"/>
      <c r="G169" s="10">
        <f t="shared" si="12"/>
        <v>0</v>
      </c>
    </row>
    <row r="170" spans="1:7" ht="45" x14ac:dyDescent="0.25">
      <c r="A170" s="18" t="s">
        <v>467</v>
      </c>
      <c r="B170" s="15" t="s">
        <v>420</v>
      </c>
      <c r="C170" s="15" t="s">
        <v>421</v>
      </c>
      <c r="D170" s="17" t="s">
        <v>13</v>
      </c>
      <c r="E170" s="10">
        <v>30</v>
      </c>
      <c r="F170" s="10"/>
      <c r="G170" s="10">
        <f t="shared" si="12"/>
        <v>0</v>
      </c>
    </row>
    <row r="171" spans="1:7" ht="30" x14ac:dyDescent="0.25">
      <c r="A171" s="18" t="s">
        <v>468</v>
      </c>
      <c r="B171" s="15" t="s">
        <v>422</v>
      </c>
      <c r="C171" s="15" t="s">
        <v>423</v>
      </c>
      <c r="D171" s="17" t="s">
        <v>30</v>
      </c>
      <c r="E171" s="10">
        <v>30</v>
      </c>
      <c r="F171" s="10"/>
      <c r="G171" s="10">
        <f t="shared" si="12"/>
        <v>0</v>
      </c>
    </row>
    <row r="172" spans="1:7" ht="60" x14ac:dyDescent="0.25">
      <c r="A172" s="18" t="s">
        <v>469</v>
      </c>
      <c r="B172" s="15" t="s">
        <v>424</v>
      </c>
      <c r="C172" s="15" t="s">
        <v>425</v>
      </c>
      <c r="D172" s="17" t="s">
        <v>426</v>
      </c>
      <c r="E172" s="10">
        <v>30</v>
      </c>
      <c r="F172" s="10"/>
      <c r="G172" s="10">
        <f t="shared" si="12"/>
        <v>0</v>
      </c>
    </row>
    <row r="173" spans="1:7" ht="45" x14ac:dyDescent="0.25">
      <c r="A173" s="18" t="s">
        <v>470</v>
      </c>
      <c r="B173" s="15" t="s">
        <v>427</v>
      </c>
      <c r="C173" s="15" t="s">
        <v>428</v>
      </c>
      <c r="D173" s="17" t="s">
        <v>30</v>
      </c>
      <c r="E173" s="10">
        <v>25</v>
      </c>
      <c r="F173" s="10"/>
      <c r="G173" s="10">
        <f t="shared" si="12"/>
        <v>0</v>
      </c>
    </row>
    <row r="174" spans="1:7" ht="45" x14ac:dyDescent="0.25">
      <c r="A174" s="18" t="s">
        <v>471</v>
      </c>
      <c r="B174" s="15" t="s">
        <v>429</v>
      </c>
      <c r="C174" s="15" t="s">
        <v>430</v>
      </c>
      <c r="D174" s="17" t="s">
        <v>30</v>
      </c>
      <c r="E174" s="10">
        <v>60</v>
      </c>
      <c r="F174" s="10"/>
      <c r="G174" s="10">
        <f t="shared" si="12"/>
        <v>0</v>
      </c>
    </row>
    <row r="175" spans="1:7" ht="45" x14ac:dyDescent="0.25">
      <c r="A175" s="18" t="s">
        <v>472</v>
      </c>
      <c r="B175" s="15" t="s">
        <v>429</v>
      </c>
      <c r="C175" s="15" t="s">
        <v>430</v>
      </c>
      <c r="D175" s="17" t="s">
        <v>30</v>
      </c>
      <c r="E175" s="10">
        <v>60</v>
      </c>
      <c r="F175" s="10"/>
      <c r="G175" s="10">
        <f t="shared" si="12"/>
        <v>0</v>
      </c>
    </row>
    <row r="176" spans="1:7" ht="45" x14ac:dyDescent="0.25">
      <c r="A176" s="18" t="s">
        <v>473</v>
      </c>
      <c r="B176" s="15" t="s">
        <v>431</v>
      </c>
      <c r="C176" s="15" t="s">
        <v>480</v>
      </c>
      <c r="D176" s="17" t="s">
        <v>13</v>
      </c>
      <c r="E176" s="10">
        <v>42</v>
      </c>
      <c r="F176" s="10"/>
      <c r="G176" s="10">
        <f t="shared" si="12"/>
        <v>0</v>
      </c>
    </row>
    <row r="177" spans="1:7" ht="30" x14ac:dyDescent="0.25">
      <c r="A177" s="18" t="s">
        <v>474</v>
      </c>
      <c r="B177" s="15" t="s">
        <v>432</v>
      </c>
      <c r="C177" s="15" t="s">
        <v>433</v>
      </c>
      <c r="D177" s="17" t="s">
        <v>13</v>
      </c>
      <c r="E177" s="10">
        <v>4</v>
      </c>
      <c r="F177" s="10"/>
      <c r="G177" s="10">
        <f t="shared" si="12"/>
        <v>0</v>
      </c>
    </row>
    <row r="178" spans="1:7" ht="30" x14ac:dyDescent="0.25">
      <c r="A178" s="18" t="s">
        <v>475</v>
      </c>
      <c r="B178" s="15" t="s">
        <v>434</v>
      </c>
      <c r="C178" s="15" t="s">
        <v>479</v>
      </c>
      <c r="D178" s="17" t="s">
        <v>477</v>
      </c>
      <c r="E178" s="10">
        <v>6</v>
      </c>
      <c r="F178" s="10"/>
      <c r="G178" s="10">
        <f t="shared" si="12"/>
        <v>0</v>
      </c>
    </row>
    <row r="179" spans="1:7" ht="30" x14ac:dyDescent="0.25">
      <c r="A179" s="18" t="s">
        <v>476</v>
      </c>
      <c r="B179" s="15" t="s">
        <v>435</v>
      </c>
      <c r="C179" s="15" t="s">
        <v>478</v>
      </c>
      <c r="D179" s="17" t="s">
        <v>477</v>
      </c>
      <c r="E179" s="10">
        <v>4</v>
      </c>
      <c r="F179" s="10"/>
      <c r="G179" s="10">
        <f t="shared" si="12"/>
        <v>0</v>
      </c>
    </row>
    <row r="180" spans="1:7" ht="15" customHeight="1" x14ac:dyDescent="0.25">
      <c r="A180" s="23" t="s">
        <v>438</v>
      </c>
      <c r="B180" s="23"/>
      <c r="C180" s="23"/>
      <c r="D180" s="23"/>
      <c r="E180" s="23"/>
      <c r="F180" s="23"/>
      <c r="G180" s="16">
        <f>SUM(G142:G179)</f>
        <v>0</v>
      </c>
    </row>
    <row r="181" spans="1:7" ht="20.100000000000001" customHeight="1" x14ac:dyDescent="0.25">
      <c r="A181" s="19" t="s">
        <v>253</v>
      </c>
      <c r="B181" s="19"/>
      <c r="C181" s="19"/>
      <c r="D181" s="19"/>
      <c r="E181" s="19"/>
      <c r="F181" s="19"/>
      <c r="G181" s="14">
        <f>SUM(G140,G135,G118,G102,G90,G71,G180)</f>
        <v>0</v>
      </c>
    </row>
    <row r="182" spans="1:7" ht="20.100000000000001" customHeight="1" x14ac:dyDescent="0.25">
      <c r="A182" s="19" t="s">
        <v>254</v>
      </c>
      <c r="B182" s="19"/>
      <c r="C182" s="19"/>
      <c r="D182" s="19"/>
      <c r="E182" s="19"/>
      <c r="F182" s="19"/>
      <c r="G182" s="14">
        <f>G181*23%</f>
        <v>0</v>
      </c>
    </row>
    <row r="183" spans="1:7" ht="20.100000000000001" customHeight="1" x14ac:dyDescent="0.25">
      <c r="A183" s="19" t="s">
        <v>255</v>
      </c>
      <c r="B183" s="19"/>
      <c r="C183" s="19"/>
      <c r="D183" s="19"/>
      <c r="E183" s="19"/>
      <c r="F183" s="19"/>
      <c r="G183" s="14">
        <f>G181+G182</f>
        <v>0</v>
      </c>
    </row>
    <row r="184" spans="1:7" x14ac:dyDescent="0.25">
      <c r="A184" s="2" t="s">
        <v>485</v>
      </c>
      <c r="B184" s="39" t="s">
        <v>487</v>
      </c>
      <c r="C184" s="39"/>
      <c r="D184" s="39"/>
      <c r="E184" s="39"/>
      <c r="F184" s="39"/>
      <c r="G184" s="39"/>
    </row>
    <row r="185" spans="1:7" ht="34.5" customHeight="1" x14ac:dyDescent="0.25">
      <c r="B185" s="40"/>
      <c r="C185" s="40"/>
      <c r="D185" s="40"/>
      <c r="E185" s="40"/>
      <c r="F185" s="40"/>
      <c r="G185" s="40"/>
    </row>
    <row r="186" spans="1:7" ht="38.25" customHeight="1" x14ac:dyDescent="0.25">
      <c r="B186" s="40" t="s">
        <v>486</v>
      </c>
      <c r="C186" s="40"/>
      <c r="D186" s="40"/>
      <c r="E186" s="40"/>
      <c r="F186" s="40"/>
      <c r="G186" s="40"/>
    </row>
    <row r="187" spans="1:7" ht="22.5" customHeight="1" x14ac:dyDescent="0.25">
      <c r="B187" s="41"/>
      <c r="C187" s="41"/>
      <c r="D187" s="41"/>
      <c r="E187" s="41"/>
      <c r="F187" s="41"/>
      <c r="G187" s="41"/>
    </row>
    <row r="188" spans="1:7" ht="22.5" customHeight="1" x14ac:dyDescent="0.25">
      <c r="B188" s="41"/>
      <c r="C188" s="41"/>
      <c r="D188" s="41"/>
      <c r="E188" s="41"/>
      <c r="F188" s="41"/>
      <c r="G188" s="41"/>
    </row>
    <row r="189" spans="1:7" x14ac:dyDescent="0.25">
      <c r="A189" s="2" t="s">
        <v>483</v>
      </c>
      <c r="B189" s="1" t="s">
        <v>484</v>
      </c>
      <c r="F189" s="13" t="s">
        <v>481</v>
      </c>
    </row>
    <row r="190" spans="1:7" x14ac:dyDescent="0.25">
      <c r="F190" s="13" t="s">
        <v>482</v>
      </c>
    </row>
  </sheetData>
  <mergeCells count="34">
    <mergeCell ref="B184:G185"/>
    <mergeCell ref="B186:G186"/>
    <mergeCell ref="A1:G1"/>
    <mergeCell ref="C3:G3"/>
    <mergeCell ref="A11:F11"/>
    <mergeCell ref="C4:F4"/>
    <mergeCell ref="A19:F19"/>
    <mergeCell ref="A34:F34"/>
    <mergeCell ref="C20:F20"/>
    <mergeCell ref="C12:F12"/>
    <mergeCell ref="C35:F35"/>
    <mergeCell ref="A39:F39"/>
    <mergeCell ref="C40:F40"/>
    <mergeCell ref="A59:F59"/>
    <mergeCell ref="C60:F60"/>
    <mergeCell ref="A65:F65"/>
    <mergeCell ref="C72:G72"/>
    <mergeCell ref="C66:F66"/>
    <mergeCell ref="A70:F70"/>
    <mergeCell ref="A71:F71"/>
    <mergeCell ref="A90:F90"/>
    <mergeCell ref="C91:G91"/>
    <mergeCell ref="C103:G103"/>
    <mergeCell ref="A102:F102"/>
    <mergeCell ref="A118:F118"/>
    <mergeCell ref="A182:F182"/>
    <mergeCell ref="A183:F183"/>
    <mergeCell ref="C141:F141"/>
    <mergeCell ref="A180:F180"/>
    <mergeCell ref="C119:F119"/>
    <mergeCell ref="A135:F135"/>
    <mergeCell ref="C136:F136"/>
    <mergeCell ref="A140:F140"/>
    <mergeCell ref="A181:F181"/>
  </mergeCells>
  <pageMargins left="0.98425196850393704" right="0.51181102362204722" top="0.67" bottom="0.39370078740157483" header="0.26" footer="0.31496062992125984"/>
  <pageSetup paperSize="9" scale="83" orientation="portrait" r:id="rId1"/>
  <headerFooter>
    <oddHeader>&amp;LZbiorcze Zestawienie Kosztów&amp;RZałącznik nr 7 do SWZ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Stańczak</dc:creator>
  <cp:lastModifiedBy>Grażyna Stańczak</cp:lastModifiedBy>
  <cp:lastPrinted>2021-11-15T11:47:34Z</cp:lastPrinted>
  <dcterms:created xsi:type="dcterms:W3CDTF">2021-10-26T08:02:18Z</dcterms:created>
  <dcterms:modified xsi:type="dcterms:W3CDTF">2021-11-15T11:55:26Z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