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onika Kaczmara\Desktop\Przetargi 2021\TEMiA\TEMiA 02 2021\Gotowe\"/>
    </mc:Choice>
  </mc:AlternateContent>
  <xr:revisionPtr revIDLastSave="0" documentId="13_ncr:1_{28DFF39A-5A13-4A0B-AC08-A2207FB534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ZDH" sheetId="1" r:id="rId1"/>
    <sheet name="TZPM" sheetId="2" r:id="rId2"/>
  </sheets>
  <definedNames>
    <definedName name="_xlnm.Print_Area" localSheetId="0">TZDH!$A$1:$V$78</definedName>
    <definedName name="_xlnm.Print_Area" localSheetId="1">TZPM!$A$1:$K$44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2" l="1"/>
  <c r="F27" i="2"/>
  <c r="F26" i="2"/>
  <c r="F25" i="2"/>
  <c r="F24" i="2"/>
  <c r="F23" i="2"/>
  <c r="A24" i="2" l="1"/>
  <c r="A25" i="2" s="1"/>
  <c r="A26" i="2" s="1"/>
  <c r="A27" i="2" s="1"/>
  <c r="A28" i="2" s="1"/>
  <c r="A13" i="2"/>
  <c r="A14" i="2" s="1"/>
  <c r="A15" i="2" s="1"/>
  <c r="A16" i="2" s="1"/>
  <c r="A17" i="2" s="1"/>
  <c r="A18" i="2" s="1"/>
  <c r="A19" i="2" s="1"/>
  <c r="F13" i="2"/>
  <c r="F14" i="2"/>
  <c r="F15" i="2"/>
  <c r="F16" i="2"/>
  <c r="F17" i="2"/>
  <c r="F18" i="2"/>
  <c r="F19" i="2"/>
  <c r="F12" i="2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11" i="1"/>
  <c r="R65" i="1"/>
  <c r="Q65" i="1"/>
  <c r="R64" i="1"/>
  <c r="Q64" i="1"/>
  <c r="R57" i="1" l="1"/>
  <c r="Q57" i="1"/>
  <c r="Q11" i="1" l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8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8" i="1"/>
  <c r="R10" i="1"/>
  <c r="Q10" i="1"/>
</calcChain>
</file>

<file path=xl/sharedStrings.xml><?xml version="1.0" encoding="utf-8"?>
<sst xmlns="http://schemas.openxmlformats.org/spreadsheetml/2006/main" count="253" uniqueCount="104">
  <si>
    <t>PD1</t>
  </si>
  <si>
    <t>PD2</t>
  </si>
  <si>
    <t>WKK30</t>
  </si>
  <si>
    <t>1-76</t>
  </si>
  <si>
    <t>WKK30-IMN</t>
  </si>
  <si>
    <t>35/30</t>
  </si>
  <si>
    <t>35/40</t>
  </si>
  <si>
    <t>1X24</t>
  </si>
  <si>
    <t>2GG16</t>
  </si>
  <si>
    <t>2GG24-70</t>
  </si>
  <si>
    <t>1-76/65</t>
  </si>
  <si>
    <t>3WS10</t>
  </si>
  <si>
    <t>3WS16</t>
  </si>
  <si>
    <t>SD25-100.1-IMN1</t>
  </si>
  <si>
    <t>SD25-100.1-IMN2</t>
  </si>
  <si>
    <t>2.0W650/18-75</t>
  </si>
  <si>
    <t>0,9W650</t>
  </si>
  <si>
    <t>K530W/48,4</t>
  </si>
  <si>
    <t>GB082-IMN1</t>
  </si>
  <si>
    <t>GB22-IMN1</t>
  </si>
  <si>
    <t>GB082-IMN2</t>
  </si>
  <si>
    <t>GB22-IMN2</t>
  </si>
  <si>
    <t>1X10</t>
  </si>
  <si>
    <t>1X16</t>
  </si>
  <si>
    <t>0,9W585</t>
  </si>
  <si>
    <t>2.0W585/18-75</t>
  </si>
  <si>
    <t>0.9W650-67,8</t>
  </si>
  <si>
    <t>1,2K425/M</t>
  </si>
  <si>
    <t>+1HL16</t>
  </si>
  <si>
    <t>1-40</t>
  </si>
  <si>
    <t>450X300X150</t>
  </si>
  <si>
    <t>400X300X150</t>
  </si>
  <si>
    <t>KP-3</t>
  </si>
  <si>
    <t>KPO2</t>
  </si>
  <si>
    <t>KP03</t>
  </si>
  <si>
    <t>KPO4</t>
  </si>
  <si>
    <t>RAZEM</t>
  </si>
  <si>
    <t>PRODUKT</t>
  </si>
  <si>
    <t>Gatunek</t>
  </si>
  <si>
    <t>Format</t>
  </si>
  <si>
    <t>[kg]</t>
  </si>
  <si>
    <t>PIEC</t>
  </si>
  <si>
    <t>KOMORA DOPALANIA</t>
  </si>
  <si>
    <t>ilość [szt]</t>
  </si>
  <si>
    <t>waga [Mg]</t>
  </si>
  <si>
    <t>waga 1 szt.</t>
  </si>
  <si>
    <t>K-KDL</t>
  </si>
  <si>
    <t>VAT</t>
  </si>
  <si>
    <t>Cena jednostkowa netto (zł)</t>
  </si>
  <si>
    <t>Cena 
jednostkowa 
netto (zł)</t>
  </si>
  <si>
    <t>Cena 
jednostkowa 
brutto (zł)
(9+10)</t>
  </si>
  <si>
    <t>Wartość brutto zamówienia (zł)
(7x11)</t>
  </si>
  <si>
    <t>A</t>
  </si>
  <si>
    <t>B</t>
  </si>
  <si>
    <t>Lp.</t>
  </si>
  <si>
    <t>SUMA (pozycji 1-49):</t>
  </si>
  <si>
    <t>SUMA (pozycji 1-2):</t>
  </si>
  <si>
    <t>SUMA (A+B):</t>
  </si>
  <si>
    <t>materiały wysokoglinkowe - AL</t>
  </si>
  <si>
    <t>materiały magnezjowo-chromitowe - MCR</t>
  </si>
  <si>
    <t xml:space="preserve"> Piec KPO_1</t>
  </si>
  <si>
    <t>Materiał</t>
  </si>
  <si>
    <t>waga 1 szt. [kg]</t>
  </si>
  <si>
    <t>ilość [szt.]</t>
  </si>
  <si>
    <t>Piec HEKLA</t>
  </si>
  <si>
    <t>1L6</t>
  </si>
  <si>
    <t>1L10</t>
  </si>
  <si>
    <t>1L24</t>
  </si>
  <si>
    <t>1S10</t>
  </si>
  <si>
    <t>1S24</t>
  </si>
  <si>
    <t>5P12</t>
  </si>
  <si>
    <t xml:space="preserve">             Przechylny piec topielny (tyglowy) Lady Knox </t>
  </si>
  <si>
    <t>Wkład tyglowy</t>
  </si>
  <si>
    <t xml:space="preserve">Lp. </t>
  </si>
  <si>
    <t>Cena jednostkowa brutto (zł)
(6+7)</t>
  </si>
  <si>
    <t>Wartość zamówienia brutto (zł)
(5x8)</t>
  </si>
  <si>
    <t>SUMA (pozycji 1-8):</t>
  </si>
  <si>
    <t>SUMA (pozycji 1-6):</t>
  </si>
  <si>
    <t>C</t>
  </si>
  <si>
    <t>SUMA (pozycja 1):</t>
  </si>
  <si>
    <t>Suma: A+B+C</t>
  </si>
  <si>
    <r>
      <t xml:space="preserve">Załącznik nr 2 </t>
    </r>
    <r>
      <rPr>
        <sz val="12"/>
        <color theme="1"/>
        <rFont val="Calibri"/>
        <family val="2"/>
        <charset val="238"/>
        <scheme val="minor"/>
      </rPr>
      <t>do SWZ</t>
    </r>
  </si>
  <si>
    <r>
      <t xml:space="preserve">Formularz cenowy (dla części I) - materiały do zabudowy TZDH
</t>
    </r>
    <r>
      <rPr>
        <sz val="12"/>
        <color theme="1"/>
        <rFont val="Verdana"/>
        <family val="2"/>
        <charset val="238"/>
      </rPr>
      <t xml:space="preserve">dopostępowania pn. </t>
    </r>
    <r>
      <rPr>
        <b/>
        <sz val="12"/>
        <color theme="1"/>
        <rFont val="Verdana"/>
        <family val="2"/>
        <charset val="238"/>
      </rPr>
      <t>Usługa remontów, napraw i modernizacji urządzeń w zakresie branży wymurówkowej i konstrukcyjno-mechanicznej</t>
    </r>
  </si>
  <si>
    <r>
      <t xml:space="preserve">Formularz cenowy (dla części I) - materiały do zabudowy TZPM
</t>
    </r>
    <r>
      <rPr>
        <sz val="12"/>
        <color theme="1"/>
        <rFont val="Verdana"/>
        <family val="2"/>
        <charset val="238"/>
      </rPr>
      <t>dopostępowania pn.</t>
    </r>
    <r>
      <rPr>
        <b/>
        <sz val="12"/>
        <color theme="1"/>
        <rFont val="Verdana"/>
        <family val="2"/>
        <charset val="238"/>
      </rPr>
      <t xml:space="preserve"> Usługa remontów, napraw i modernizacji urządzeń w zakresie branży wymurówkowej i konstrukcyjno
-mechanicznej</t>
    </r>
  </si>
  <si>
    <t>Topkrom MCV lub równoważny</t>
  </si>
  <si>
    <t>Topkrom MCV  lub równoważny</t>
  </si>
  <si>
    <t>Topkrom MCR6 lub równoważny</t>
  </si>
  <si>
    <t>Topkrom MCVNSM lub równoważny</t>
  </si>
  <si>
    <t>Topkrom MCVNSM równoważny</t>
  </si>
  <si>
    <t>Topkrom MCVRCNSM lub równoważny</t>
  </si>
  <si>
    <t>Topkrom MCZ20LF lub równoważny</t>
  </si>
  <si>
    <t>Topkrom MCZ20LFRC lub równoważny</t>
  </si>
  <si>
    <t>Topkrom MCZ30 lub równoważny</t>
  </si>
  <si>
    <t>Szamot Al44 lub równoważny</t>
  </si>
  <si>
    <t>As lub równoważny</t>
  </si>
  <si>
    <t>BN135 lub równoważny</t>
  </si>
  <si>
    <t>Betmag BMCNT  lub równoważny</t>
  </si>
  <si>
    <t>Runcast BMAL/M55 lub równoważny</t>
  </si>
  <si>
    <t>AL 60-2 lub równoważne</t>
  </si>
  <si>
    <t>MCR lub równoważne</t>
  </si>
  <si>
    <t>Typ: TPXO-587 lub równoważne</t>
  </si>
  <si>
    <t xml:space="preserve">……………..…………, dnia …………………                                           </t>
  </si>
  <si>
    <r>
      <t xml:space="preserve">      (</t>
    </r>
    <r>
      <rPr>
        <i/>
        <sz val="8"/>
        <color theme="1"/>
        <rFont val="Verdana"/>
        <family val="2"/>
        <charset val="238"/>
      </rPr>
      <t xml:space="preserve">miejscowość)                ( data)                                                             </t>
    </r>
  </si>
  <si>
    <t>Wersja elektroniczna dokumentu: dokument w wersji elektronicznej sporządza się elektronicznie i podpisuje się jedynie kwalifikowanym podpisem elektronicznym i składa za pomocą Platformy Zakupowej OpenNexus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</si>
</sst>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6"/>
      <color theme="1"/>
      <name val="Verdana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i/>
      <sz val="16"/>
      <color rgb="FFFF0000"/>
      <name val="Arial"/>
      <family val="2"/>
      <charset val="238"/>
    </font>
    <font>
      <b/>
      <i/>
      <sz val="14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6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8" fillId="7" borderId="20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0" fillId="7" borderId="0" xfId="0" applyFill="1" applyBorder="1"/>
    <xf numFmtId="0" fontId="0" fillId="7" borderId="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0" borderId="28" xfId="0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8" borderId="21" xfId="0" applyFont="1" applyFill="1" applyBorder="1" applyAlignment="1">
      <alignment horizontal="left" vertical="center"/>
    </xf>
    <xf numFmtId="0" fontId="2" fillId="8" borderId="22" xfId="0" applyFont="1" applyFill="1" applyBorder="1" applyAlignment="1">
      <alignment horizontal="left" vertical="center"/>
    </xf>
    <xf numFmtId="0" fontId="2" fillId="9" borderId="21" xfId="0" applyFont="1" applyFill="1" applyBorder="1" applyAlignment="1">
      <alignment horizontal="left"/>
    </xf>
    <xf numFmtId="0" fontId="2" fillId="9" borderId="22" xfId="0" applyFont="1" applyFill="1" applyBorder="1" applyAlignment="1">
      <alignment horizontal="left"/>
    </xf>
    <xf numFmtId="0" fontId="2" fillId="10" borderId="29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0" fillId="0" borderId="7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8"/>
  <sheetViews>
    <sheetView tabSelected="1" zoomScale="80" zoomScaleNormal="80" workbookViewId="0">
      <selection activeCell="V66" sqref="V66:V67"/>
    </sheetView>
  </sheetViews>
  <sheetFormatPr defaultColWidth="15.7109375" defaultRowHeight="15" x14ac:dyDescent="0.25"/>
  <cols>
    <col min="1" max="1" width="8.5703125" customWidth="1"/>
    <col min="2" max="2" width="22.140625" customWidth="1"/>
    <col min="3" max="3" width="17" customWidth="1"/>
    <col min="4" max="18" width="10.7109375" customWidth="1"/>
    <col min="19" max="19" width="17.85546875" customWidth="1"/>
    <col min="20" max="20" width="9.85546875" customWidth="1"/>
    <col min="21" max="21" width="16.7109375" customWidth="1"/>
    <col min="22" max="22" width="20.140625" customWidth="1"/>
  </cols>
  <sheetData>
    <row r="1" spans="1:22" ht="15.75" x14ac:dyDescent="0.25">
      <c r="U1" s="133" t="s">
        <v>81</v>
      </c>
      <c r="V1" s="133"/>
    </row>
    <row r="2" spans="1:22" x14ac:dyDescent="0.25">
      <c r="U2" s="38"/>
      <c r="V2" s="38"/>
    </row>
    <row r="3" spans="1:22" ht="19.5" customHeight="1" x14ac:dyDescent="0.25">
      <c r="B3" s="134" t="s">
        <v>82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1:22" x14ac:dyDescent="0.25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1:22" ht="15.75" thickBot="1" x14ac:dyDescent="0.3">
      <c r="B5" s="19"/>
    </row>
    <row r="6" spans="1:22" ht="24" customHeight="1" thickBot="1" x14ac:dyDescent="0.3">
      <c r="E6" s="108" t="s">
        <v>33</v>
      </c>
      <c r="F6" s="109"/>
      <c r="G6" s="109"/>
      <c r="H6" s="110"/>
      <c r="I6" s="111" t="s">
        <v>34</v>
      </c>
      <c r="J6" s="112"/>
      <c r="K6" s="112"/>
      <c r="L6" s="113"/>
      <c r="M6" s="114" t="s">
        <v>35</v>
      </c>
      <c r="N6" s="115"/>
      <c r="O6" s="115"/>
      <c r="P6" s="116"/>
    </row>
    <row r="7" spans="1:22" ht="48" customHeight="1" thickBot="1" x14ac:dyDescent="0.3">
      <c r="A7" s="102" t="s">
        <v>54</v>
      </c>
      <c r="B7" s="117" t="s">
        <v>37</v>
      </c>
      <c r="C7" s="118"/>
      <c r="D7" s="8" t="s">
        <v>45</v>
      </c>
      <c r="E7" s="128" t="s">
        <v>41</v>
      </c>
      <c r="F7" s="129"/>
      <c r="G7" s="130" t="s">
        <v>42</v>
      </c>
      <c r="H7" s="117"/>
      <c r="I7" s="128" t="s">
        <v>41</v>
      </c>
      <c r="J7" s="129"/>
      <c r="K7" s="130" t="s">
        <v>42</v>
      </c>
      <c r="L7" s="117"/>
      <c r="M7" s="128" t="s">
        <v>41</v>
      </c>
      <c r="N7" s="129"/>
      <c r="O7" s="130" t="s">
        <v>42</v>
      </c>
      <c r="P7" s="117"/>
      <c r="Q7" s="126" t="s">
        <v>36</v>
      </c>
      <c r="R7" s="127"/>
      <c r="S7" s="119" t="s">
        <v>49</v>
      </c>
      <c r="T7" s="124" t="s">
        <v>47</v>
      </c>
      <c r="U7" s="119" t="s">
        <v>50</v>
      </c>
      <c r="V7" s="119" t="s">
        <v>51</v>
      </c>
    </row>
    <row r="8" spans="1:22" ht="22.5" customHeight="1" thickBot="1" x14ac:dyDescent="0.3">
      <c r="A8" s="103"/>
      <c r="B8" s="41" t="s">
        <v>38</v>
      </c>
      <c r="C8" s="3" t="s">
        <v>39</v>
      </c>
      <c r="D8" s="3" t="s">
        <v>40</v>
      </c>
      <c r="E8" s="9" t="s">
        <v>43</v>
      </c>
      <c r="F8" s="9" t="s">
        <v>44</v>
      </c>
      <c r="G8" s="9" t="s">
        <v>43</v>
      </c>
      <c r="H8" s="9" t="s">
        <v>44</v>
      </c>
      <c r="I8" s="12" t="s">
        <v>43</v>
      </c>
      <c r="J8" s="12" t="s">
        <v>44</v>
      </c>
      <c r="K8" s="12" t="s">
        <v>43</v>
      </c>
      <c r="L8" s="12" t="s">
        <v>44</v>
      </c>
      <c r="M8" s="15" t="s">
        <v>43</v>
      </c>
      <c r="N8" s="15" t="s">
        <v>44</v>
      </c>
      <c r="O8" s="15" t="s">
        <v>43</v>
      </c>
      <c r="P8" s="15" t="s">
        <v>44</v>
      </c>
      <c r="Q8" s="7" t="s">
        <v>43</v>
      </c>
      <c r="R8" s="27" t="s">
        <v>44</v>
      </c>
      <c r="S8" s="120"/>
      <c r="T8" s="125"/>
      <c r="U8" s="120"/>
      <c r="V8" s="120"/>
    </row>
    <row r="9" spans="1:22" ht="14.25" customHeight="1" thickBot="1" x14ac:dyDescent="0.3">
      <c r="A9" s="104"/>
      <c r="B9" s="32">
        <v>1</v>
      </c>
      <c r="C9" s="29">
        <v>2</v>
      </c>
      <c r="D9" s="30">
        <v>3</v>
      </c>
      <c r="E9" s="121">
        <v>4</v>
      </c>
      <c r="F9" s="122"/>
      <c r="G9" s="122"/>
      <c r="H9" s="123"/>
      <c r="I9" s="121">
        <v>5</v>
      </c>
      <c r="J9" s="122"/>
      <c r="K9" s="122"/>
      <c r="L9" s="123"/>
      <c r="M9" s="121">
        <v>6</v>
      </c>
      <c r="N9" s="122"/>
      <c r="O9" s="122"/>
      <c r="P9" s="122"/>
      <c r="Q9" s="31">
        <v>7</v>
      </c>
      <c r="R9" s="31">
        <v>8</v>
      </c>
      <c r="S9" s="36">
        <v>9</v>
      </c>
      <c r="T9" s="37">
        <v>10</v>
      </c>
      <c r="U9" s="36">
        <v>11</v>
      </c>
      <c r="V9" s="36">
        <v>12</v>
      </c>
    </row>
    <row r="10" spans="1:22" ht="25.5" customHeight="1" thickBot="1" x14ac:dyDescent="0.3">
      <c r="A10" s="46">
        <v>1</v>
      </c>
      <c r="B10" s="42" t="s">
        <v>85</v>
      </c>
      <c r="C10" s="1" t="s">
        <v>0</v>
      </c>
      <c r="D10" s="5">
        <v>13.09</v>
      </c>
      <c r="E10" s="10">
        <v>222</v>
      </c>
      <c r="F10" s="10">
        <v>2.9060000000000001</v>
      </c>
      <c r="G10" s="10"/>
      <c r="H10" s="10"/>
      <c r="I10" s="13">
        <v>222</v>
      </c>
      <c r="J10" s="13">
        <v>2.9060000000000001</v>
      </c>
      <c r="K10" s="13"/>
      <c r="L10" s="13"/>
      <c r="M10" s="16">
        <v>4</v>
      </c>
      <c r="N10" s="16">
        <v>5.1999999999999998E-2</v>
      </c>
      <c r="O10" s="16"/>
      <c r="P10" s="16"/>
      <c r="Q10" s="20">
        <f>SUM(E10,G10,I10,K10,M10,O10)</f>
        <v>448</v>
      </c>
      <c r="R10" s="28">
        <f>SUM(F10,H10,J10,L10,N10,P10)</f>
        <v>5.8639999999999999</v>
      </c>
      <c r="S10" s="85"/>
      <c r="T10" s="85"/>
      <c r="U10" s="85"/>
      <c r="V10" s="85"/>
    </row>
    <row r="11" spans="1:22" ht="26.25" thickBot="1" x14ac:dyDescent="0.3">
      <c r="A11" s="46">
        <f>1+A10</f>
        <v>2</v>
      </c>
      <c r="B11" s="43" t="s">
        <v>84</v>
      </c>
      <c r="C11" s="2" t="s">
        <v>1</v>
      </c>
      <c r="D11" s="6">
        <v>12.6</v>
      </c>
      <c r="E11" s="11">
        <v>510</v>
      </c>
      <c r="F11" s="11">
        <v>6.4379999999999997</v>
      </c>
      <c r="G11" s="11"/>
      <c r="H11" s="11"/>
      <c r="I11" s="14">
        <v>510</v>
      </c>
      <c r="J11" s="14">
        <v>6.4379999999999997</v>
      </c>
      <c r="K11" s="14"/>
      <c r="L11" s="14"/>
      <c r="M11" s="17">
        <v>32</v>
      </c>
      <c r="N11" s="17">
        <v>0.40400000000000003</v>
      </c>
      <c r="O11" s="18"/>
      <c r="P11" s="18"/>
      <c r="Q11" s="20">
        <f t="shared" ref="Q11:Q58" si="0">SUM(E11,G11,I11,K11,M11,O11)</f>
        <v>1052</v>
      </c>
      <c r="R11" s="28">
        <f t="shared" ref="R11:R58" si="1">SUM(F11,H11,J11,L11,N11,P11)</f>
        <v>13.28</v>
      </c>
      <c r="S11" s="85"/>
      <c r="T11" s="85"/>
      <c r="U11" s="85"/>
      <c r="V11" s="85"/>
    </row>
    <row r="12" spans="1:22" ht="26.25" thickBot="1" x14ac:dyDescent="0.3">
      <c r="A12" s="46">
        <f t="shared" ref="A12:A58" si="2">1+A11</f>
        <v>3</v>
      </c>
      <c r="B12" s="43" t="s">
        <v>84</v>
      </c>
      <c r="C12" s="2" t="s">
        <v>2</v>
      </c>
      <c r="D12" s="6">
        <v>7.65</v>
      </c>
      <c r="E12" s="11"/>
      <c r="F12" s="11"/>
      <c r="G12" s="11">
        <v>1836</v>
      </c>
      <c r="H12" s="11">
        <v>14.045999999999999</v>
      </c>
      <c r="I12" s="14"/>
      <c r="J12" s="14"/>
      <c r="K12" s="14">
        <v>5680</v>
      </c>
      <c r="L12" s="14">
        <v>43.451999999999998</v>
      </c>
      <c r="M12" s="17"/>
      <c r="N12" s="17"/>
      <c r="O12" s="18">
        <v>4382</v>
      </c>
      <c r="P12" s="18">
        <v>33.515999999999998</v>
      </c>
      <c r="Q12" s="20">
        <f t="shared" si="0"/>
        <v>11898</v>
      </c>
      <c r="R12" s="28">
        <f t="shared" si="1"/>
        <v>91.013999999999996</v>
      </c>
      <c r="S12" s="85"/>
      <c r="T12" s="85"/>
      <c r="U12" s="85"/>
      <c r="V12" s="85"/>
    </row>
    <row r="13" spans="1:22" ht="26.25" thickBot="1" x14ac:dyDescent="0.3">
      <c r="A13" s="46">
        <f t="shared" si="2"/>
        <v>4</v>
      </c>
      <c r="B13" s="43" t="s">
        <v>84</v>
      </c>
      <c r="C13" s="2" t="s">
        <v>3</v>
      </c>
      <c r="D13" s="6">
        <v>6.45</v>
      </c>
      <c r="E13" s="11"/>
      <c r="F13" s="11"/>
      <c r="G13" s="11">
        <v>836</v>
      </c>
      <c r="H13" s="11">
        <v>5.3920000000000003</v>
      </c>
      <c r="I13" s="14"/>
      <c r="J13" s="14"/>
      <c r="K13" s="14">
        <v>2294</v>
      </c>
      <c r="L13" s="14">
        <v>14.795999999999999</v>
      </c>
      <c r="M13" s="17"/>
      <c r="N13" s="17"/>
      <c r="O13" s="18">
        <v>6264</v>
      </c>
      <c r="P13" s="18">
        <v>39.363999999999997</v>
      </c>
      <c r="Q13" s="20">
        <f t="shared" si="0"/>
        <v>9394</v>
      </c>
      <c r="R13" s="28">
        <f t="shared" si="1"/>
        <v>59.551999999999992</v>
      </c>
      <c r="S13" s="85"/>
      <c r="T13" s="85"/>
      <c r="U13" s="85"/>
      <c r="V13" s="85"/>
    </row>
    <row r="14" spans="1:22" ht="26.25" thickBot="1" x14ac:dyDescent="0.3">
      <c r="A14" s="46">
        <f t="shared" si="2"/>
        <v>5</v>
      </c>
      <c r="B14" s="43" t="s">
        <v>84</v>
      </c>
      <c r="C14" s="2" t="s">
        <v>4</v>
      </c>
      <c r="D14" s="6">
        <v>7.35</v>
      </c>
      <c r="E14" s="11"/>
      <c r="F14" s="11"/>
      <c r="G14" s="11">
        <v>1958</v>
      </c>
      <c r="H14" s="11">
        <v>14.391999999999999</v>
      </c>
      <c r="I14" s="14"/>
      <c r="J14" s="14"/>
      <c r="K14" s="14"/>
      <c r="L14" s="14"/>
      <c r="M14" s="17"/>
      <c r="N14" s="17"/>
      <c r="O14" s="18">
        <v>712</v>
      </c>
      <c r="P14" s="18">
        <v>5.23</v>
      </c>
      <c r="Q14" s="20">
        <f t="shared" si="0"/>
        <v>2670</v>
      </c>
      <c r="R14" s="28">
        <f t="shared" si="1"/>
        <v>19.622</v>
      </c>
      <c r="S14" s="85"/>
      <c r="T14" s="85"/>
      <c r="U14" s="85"/>
      <c r="V14" s="85"/>
    </row>
    <row r="15" spans="1:22" ht="26.25" thickBot="1" x14ac:dyDescent="0.3">
      <c r="A15" s="46">
        <f t="shared" si="2"/>
        <v>6</v>
      </c>
      <c r="B15" s="43" t="s">
        <v>86</v>
      </c>
      <c r="C15" s="2" t="s">
        <v>5</v>
      </c>
      <c r="D15" s="6">
        <v>17.010000000000002</v>
      </c>
      <c r="E15" s="11"/>
      <c r="F15" s="11"/>
      <c r="G15" s="11"/>
      <c r="H15" s="11"/>
      <c r="I15" s="14"/>
      <c r="J15" s="14"/>
      <c r="K15" s="14"/>
      <c r="L15" s="14"/>
      <c r="M15" s="17"/>
      <c r="N15" s="17"/>
      <c r="O15" s="18">
        <v>144</v>
      </c>
      <c r="P15" s="18">
        <v>2.3959999999999999</v>
      </c>
      <c r="Q15" s="20">
        <f t="shared" si="0"/>
        <v>144</v>
      </c>
      <c r="R15" s="28">
        <f t="shared" si="1"/>
        <v>2.3959999999999999</v>
      </c>
      <c r="S15" s="85"/>
      <c r="T15" s="85"/>
      <c r="U15" s="85"/>
      <c r="V15" s="85"/>
    </row>
    <row r="16" spans="1:22" ht="26.25" thickBot="1" x14ac:dyDescent="0.3">
      <c r="A16" s="46">
        <f t="shared" si="2"/>
        <v>7</v>
      </c>
      <c r="B16" s="43" t="s">
        <v>84</v>
      </c>
      <c r="C16" s="2" t="s">
        <v>6</v>
      </c>
      <c r="D16" s="6">
        <v>17.010000000000002</v>
      </c>
      <c r="E16" s="11"/>
      <c r="F16" s="11"/>
      <c r="G16" s="11"/>
      <c r="H16" s="11"/>
      <c r="I16" s="14"/>
      <c r="J16" s="14"/>
      <c r="K16" s="14"/>
      <c r="L16" s="14"/>
      <c r="M16" s="17"/>
      <c r="N16" s="17"/>
      <c r="O16" s="18">
        <v>114</v>
      </c>
      <c r="P16" s="18">
        <v>1.9510000000000001</v>
      </c>
      <c r="Q16" s="20">
        <f t="shared" si="0"/>
        <v>114</v>
      </c>
      <c r="R16" s="28">
        <f t="shared" si="1"/>
        <v>1.9510000000000001</v>
      </c>
      <c r="S16" s="85"/>
      <c r="T16" s="85"/>
      <c r="U16" s="85"/>
      <c r="V16" s="85"/>
    </row>
    <row r="17" spans="1:22" ht="26.25" thickBot="1" x14ac:dyDescent="0.3">
      <c r="A17" s="46">
        <f t="shared" si="2"/>
        <v>8</v>
      </c>
      <c r="B17" s="43" t="s">
        <v>84</v>
      </c>
      <c r="C17" s="2" t="s">
        <v>7</v>
      </c>
      <c r="D17" s="6">
        <v>10.92</v>
      </c>
      <c r="E17" s="11"/>
      <c r="F17" s="11"/>
      <c r="G17" s="11"/>
      <c r="H17" s="11"/>
      <c r="I17" s="14"/>
      <c r="J17" s="14"/>
      <c r="K17" s="14"/>
      <c r="L17" s="14"/>
      <c r="M17" s="17"/>
      <c r="N17" s="17"/>
      <c r="O17" s="18">
        <v>16</v>
      </c>
      <c r="P17" s="18">
        <v>0.17399999999999999</v>
      </c>
      <c r="Q17" s="20">
        <f t="shared" si="0"/>
        <v>16</v>
      </c>
      <c r="R17" s="28">
        <f t="shared" si="1"/>
        <v>0.17399999999999999</v>
      </c>
      <c r="S17" s="85"/>
      <c r="T17" s="85"/>
      <c r="U17" s="85"/>
      <c r="V17" s="85"/>
    </row>
    <row r="18" spans="1:22" ht="26.25" thickBot="1" x14ac:dyDescent="0.3">
      <c r="A18" s="46">
        <f t="shared" si="2"/>
        <v>9</v>
      </c>
      <c r="B18" s="43" t="s">
        <v>84</v>
      </c>
      <c r="C18" s="2" t="s">
        <v>8</v>
      </c>
      <c r="D18" s="6">
        <v>12.96</v>
      </c>
      <c r="E18" s="11"/>
      <c r="F18" s="11"/>
      <c r="G18" s="11">
        <v>36</v>
      </c>
      <c r="H18" s="11">
        <v>0.46600000000000003</v>
      </c>
      <c r="I18" s="14"/>
      <c r="J18" s="14"/>
      <c r="K18" s="14">
        <v>46</v>
      </c>
      <c r="L18" s="14">
        <v>0.59599999999999997</v>
      </c>
      <c r="M18" s="17"/>
      <c r="N18" s="17"/>
      <c r="O18" s="18"/>
      <c r="P18" s="18"/>
      <c r="Q18" s="20">
        <f t="shared" si="0"/>
        <v>82</v>
      </c>
      <c r="R18" s="28">
        <f t="shared" si="1"/>
        <v>1.0620000000000001</v>
      </c>
      <c r="S18" s="85"/>
      <c r="T18" s="85"/>
      <c r="U18" s="85"/>
      <c r="V18" s="85"/>
    </row>
    <row r="19" spans="1:22" ht="26.25" thickBot="1" x14ac:dyDescent="0.3">
      <c r="A19" s="46">
        <f t="shared" si="2"/>
        <v>10</v>
      </c>
      <c r="B19" s="43" t="s">
        <v>84</v>
      </c>
      <c r="C19" s="2" t="s">
        <v>9</v>
      </c>
      <c r="D19" s="6">
        <v>11.76</v>
      </c>
      <c r="E19" s="11"/>
      <c r="F19" s="11"/>
      <c r="G19" s="11">
        <v>132</v>
      </c>
      <c r="H19" s="11">
        <v>1.552</v>
      </c>
      <c r="I19" s="14"/>
      <c r="J19" s="14"/>
      <c r="K19" s="14"/>
      <c r="L19" s="14"/>
      <c r="M19" s="17"/>
      <c r="N19" s="17"/>
      <c r="O19" s="18"/>
      <c r="P19" s="18"/>
      <c r="Q19" s="20">
        <f t="shared" si="0"/>
        <v>132</v>
      </c>
      <c r="R19" s="28">
        <f t="shared" si="1"/>
        <v>1.552</v>
      </c>
      <c r="S19" s="85"/>
      <c r="T19" s="85"/>
      <c r="U19" s="85"/>
      <c r="V19" s="85"/>
    </row>
    <row r="20" spans="1:22" ht="26.25" thickBot="1" x14ac:dyDescent="0.3">
      <c r="A20" s="46">
        <f t="shared" si="2"/>
        <v>11</v>
      </c>
      <c r="B20" s="43" t="s">
        <v>84</v>
      </c>
      <c r="C20" s="2" t="s">
        <v>10</v>
      </c>
      <c r="D20" s="6">
        <v>5.07</v>
      </c>
      <c r="E20" s="11"/>
      <c r="F20" s="11"/>
      <c r="G20" s="11">
        <v>866</v>
      </c>
      <c r="H20" s="11">
        <v>4.3899999999999997</v>
      </c>
      <c r="I20" s="14"/>
      <c r="J20" s="14"/>
      <c r="K20" s="14"/>
      <c r="L20" s="14"/>
      <c r="M20" s="17"/>
      <c r="N20" s="17"/>
      <c r="O20" s="18"/>
      <c r="P20" s="18"/>
      <c r="Q20" s="20">
        <f t="shared" si="0"/>
        <v>866</v>
      </c>
      <c r="R20" s="28">
        <f t="shared" si="1"/>
        <v>4.3899999999999997</v>
      </c>
      <c r="S20" s="85"/>
      <c r="T20" s="85"/>
      <c r="U20" s="85"/>
      <c r="V20" s="85"/>
    </row>
    <row r="21" spans="1:22" ht="26.25" thickBot="1" x14ac:dyDescent="0.3">
      <c r="A21" s="46">
        <f t="shared" si="2"/>
        <v>12</v>
      </c>
      <c r="B21" s="43" t="s">
        <v>87</v>
      </c>
      <c r="C21" s="2" t="s">
        <v>11</v>
      </c>
      <c r="D21" s="6">
        <v>14.52</v>
      </c>
      <c r="E21" s="11"/>
      <c r="F21" s="11"/>
      <c r="G21" s="11"/>
      <c r="H21" s="11"/>
      <c r="I21" s="14"/>
      <c r="J21" s="14"/>
      <c r="K21" s="14"/>
      <c r="L21" s="14"/>
      <c r="M21" s="17">
        <v>1192</v>
      </c>
      <c r="N21" s="17">
        <v>17.321999999999999</v>
      </c>
      <c r="O21" s="18"/>
      <c r="P21" s="18"/>
      <c r="Q21" s="20">
        <f t="shared" si="0"/>
        <v>1192</v>
      </c>
      <c r="R21" s="28">
        <f t="shared" si="1"/>
        <v>17.321999999999999</v>
      </c>
      <c r="S21" s="85"/>
      <c r="T21" s="85"/>
      <c r="U21" s="85"/>
      <c r="V21" s="85"/>
    </row>
    <row r="22" spans="1:22" ht="26.25" thickBot="1" x14ac:dyDescent="0.3">
      <c r="A22" s="46">
        <f t="shared" si="2"/>
        <v>13</v>
      </c>
      <c r="B22" s="43" t="s">
        <v>87</v>
      </c>
      <c r="C22" s="2" t="s">
        <v>12</v>
      </c>
      <c r="D22" s="6">
        <v>14.52</v>
      </c>
      <c r="E22" s="11"/>
      <c r="F22" s="11"/>
      <c r="G22" s="11"/>
      <c r="H22" s="11"/>
      <c r="I22" s="14"/>
      <c r="J22" s="14"/>
      <c r="K22" s="14"/>
      <c r="L22" s="14"/>
      <c r="M22" s="17">
        <v>1056</v>
      </c>
      <c r="N22" s="17">
        <v>15.332000000000001</v>
      </c>
      <c r="O22" s="18"/>
      <c r="P22" s="18"/>
      <c r="Q22" s="20">
        <f t="shared" si="0"/>
        <v>1056</v>
      </c>
      <c r="R22" s="28">
        <f t="shared" si="1"/>
        <v>15.332000000000001</v>
      </c>
      <c r="S22" s="85"/>
      <c r="T22" s="85"/>
      <c r="U22" s="85"/>
      <c r="V22" s="85"/>
    </row>
    <row r="23" spans="1:22" ht="26.25" thickBot="1" x14ac:dyDescent="0.3">
      <c r="A23" s="46">
        <f t="shared" si="2"/>
        <v>14</v>
      </c>
      <c r="B23" s="43" t="s">
        <v>87</v>
      </c>
      <c r="C23" s="2" t="s">
        <v>13</v>
      </c>
      <c r="D23" s="6">
        <v>9.2200000000000006</v>
      </c>
      <c r="E23" s="11"/>
      <c r="F23" s="11"/>
      <c r="G23" s="11"/>
      <c r="H23" s="11"/>
      <c r="I23" s="14"/>
      <c r="J23" s="14"/>
      <c r="K23" s="14"/>
      <c r="L23" s="14"/>
      <c r="M23" s="17">
        <v>414</v>
      </c>
      <c r="N23" s="17">
        <v>3.7959999999999998</v>
      </c>
      <c r="O23" s="18"/>
      <c r="P23" s="18"/>
      <c r="Q23" s="20">
        <f t="shared" si="0"/>
        <v>414</v>
      </c>
      <c r="R23" s="28">
        <f t="shared" si="1"/>
        <v>3.7959999999999998</v>
      </c>
      <c r="S23" s="85"/>
      <c r="T23" s="85"/>
      <c r="U23" s="85"/>
      <c r="V23" s="85"/>
    </row>
    <row r="24" spans="1:22" ht="26.25" thickBot="1" x14ac:dyDescent="0.3">
      <c r="A24" s="46">
        <f t="shared" si="2"/>
        <v>15</v>
      </c>
      <c r="B24" s="43" t="s">
        <v>88</v>
      </c>
      <c r="C24" s="2" t="s">
        <v>14</v>
      </c>
      <c r="D24" s="6">
        <v>12.06</v>
      </c>
      <c r="E24" s="11"/>
      <c r="F24" s="11"/>
      <c r="G24" s="11"/>
      <c r="H24" s="11"/>
      <c r="I24" s="14"/>
      <c r="J24" s="14"/>
      <c r="K24" s="14"/>
      <c r="L24" s="14"/>
      <c r="M24" s="17">
        <v>992</v>
      </c>
      <c r="N24" s="17">
        <v>11.968</v>
      </c>
      <c r="O24" s="18"/>
      <c r="P24" s="18"/>
      <c r="Q24" s="20">
        <f t="shared" si="0"/>
        <v>992</v>
      </c>
      <c r="R24" s="28">
        <f t="shared" si="1"/>
        <v>11.968</v>
      </c>
      <c r="S24" s="85"/>
      <c r="T24" s="85"/>
      <c r="U24" s="85"/>
      <c r="V24" s="85"/>
    </row>
    <row r="25" spans="1:22" ht="26.25" thickBot="1" x14ac:dyDescent="0.3">
      <c r="A25" s="46">
        <f t="shared" si="2"/>
        <v>16</v>
      </c>
      <c r="B25" s="43" t="s">
        <v>87</v>
      </c>
      <c r="C25" s="2" t="s">
        <v>15</v>
      </c>
      <c r="D25" s="6">
        <v>37.119999999999997</v>
      </c>
      <c r="E25" s="11"/>
      <c r="F25" s="11"/>
      <c r="G25" s="11"/>
      <c r="H25" s="11"/>
      <c r="I25" s="14"/>
      <c r="J25" s="14"/>
      <c r="K25" s="14"/>
      <c r="L25" s="14"/>
      <c r="M25" s="17">
        <v>28</v>
      </c>
      <c r="N25" s="17">
        <v>1.03</v>
      </c>
      <c r="O25" s="18"/>
      <c r="P25" s="18"/>
      <c r="Q25" s="20">
        <f t="shared" si="0"/>
        <v>28</v>
      </c>
      <c r="R25" s="28">
        <f t="shared" si="1"/>
        <v>1.03</v>
      </c>
      <c r="S25" s="85"/>
      <c r="T25" s="85"/>
      <c r="U25" s="85"/>
      <c r="V25" s="85"/>
    </row>
    <row r="26" spans="1:22" ht="26.25" thickBot="1" x14ac:dyDescent="0.3">
      <c r="A26" s="46">
        <f t="shared" si="2"/>
        <v>17</v>
      </c>
      <c r="B26" s="43" t="s">
        <v>87</v>
      </c>
      <c r="C26" s="2" t="s">
        <v>16</v>
      </c>
      <c r="D26" s="6">
        <v>31.08</v>
      </c>
      <c r="E26" s="11"/>
      <c r="F26" s="11"/>
      <c r="G26" s="11"/>
      <c r="H26" s="11"/>
      <c r="I26" s="14"/>
      <c r="J26" s="14"/>
      <c r="K26" s="14"/>
      <c r="L26" s="14"/>
      <c r="M26" s="17">
        <v>62</v>
      </c>
      <c r="N26" s="17">
        <v>1.9279999999999999</v>
      </c>
      <c r="O26" s="18"/>
      <c r="P26" s="18"/>
      <c r="Q26" s="20">
        <f t="shared" si="0"/>
        <v>62</v>
      </c>
      <c r="R26" s="28">
        <f t="shared" si="1"/>
        <v>1.9279999999999999</v>
      </c>
      <c r="S26" s="85"/>
      <c r="T26" s="85"/>
      <c r="U26" s="85"/>
      <c r="V26" s="85"/>
    </row>
    <row r="27" spans="1:22" ht="26.25" thickBot="1" x14ac:dyDescent="0.3">
      <c r="A27" s="46">
        <f t="shared" si="2"/>
        <v>18</v>
      </c>
      <c r="B27" s="43" t="s">
        <v>87</v>
      </c>
      <c r="C27" s="2" t="s">
        <v>17</v>
      </c>
      <c r="D27" s="6">
        <v>23.93</v>
      </c>
      <c r="E27" s="11"/>
      <c r="F27" s="11"/>
      <c r="G27" s="11"/>
      <c r="H27" s="11"/>
      <c r="I27" s="14"/>
      <c r="J27" s="14"/>
      <c r="K27" s="14"/>
      <c r="L27" s="14"/>
      <c r="M27" s="17">
        <v>50</v>
      </c>
      <c r="N27" s="17">
        <v>1.204</v>
      </c>
      <c r="O27" s="18"/>
      <c r="P27" s="18"/>
      <c r="Q27" s="20">
        <f t="shared" si="0"/>
        <v>50</v>
      </c>
      <c r="R27" s="28">
        <f t="shared" si="1"/>
        <v>1.204</v>
      </c>
      <c r="S27" s="85"/>
      <c r="T27" s="85"/>
      <c r="U27" s="85"/>
      <c r="V27" s="85"/>
    </row>
    <row r="28" spans="1:22" ht="26.25" thickBot="1" x14ac:dyDescent="0.3">
      <c r="A28" s="46">
        <f t="shared" si="2"/>
        <v>19</v>
      </c>
      <c r="B28" s="43" t="s">
        <v>89</v>
      </c>
      <c r="C28" s="2" t="s">
        <v>18</v>
      </c>
      <c r="D28" s="6">
        <v>14.11</v>
      </c>
      <c r="E28" s="11"/>
      <c r="F28" s="11"/>
      <c r="G28" s="11"/>
      <c r="H28" s="11"/>
      <c r="I28" s="14"/>
      <c r="J28" s="14"/>
      <c r="K28" s="14"/>
      <c r="L28" s="14"/>
      <c r="M28" s="17">
        <v>80</v>
      </c>
      <c r="N28" s="17">
        <v>1.1359999999999999</v>
      </c>
      <c r="O28" s="18"/>
      <c r="P28" s="18"/>
      <c r="Q28" s="20">
        <f t="shared" si="0"/>
        <v>80</v>
      </c>
      <c r="R28" s="28">
        <f t="shared" si="1"/>
        <v>1.1359999999999999</v>
      </c>
      <c r="S28" s="85"/>
      <c r="T28" s="85"/>
      <c r="U28" s="85"/>
      <c r="V28" s="85"/>
    </row>
    <row r="29" spans="1:22" ht="26.25" thickBot="1" x14ac:dyDescent="0.3">
      <c r="A29" s="46">
        <f t="shared" si="2"/>
        <v>20</v>
      </c>
      <c r="B29" s="43" t="s">
        <v>89</v>
      </c>
      <c r="C29" s="2" t="s">
        <v>19</v>
      </c>
      <c r="D29" s="6">
        <v>12.16</v>
      </c>
      <c r="E29" s="11"/>
      <c r="F29" s="11"/>
      <c r="G29" s="11"/>
      <c r="H29" s="11"/>
      <c r="I29" s="14"/>
      <c r="J29" s="14"/>
      <c r="K29" s="14"/>
      <c r="L29" s="14"/>
      <c r="M29" s="17">
        <v>184</v>
      </c>
      <c r="N29" s="17">
        <v>2.234</v>
      </c>
      <c r="O29" s="18"/>
      <c r="P29" s="18"/>
      <c r="Q29" s="20">
        <f t="shared" si="0"/>
        <v>184</v>
      </c>
      <c r="R29" s="28">
        <f t="shared" si="1"/>
        <v>2.234</v>
      </c>
      <c r="S29" s="85"/>
      <c r="T29" s="85"/>
      <c r="U29" s="85"/>
      <c r="V29" s="85"/>
    </row>
    <row r="30" spans="1:22" ht="26.25" thickBot="1" x14ac:dyDescent="0.3">
      <c r="A30" s="46">
        <f t="shared" si="2"/>
        <v>21</v>
      </c>
      <c r="B30" s="43" t="s">
        <v>89</v>
      </c>
      <c r="C30" s="2" t="s">
        <v>20</v>
      </c>
      <c r="D30" s="6">
        <v>21.13</v>
      </c>
      <c r="E30" s="11"/>
      <c r="F30" s="11"/>
      <c r="G30" s="11"/>
      <c r="H30" s="11"/>
      <c r="I30" s="14"/>
      <c r="J30" s="14"/>
      <c r="K30" s="14"/>
      <c r="L30" s="14"/>
      <c r="M30" s="17">
        <v>80</v>
      </c>
      <c r="N30" s="17">
        <v>1.67</v>
      </c>
      <c r="O30" s="18"/>
      <c r="P30" s="18"/>
      <c r="Q30" s="20">
        <f t="shared" si="0"/>
        <v>80</v>
      </c>
      <c r="R30" s="28">
        <f t="shared" si="1"/>
        <v>1.67</v>
      </c>
      <c r="S30" s="85"/>
      <c r="T30" s="85"/>
      <c r="U30" s="85"/>
      <c r="V30" s="85"/>
    </row>
    <row r="31" spans="1:22" ht="26.25" thickBot="1" x14ac:dyDescent="0.3">
      <c r="A31" s="46">
        <f t="shared" si="2"/>
        <v>22</v>
      </c>
      <c r="B31" s="43" t="s">
        <v>89</v>
      </c>
      <c r="C31" s="2" t="s">
        <v>21</v>
      </c>
      <c r="D31" s="6">
        <v>18.64</v>
      </c>
      <c r="E31" s="11"/>
      <c r="F31" s="11"/>
      <c r="G31" s="11"/>
      <c r="H31" s="11"/>
      <c r="I31" s="14"/>
      <c r="J31" s="14"/>
      <c r="K31" s="14"/>
      <c r="L31" s="14"/>
      <c r="M31" s="17">
        <v>184</v>
      </c>
      <c r="N31" s="17">
        <v>3.4279999999999999</v>
      </c>
      <c r="O31" s="18"/>
      <c r="P31" s="18"/>
      <c r="Q31" s="20">
        <f t="shared" si="0"/>
        <v>184</v>
      </c>
      <c r="R31" s="28">
        <f t="shared" si="1"/>
        <v>3.4279999999999999</v>
      </c>
      <c r="S31" s="85"/>
      <c r="T31" s="85"/>
      <c r="U31" s="85"/>
      <c r="V31" s="85"/>
    </row>
    <row r="32" spans="1:22" ht="26.25" thickBot="1" x14ac:dyDescent="0.3">
      <c r="A32" s="46">
        <f t="shared" si="2"/>
        <v>23</v>
      </c>
      <c r="B32" s="43" t="s">
        <v>90</v>
      </c>
      <c r="C32" s="2" t="s">
        <v>22</v>
      </c>
      <c r="D32" s="6">
        <v>10.82</v>
      </c>
      <c r="E32" s="11">
        <v>456</v>
      </c>
      <c r="F32" s="11">
        <v>4.9260000000000002</v>
      </c>
      <c r="G32" s="11"/>
      <c r="H32" s="11"/>
      <c r="I32" s="14">
        <v>456</v>
      </c>
      <c r="J32" s="14">
        <v>4.9260000000000002</v>
      </c>
      <c r="K32" s="14"/>
      <c r="L32" s="14"/>
      <c r="M32" s="17"/>
      <c r="N32" s="17"/>
      <c r="O32" s="18">
        <v>48</v>
      </c>
      <c r="P32" s="18">
        <v>0.52</v>
      </c>
      <c r="Q32" s="20">
        <f t="shared" si="0"/>
        <v>960</v>
      </c>
      <c r="R32" s="28">
        <f t="shared" si="1"/>
        <v>10.372</v>
      </c>
      <c r="S32" s="85"/>
      <c r="T32" s="85"/>
      <c r="U32" s="85"/>
      <c r="V32" s="85"/>
    </row>
    <row r="33" spans="1:22" ht="26.25" thickBot="1" x14ac:dyDescent="0.3">
      <c r="A33" s="46">
        <f t="shared" si="2"/>
        <v>24</v>
      </c>
      <c r="B33" s="43" t="s">
        <v>90</v>
      </c>
      <c r="C33" s="2" t="s">
        <v>23</v>
      </c>
      <c r="D33" s="6">
        <v>10.82</v>
      </c>
      <c r="E33" s="11">
        <v>2906</v>
      </c>
      <c r="F33" s="11">
        <v>30.54</v>
      </c>
      <c r="G33" s="11"/>
      <c r="H33" s="11"/>
      <c r="I33" s="14">
        <v>2906</v>
      </c>
      <c r="J33" s="14">
        <v>30.54</v>
      </c>
      <c r="K33" s="14"/>
      <c r="L33" s="14"/>
      <c r="M33" s="17"/>
      <c r="N33" s="17"/>
      <c r="O33" s="18">
        <v>372</v>
      </c>
      <c r="P33" s="18">
        <v>4.0279999999999996</v>
      </c>
      <c r="Q33" s="20">
        <f t="shared" si="0"/>
        <v>6184</v>
      </c>
      <c r="R33" s="28">
        <f t="shared" si="1"/>
        <v>65.108000000000004</v>
      </c>
      <c r="S33" s="85"/>
      <c r="T33" s="85"/>
      <c r="U33" s="85"/>
      <c r="V33" s="85"/>
    </row>
    <row r="34" spans="1:22" ht="26.25" thickBot="1" x14ac:dyDescent="0.3">
      <c r="A34" s="46">
        <f t="shared" si="2"/>
        <v>25</v>
      </c>
      <c r="B34" s="43" t="s">
        <v>90</v>
      </c>
      <c r="C34" s="2" t="s">
        <v>13</v>
      </c>
      <c r="D34" s="6">
        <v>8.91</v>
      </c>
      <c r="E34" s="11"/>
      <c r="F34" s="11"/>
      <c r="G34" s="11"/>
      <c r="H34" s="11"/>
      <c r="I34" s="14"/>
      <c r="J34" s="14"/>
      <c r="K34" s="14"/>
      <c r="L34" s="14"/>
      <c r="M34" s="17">
        <v>576</v>
      </c>
      <c r="N34" s="17">
        <v>5.1319999999999997</v>
      </c>
      <c r="O34" s="18"/>
      <c r="P34" s="18"/>
      <c r="Q34" s="20">
        <f t="shared" si="0"/>
        <v>576</v>
      </c>
      <c r="R34" s="28">
        <f t="shared" si="1"/>
        <v>5.1319999999999997</v>
      </c>
      <c r="S34" s="85"/>
      <c r="T34" s="85"/>
      <c r="U34" s="85"/>
      <c r="V34" s="85"/>
    </row>
    <row r="35" spans="1:22" ht="26.25" thickBot="1" x14ac:dyDescent="0.3">
      <c r="A35" s="46">
        <f t="shared" si="2"/>
        <v>26</v>
      </c>
      <c r="B35" s="43" t="s">
        <v>90</v>
      </c>
      <c r="C35" s="2" t="s">
        <v>14</v>
      </c>
      <c r="D35" s="6">
        <v>11.65</v>
      </c>
      <c r="E35" s="11"/>
      <c r="F35" s="11"/>
      <c r="G35" s="11"/>
      <c r="H35" s="11"/>
      <c r="I35" s="14"/>
      <c r="J35" s="14"/>
      <c r="K35" s="14"/>
      <c r="L35" s="14"/>
      <c r="M35" s="17">
        <v>1012</v>
      </c>
      <c r="N35" s="17">
        <v>11.784000000000001</v>
      </c>
      <c r="O35" s="18"/>
      <c r="P35" s="18"/>
      <c r="Q35" s="20">
        <f t="shared" si="0"/>
        <v>1012</v>
      </c>
      <c r="R35" s="28">
        <f t="shared" si="1"/>
        <v>11.784000000000001</v>
      </c>
      <c r="S35" s="85"/>
      <c r="T35" s="85"/>
      <c r="U35" s="85"/>
      <c r="V35" s="85"/>
    </row>
    <row r="36" spans="1:22" ht="26.25" thickBot="1" x14ac:dyDescent="0.3">
      <c r="A36" s="46">
        <f t="shared" si="2"/>
        <v>27</v>
      </c>
      <c r="B36" s="43" t="s">
        <v>90</v>
      </c>
      <c r="C36" s="2" t="s">
        <v>15</v>
      </c>
      <c r="D36" s="6">
        <v>35.880000000000003</v>
      </c>
      <c r="E36" s="11"/>
      <c r="F36" s="11"/>
      <c r="G36" s="11"/>
      <c r="H36" s="11"/>
      <c r="I36" s="14"/>
      <c r="J36" s="14"/>
      <c r="K36" s="14"/>
      <c r="L36" s="14"/>
      <c r="M36" s="17">
        <v>36</v>
      </c>
      <c r="N36" s="17">
        <v>1.294</v>
      </c>
      <c r="O36" s="18"/>
      <c r="P36" s="18"/>
      <c r="Q36" s="20">
        <f t="shared" si="0"/>
        <v>36</v>
      </c>
      <c r="R36" s="28">
        <f t="shared" si="1"/>
        <v>1.294</v>
      </c>
      <c r="S36" s="85"/>
      <c r="T36" s="85"/>
      <c r="U36" s="85"/>
      <c r="V36" s="85"/>
    </row>
    <row r="37" spans="1:22" ht="26.25" thickBot="1" x14ac:dyDescent="0.3">
      <c r="A37" s="46">
        <f t="shared" si="2"/>
        <v>28</v>
      </c>
      <c r="B37" s="43" t="s">
        <v>90</v>
      </c>
      <c r="C37" s="2" t="s">
        <v>16</v>
      </c>
      <c r="D37" s="6">
        <v>30.04</v>
      </c>
      <c r="E37" s="11"/>
      <c r="F37" s="11"/>
      <c r="G37" s="11"/>
      <c r="H37" s="11"/>
      <c r="I37" s="14"/>
      <c r="J37" s="14"/>
      <c r="K37" s="14"/>
      <c r="L37" s="14"/>
      <c r="M37" s="17">
        <v>60</v>
      </c>
      <c r="N37" s="17">
        <v>1.82</v>
      </c>
      <c r="O37" s="18"/>
      <c r="P37" s="18"/>
      <c r="Q37" s="20">
        <f t="shared" si="0"/>
        <v>60</v>
      </c>
      <c r="R37" s="28">
        <f t="shared" si="1"/>
        <v>1.82</v>
      </c>
      <c r="S37" s="85"/>
      <c r="T37" s="85"/>
      <c r="U37" s="85"/>
      <c r="V37" s="85"/>
    </row>
    <row r="38" spans="1:22" ht="26.25" thickBot="1" x14ac:dyDescent="0.3">
      <c r="A38" s="46">
        <f t="shared" si="2"/>
        <v>29</v>
      </c>
      <c r="B38" s="43" t="s">
        <v>90</v>
      </c>
      <c r="C38" s="2" t="s">
        <v>11</v>
      </c>
      <c r="D38" s="6">
        <v>14.04</v>
      </c>
      <c r="E38" s="11"/>
      <c r="F38" s="11"/>
      <c r="G38" s="11"/>
      <c r="H38" s="11"/>
      <c r="I38" s="14"/>
      <c r="J38" s="14"/>
      <c r="K38" s="14"/>
      <c r="L38" s="14"/>
      <c r="M38" s="17">
        <v>2592</v>
      </c>
      <c r="N38" s="17">
        <v>36.384</v>
      </c>
      <c r="O38" s="18"/>
      <c r="P38" s="18"/>
      <c r="Q38" s="20">
        <f t="shared" si="0"/>
        <v>2592</v>
      </c>
      <c r="R38" s="28">
        <f t="shared" si="1"/>
        <v>36.384</v>
      </c>
      <c r="S38" s="85"/>
      <c r="T38" s="85"/>
      <c r="U38" s="85"/>
      <c r="V38" s="85"/>
    </row>
    <row r="39" spans="1:22" ht="26.25" thickBot="1" x14ac:dyDescent="0.3">
      <c r="A39" s="46">
        <f t="shared" si="2"/>
        <v>30</v>
      </c>
      <c r="B39" s="43" t="s">
        <v>90</v>
      </c>
      <c r="C39" s="2" t="s">
        <v>12</v>
      </c>
      <c r="D39" s="6">
        <v>14.04</v>
      </c>
      <c r="E39" s="11"/>
      <c r="F39" s="11"/>
      <c r="G39" s="11"/>
      <c r="H39" s="11"/>
      <c r="I39" s="14"/>
      <c r="J39" s="14"/>
      <c r="K39" s="14"/>
      <c r="L39" s="14"/>
      <c r="M39" s="17">
        <v>2106</v>
      </c>
      <c r="N39" s="17">
        <v>29.568000000000001</v>
      </c>
      <c r="O39" s="18"/>
      <c r="P39" s="18"/>
      <c r="Q39" s="20">
        <f t="shared" si="0"/>
        <v>2106</v>
      </c>
      <c r="R39" s="28">
        <f t="shared" si="1"/>
        <v>29.568000000000001</v>
      </c>
      <c r="S39" s="85"/>
      <c r="T39" s="85"/>
      <c r="U39" s="85"/>
      <c r="V39" s="85"/>
    </row>
    <row r="40" spans="1:22" ht="26.25" thickBot="1" x14ac:dyDescent="0.3">
      <c r="A40" s="46">
        <f t="shared" si="2"/>
        <v>31</v>
      </c>
      <c r="B40" s="43" t="s">
        <v>91</v>
      </c>
      <c r="C40" s="2" t="s">
        <v>18</v>
      </c>
      <c r="D40" s="6">
        <v>13.64</v>
      </c>
      <c r="E40" s="11"/>
      <c r="F40" s="11"/>
      <c r="G40" s="11"/>
      <c r="H40" s="11"/>
      <c r="I40" s="14"/>
      <c r="J40" s="14"/>
      <c r="K40" s="14"/>
      <c r="L40" s="14"/>
      <c r="M40" s="17">
        <v>84</v>
      </c>
      <c r="N40" s="17">
        <v>1.1379999999999999</v>
      </c>
      <c r="O40" s="18"/>
      <c r="P40" s="18"/>
      <c r="Q40" s="20">
        <f t="shared" si="0"/>
        <v>84</v>
      </c>
      <c r="R40" s="28">
        <f t="shared" si="1"/>
        <v>1.1379999999999999</v>
      </c>
      <c r="S40" s="85"/>
      <c r="T40" s="85"/>
      <c r="U40" s="85"/>
      <c r="V40" s="85"/>
    </row>
    <row r="41" spans="1:22" ht="26.25" thickBot="1" x14ac:dyDescent="0.3">
      <c r="A41" s="46">
        <f t="shared" si="2"/>
        <v>32</v>
      </c>
      <c r="B41" s="43" t="s">
        <v>91</v>
      </c>
      <c r="C41" s="2" t="s">
        <v>19</v>
      </c>
      <c r="D41" s="6">
        <v>11.76</v>
      </c>
      <c r="E41" s="11"/>
      <c r="F41" s="11"/>
      <c r="G41" s="11"/>
      <c r="H41" s="11"/>
      <c r="I41" s="14"/>
      <c r="J41" s="14"/>
      <c r="K41" s="14"/>
      <c r="L41" s="14"/>
      <c r="M41" s="17">
        <v>184</v>
      </c>
      <c r="N41" s="17">
        <v>2.1819999999999999</v>
      </c>
      <c r="O41" s="18"/>
      <c r="P41" s="18"/>
      <c r="Q41" s="20">
        <f t="shared" si="0"/>
        <v>184</v>
      </c>
      <c r="R41" s="28">
        <f t="shared" si="1"/>
        <v>2.1819999999999999</v>
      </c>
      <c r="S41" s="85"/>
      <c r="T41" s="85"/>
      <c r="U41" s="85"/>
      <c r="V41" s="85"/>
    </row>
    <row r="42" spans="1:22" ht="26.25" thickBot="1" x14ac:dyDescent="0.3">
      <c r="A42" s="46">
        <f t="shared" si="2"/>
        <v>33</v>
      </c>
      <c r="B42" s="43" t="s">
        <v>91</v>
      </c>
      <c r="C42" s="2" t="s">
        <v>20</v>
      </c>
      <c r="D42" s="6">
        <v>20.43</v>
      </c>
      <c r="E42" s="11"/>
      <c r="F42" s="11"/>
      <c r="G42" s="11"/>
      <c r="H42" s="11"/>
      <c r="I42" s="14"/>
      <c r="J42" s="14"/>
      <c r="K42" s="14"/>
      <c r="L42" s="14"/>
      <c r="M42" s="17">
        <v>82</v>
      </c>
      <c r="N42" s="17">
        <v>1.6779999999999999</v>
      </c>
      <c r="O42" s="18"/>
      <c r="P42" s="18"/>
      <c r="Q42" s="20">
        <f t="shared" si="0"/>
        <v>82</v>
      </c>
      <c r="R42" s="28">
        <f t="shared" si="1"/>
        <v>1.6779999999999999</v>
      </c>
      <c r="S42" s="85"/>
      <c r="T42" s="85"/>
      <c r="U42" s="85"/>
      <c r="V42" s="85"/>
    </row>
    <row r="43" spans="1:22" ht="26.25" thickBot="1" x14ac:dyDescent="0.3">
      <c r="A43" s="46">
        <f t="shared" si="2"/>
        <v>34</v>
      </c>
      <c r="B43" s="43" t="s">
        <v>91</v>
      </c>
      <c r="C43" s="2" t="s">
        <v>21</v>
      </c>
      <c r="D43" s="6">
        <v>18.02</v>
      </c>
      <c r="E43" s="11"/>
      <c r="F43" s="11"/>
      <c r="G43" s="11"/>
      <c r="H43" s="11"/>
      <c r="I43" s="14"/>
      <c r="J43" s="14"/>
      <c r="K43" s="14"/>
      <c r="L43" s="14"/>
      <c r="M43" s="17">
        <v>184</v>
      </c>
      <c r="N43" s="17">
        <v>3.31</v>
      </c>
      <c r="O43" s="18"/>
      <c r="P43" s="18"/>
      <c r="Q43" s="20">
        <f t="shared" si="0"/>
        <v>184</v>
      </c>
      <c r="R43" s="28">
        <f t="shared" si="1"/>
        <v>3.31</v>
      </c>
      <c r="S43" s="85"/>
      <c r="T43" s="85"/>
      <c r="U43" s="85"/>
      <c r="V43" s="85"/>
    </row>
    <row r="44" spans="1:22" ht="26.25" thickBot="1" x14ac:dyDescent="0.3">
      <c r="A44" s="46">
        <f t="shared" si="2"/>
        <v>35</v>
      </c>
      <c r="B44" s="43" t="s">
        <v>92</v>
      </c>
      <c r="C44" s="2" t="s">
        <v>22</v>
      </c>
      <c r="D44" s="6">
        <v>10.78</v>
      </c>
      <c r="E44" s="11"/>
      <c r="F44" s="11"/>
      <c r="G44" s="11"/>
      <c r="H44" s="11"/>
      <c r="I44" s="14">
        <v>44</v>
      </c>
      <c r="J44" s="14">
        <v>0.47399999999999998</v>
      </c>
      <c r="K44" s="14"/>
      <c r="L44" s="14"/>
      <c r="M44" s="17"/>
      <c r="N44" s="17"/>
      <c r="O44" s="18"/>
      <c r="P44" s="18"/>
      <c r="Q44" s="20">
        <f t="shared" si="0"/>
        <v>44</v>
      </c>
      <c r="R44" s="28">
        <f t="shared" si="1"/>
        <v>0.47399999999999998</v>
      </c>
      <c r="S44" s="85"/>
      <c r="T44" s="85"/>
      <c r="U44" s="85"/>
      <c r="V44" s="85"/>
    </row>
    <row r="45" spans="1:22" ht="26.25" thickBot="1" x14ac:dyDescent="0.3">
      <c r="A45" s="46">
        <f t="shared" si="2"/>
        <v>36</v>
      </c>
      <c r="B45" s="43" t="s">
        <v>92</v>
      </c>
      <c r="C45" s="2" t="s">
        <v>12</v>
      </c>
      <c r="D45" s="6">
        <v>14.04</v>
      </c>
      <c r="E45" s="11"/>
      <c r="F45" s="11"/>
      <c r="G45" s="11"/>
      <c r="H45" s="11"/>
      <c r="I45" s="14"/>
      <c r="J45" s="14"/>
      <c r="K45" s="14"/>
      <c r="L45" s="14"/>
      <c r="M45" s="17">
        <v>114</v>
      </c>
      <c r="N45" s="17">
        <v>1.5980000000000001</v>
      </c>
      <c r="O45" s="18"/>
      <c r="P45" s="18"/>
      <c r="Q45" s="20">
        <f t="shared" si="0"/>
        <v>114</v>
      </c>
      <c r="R45" s="28">
        <f t="shared" si="1"/>
        <v>1.5980000000000001</v>
      </c>
      <c r="S45" s="85"/>
      <c r="T45" s="85"/>
      <c r="U45" s="85"/>
      <c r="V45" s="85"/>
    </row>
    <row r="46" spans="1:22" ht="26.25" thickBot="1" x14ac:dyDescent="0.3">
      <c r="A46" s="46">
        <f t="shared" si="2"/>
        <v>37</v>
      </c>
      <c r="B46" s="43" t="s">
        <v>86</v>
      </c>
      <c r="C46" s="2" t="s">
        <v>24</v>
      </c>
      <c r="D46" s="6">
        <v>27.46</v>
      </c>
      <c r="E46" s="11">
        <v>152</v>
      </c>
      <c r="F46" s="11">
        <v>4.1859999999999999</v>
      </c>
      <c r="G46" s="11"/>
      <c r="H46" s="11"/>
      <c r="I46" s="14">
        <v>152</v>
      </c>
      <c r="J46" s="14">
        <v>4.1859999999999999</v>
      </c>
      <c r="K46" s="14"/>
      <c r="L46" s="14"/>
      <c r="M46" s="17">
        <v>76</v>
      </c>
      <c r="N46" s="17">
        <v>2.0739999999999998</v>
      </c>
      <c r="O46" s="18"/>
      <c r="P46" s="18"/>
      <c r="Q46" s="20">
        <f t="shared" si="0"/>
        <v>380</v>
      </c>
      <c r="R46" s="28">
        <f t="shared" si="1"/>
        <v>10.446</v>
      </c>
      <c r="S46" s="85"/>
      <c r="T46" s="85"/>
      <c r="U46" s="85"/>
      <c r="V46" s="85"/>
    </row>
    <row r="47" spans="1:22" ht="26.25" thickBot="1" x14ac:dyDescent="0.3">
      <c r="A47" s="46">
        <f t="shared" si="2"/>
        <v>38</v>
      </c>
      <c r="B47" s="43" t="s">
        <v>86</v>
      </c>
      <c r="C47" s="2" t="s">
        <v>25</v>
      </c>
      <c r="D47" s="6">
        <v>35.43</v>
      </c>
      <c r="E47" s="11">
        <v>12</v>
      </c>
      <c r="F47" s="11">
        <v>0.438</v>
      </c>
      <c r="G47" s="11"/>
      <c r="H47" s="11"/>
      <c r="I47" s="14">
        <v>12</v>
      </c>
      <c r="J47" s="14">
        <v>0.438</v>
      </c>
      <c r="K47" s="14"/>
      <c r="L47" s="14"/>
      <c r="M47" s="17"/>
      <c r="N47" s="17"/>
      <c r="O47" s="18"/>
      <c r="P47" s="18"/>
      <c r="Q47" s="20">
        <f t="shared" si="0"/>
        <v>24</v>
      </c>
      <c r="R47" s="28">
        <f t="shared" si="1"/>
        <v>0.876</v>
      </c>
      <c r="S47" s="85"/>
      <c r="T47" s="85"/>
      <c r="U47" s="85"/>
      <c r="V47" s="85"/>
    </row>
    <row r="48" spans="1:22" ht="26.25" thickBot="1" x14ac:dyDescent="0.3">
      <c r="A48" s="46">
        <f t="shared" si="2"/>
        <v>39</v>
      </c>
      <c r="B48" s="43" t="s">
        <v>86</v>
      </c>
      <c r="C48" s="2" t="s">
        <v>26</v>
      </c>
      <c r="D48" s="6">
        <v>42.57</v>
      </c>
      <c r="E48" s="11"/>
      <c r="F48" s="11"/>
      <c r="G48" s="11"/>
      <c r="H48" s="11"/>
      <c r="I48" s="14"/>
      <c r="J48" s="14"/>
      <c r="K48" s="14"/>
      <c r="L48" s="14"/>
      <c r="M48" s="17"/>
      <c r="N48" s="17"/>
      <c r="O48" s="18">
        <v>72</v>
      </c>
      <c r="P48" s="18">
        <v>3.0640000000000001</v>
      </c>
      <c r="Q48" s="20">
        <f t="shared" si="0"/>
        <v>72</v>
      </c>
      <c r="R48" s="28">
        <f t="shared" si="1"/>
        <v>3.0640000000000001</v>
      </c>
      <c r="S48" s="85"/>
      <c r="T48" s="85"/>
      <c r="U48" s="85"/>
      <c r="V48" s="85"/>
    </row>
    <row r="49" spans="1:22" ht="26.25" thickBot="1" x14ac:dyDescent="0.3">
      <c r="A49" s="46">
        <f t="shared" si="2"/>
        <v>40</v>
      </c>
      <c r="B49" s="43" t="s">
        <v>86</v>
      </c>
      <c r="C49" s="2" t="s">
        <v>27</v>
      </c>
      <c r="D49" s="6">
        <v>23.92</v>
      </c>
      <c r="E49" s="11">
        <v>74</v>
      </c>
      <c r="F49" s="11">
        <v>0.1774</v>
      </c>
      <c r="G49" s="11"/>
      <c r="H49" s="11"/>
      <c r="I49" s="14">
        <v>74</v>
      </c>
      <c r="J49" s="14">
        <v>0.1774</v>
      </c>
      <c r="K49" s="14"/>
      <c r="L49" s="14"/>
      <c r="M49" s="17"/>
      <c r="N49" s="17"/>
      <c r="O49" s="18"/>
      <c r="P49" s="18"/>
      <c r="Q49" s="20">
        <f t="shared" si="0"/>
        <v>148</v>
      </c>
      <c r="R49" s="28">
        <f t="shared" si="1"/>
        <v>0.3548</v>
      </c>
      <c r="S49" s="85"/>
      <c r="T49" s="85"/>
      <c r="U49" s="85"/>
      <c r="V49" s="85"/>
    </row>
    <row r="50" spans="1:22" ht="26.25" thickBot="1" x14ac:dyDescent="0.3">
      <c r="A50" s="46">
        <f t="shared" si="2"/>
        <v>41</v>
      </c>
      <c r="B50" s="43" t="s">
        <v>86</v>
      </c>
      <c r="C50" s="2" t="s">
        <v>28</v>
      </c>
      <c r="D50" s="6">
        <v>9.6300000000000008</v>
      </c>
      <c r="E50" s="11"/>
      <c r="F50" s="11"/>
      <c r="G50" s="11"/>
      <c r="H50" s="11"/>
      <c r="I50" s="14"/>
      <c r="J50" s="14"/>
      <c r="K50" s="14">
        <v>198</v>
      </c>
      <c r="L50" s="14">
        <v>1.9059999999999999</v>
      </c>
      <c r="M50" s="17"/>
      <c r="N50" s="17"/>
      <c r="O50" s="18"/>
      <c r="P50" s="18"/>
      <c r="Q50" s="20">
        <f t="shared" si="0"/>
        <v>198</v>
      </c>
      <c r="R50" s="28">
        <f t="shared" si="1"/>
        <v>1.9059999999999999</v>
      </c>
      <c r="S50" s="85"/>
      <c r="T50" s="85"/>
      <c r="U50" s="85"/>
      <c r="V50" s="85"/>
    </row>
    <row r="51" spans="1:22" ht="26.25" thickBot="1" x14ac:dyDescent="0.3">
      <c r="A51" s="46">
        <f t="shared" si="2"/>
        <v>42</v>
      </c>
      <c r="B51" s="43" t="s">
        <v>86</v>
      </c>
      <c r="C51" s="2" t="s">
        <v>7</v>
      </c>
      <c r="D51" s="6">
        <v>10.95</v>
      </c>
      <c r="E51" s="11"/>
      <c r="F51" s="11"/>
      <c r="G51" s="11"/>
      <c r="H51" s="11"/>
      <c r="I51" s="14"/>
      <c r="J51" s="14"/>
      <c r="K51" s="14"/>
      <c r="L51" s="14"/>
      <c r="M51" s="17"/>
      <c r="N51" s="17"/>
      <c r="O51" s="18">
        <v>124</v>
      </c>
      <c r="P51" s="18">
        <v>1.3480000000000001</v>
      </c>
      <c r="Q51" s="20">
        <f t="shared" si="0"/>
        <v>124</v>
      </c>
      <c r="R51" s="28">
        <f t="shared" si="1"/>
        <v>1.3480000000000001</v>
      </c>
      <c r="S51" s="85"/>
      <c r="T51" s="85"/>
      <c r="U51" s="85"/>
      <c r="V51" s="85"/>
    </row>
    <row r="52" spans="1:22" ht="26.25" thickBot="1" x14ac:dyDescent="0.3">
      <c r="A52" s="46">
        <f t="shared" si="2"/>
        <v>43</v>
      </c>
      <c r="B52" s="43" t="s">
        <v>93</v>
      </c>
      <c r="C52" s="4">
        <v>1</v>
      </c>
      <c r="D52" s="6">
        <v>3.71</v>
      </c>
      <c r="E52" s="11">
        <v>730</v>
      </c>
      <c r="F52" s="11">
        <v>2.706</v>
      </c>
      <c r="G52" s="11"/>
      <c r="H52" s="11"/>
      <c r="I52" s="14">
        <v>730</v>
      </c>
      <c r="J52" s="14">
        <v>2.706</v>
      </c>
      <c r="K52" s="14"/>
      <c r="L52" s="14"/>
      <c r="M52" s="17">
        <v>4838</v>
      </c>
      <c r="N52" s="17">
        <v>17.946000000000002</v>
      </c>
      <c r="O52" s="18"/>
      <c r="P52" s="18"/>
      <c r="Q52" s="20">
        <f t="shared" si="0"/>
        <v>6298</v>
      </c>
      <c r="R52" s="28">
        <f t="shared" si="1"/>
        <v>23.358000000000001</v>
      </c>
      <c r="S52" s="85"/>
      <c r="T52" s="85"/>
      <c r="U52" s="85"/>
      <c r="V52" s="85"/>
    </row>
    <row r="53" spans="1:22" ht="26.25" thickBot="1" x14ac:dyDescent="0.3">
      <c r="A53" s="46">
        <f t="shared" si="2"/>
        <v>44</v>
      </c>
      <c r="B53" s="43" t="s">
        <v>93</v>
      </c>
      <c r="C53" s="2" t="s">
        <v>29</v>
      </c>
      <c r="D53" s="6">
        <v>2.2999999999999998</v>
      </c>
      <c r="E53" s="11">
        <v>1730</v>
      </c>
      <c r="F53" s="11">
        <v>3.98</v>
      </c>
      <c r="G53" s="11"/>
      <c r="H53" s="11"/>
      <c r="I53" s="14">
        <v>1730</v>
      </c>
      <c r="J53" s="14">
        <v>3.98</v>
      </c>
      <c r="K53" s="14"/>
      <c r="L53" s="14"/>
      <c r="M53" s="17">
        <v>614</v>
      </c>
      <c r="N53" s="17">
        <v>1.4219999999999999</v>
      </c>
      <c r="O53" s="18"/>
      <c r="P53" s="18"/>
      <c r="Q53" s="20">
        <f t="shared" si="0"/>
        <v>4074</v>
      </c>
      <c r="R53" s="28">
        <f t="shared" si="1"/>
        <v>9.3819999999999997</v>
      </c>
      <c r="S53" s="85"/>
      <c r="T53" s="85"/>
      <c r="U53" s="85"/>
      <c r="V53" s="85"/>
    </row>
    <row r="54" spans="1:22" ht="26.45" customHeight="1" thickBot="1" x14ac:dyDescent="0.3">
      <c r="A54" s="46">
        <f t="shared" si="2"/>
        <v>45</v>
      </c>
      <c r="B54" s="43" t="s">
        <v>94</v>
      </c>
      <c r="C54" s="4">
        <v>1</v>
      </c>
      <c r="D54" s="6">
        <v>3.36</v>
      </c>
      <c r="E54" s="11"/>
      <c r="F54" s="11"/>
      <c r="G54" s="11"/>
      <c r="H54" s="11"/>
      <c r="I54" s="14"/>
      <c r="J54" s="14"/>
      <c r="K54" s="14">
        <v>680</v>
      </c>
      <c r="L54" s="14">
        <v>4.1900000000000004</v>
      </c>
      <c r="M54" s="17"/>
      <c r="N54" s="17"/>
      <c r="O54" s="18"/>
      <c r="P54" s="18"/>
      <c r="Q54" s="20">
        <f t="shared" si="0"/>
        <v>680</v>
      </c>
      <c r="R54" s="28">
        <f t="shared" si="1"/>
        <v>4.1900000000000004</v>
      </c>
      <c r="S54" s="85"/>
      <c r="T54" s="85"/>
      <c r="U54" s="85"/>
      <c r="V54" s="85"/>
    </row>
    <row r="55" spans="1:22" ht="26.45" customHeight="1" thickBot="1" x14ac:dyDescent="0.3">
      <c r="A55" s="46">
        <f t="shared" si="2"/>
        <v>46</v>
      </c>
      <c r="B55" s="43" t="s">
        <v>95</v>
      </c>
      <c r="C55" s="2" t="s">
        <v>30</v>
      </c>
      <c r="D55" s="6">
        <v>40.5</v>
      </c>
      <c r="E55" s="11"/>
      <c r="F55" s="11"/>
      <c r="G55" s="11">
        <v>62</v>
      </c>
      <c r="H55" s="11">
        <v>2.512</v>
      </c>
      <c r="I55" s="14"/>
      <c r="J55" s="14"/>
      <c r="K55" s="14"/>
      <c r="L55" s="14"/>
      <c r="M55" s="17"/>
      <c r="N55" s="17"/>
      <c r="O55" s="18"/>
      <c r="P55" s="18"/>
      <c r="Q55" s="20">
        <f t="shared" si="0"/>
        <v>62</v>
      </c>
      <c r="R55" s="28">
        <f t="shared" si="1"/>
        <v>2.512</v>
      </c>
      <c r="S55" s="85"/>
      <c r="T55" s="85"/>
      <c r="U55" s="85"/>
      <c r="V55" s="85"/>
    </row>
    <row r="56" spans="1:22" ht="26.45" customHeight="1" thickBot="1" x14ac:dyDescent="0.3">
      <c r="A56" s="46">
        <f t="shared" si="2"/>
        <v>47</v>
      </c>
      <c r="B56" s="43" t="s">
        <v>95</v>
      </c>
      <c r="C56" s="2" t="s">
        <v>31</v>
      </c>
      <c r="D56" s="6">
        <v>36</v>
      </c>
      <c r="E56" s="11"/>
      <c r="F56" s="11"/>
      <c r="G56" s="11"/>
      <c r="H56" s="11"/>
      <c r="I56" s="14"/>
      <c r="J56" s="14"/>
      <c r="K56" s="14"/>
      <c r="L56" s="14"/>
      <c r="M56" s="17"/>
      <c r="N56" s="17"/>
      <c r="O56" s="17">
        <v>300</v>
      </c>
      <c r="P56" s="17">
        <v>10.8</v>
      </c>
      <c r="Q56" s="21">
        <f t="shared" si="0"/>
        <v>300</v>
      </c>
      <c r="R56" s="33">
        <f t="shared" si="1"/>
        <v>10.8</v>
      </c>
      <c r="S56" s="85"/>
      <c r="T56" s="85"/>
      <c r="U56" s="85"/>
      <c r="V56" s="85"/>
    </row>
    <row r="57" spans="1:22" ht="26.25" thickBot="1" x14ac:dyDescent="0.3">
      <c r="A57" s="46">
        <f t="shared" si="2"/>
        <v>48</v>
      </c>
      <c r="B57" s="44" t="s">
        <v>96</v>
      </c>
      <c r="C57" s="22" t="s">
        <v>46</v>
      </c>
      <c r="D57" s="23">
        <v>97.34</v>
      </c>
      <c r="E57" s="24"/>
      <c r="F57" s="24"/>
      <c r="G57" s="24"/>
      <c r="H57" s="24"/>
      <c r="I57" s="25"/>
      <c r="J57" s="25"/>
      <c r="K57" s="25">
        <v>4</v>
      </c>
      <c r="L57" s="25">
        <v>0.39</v>
      </c>
      <c r="M57" s="26"/>
      <c r="N57" s="26"/>
      <c r="O57" s="17">
        <v>2</v>
      </c>
      <c r="P57" s="17">
        <v>0.1946</v>
      </c>
      <c r="Q57" s="21">
        <f>SUM(E57,G57,I57,K57,M57,O57)</f>
        <v>6</v>
      </c>
      <c r="R57" s="33">
        <f>SUM(F57,H57,J57,L57,N57,P57)</f>
        <v>0.58460000000000001</v>
      </c>
      <c r="S57" s="85"/>
      <c r="T57" s="85"/>
      <c r="U57" s="85"/>
      <c r="V57" s="85"/>
    </row>
    <row r="58" spans="1:22" ht="25.5" x14ac:dyDescent="0.25">
      <c r="A58" s="46">
        <f t="shared" si="2"/>
        <v>49</v>
      </c>
      <c r="B58" s="44" t="s">
        <v>97</v>
      </c>
      <c r="C58" s="22" t="s">
        <v>32</v>
      </c>
      <c r="D58" s="23">
        <v>343</v>
      </c>
      <c r="E58" s="24">
        <v>2</v>
      </c>
      <c r="F58" s="24">
        <v>0.68600000000000005</v>
      </c>
      <c r="G58" s="24"/>
      <c r="H58" s="24"/>
      <c r="I58" s="25">
        <v>2</v>
      </c>
      <c r="J58" s="25">
        <v>0.68600000000000005</v>
      </c>
      <c r="K58" s="25"/>
      <c r="L58" s="25"/>
      <c r="M58" s="26"/>
      <c r="N58" s="26"/>
      <c r="O58" s="26"/>
      <c r="P58" s="26"/>
      <c r="Q58" s="21">
        <f t="shared" si="0"/>
        <v>4</v>
      </c>
      <c r="R58" s="33">
        <f t="shared" si="1"/>
        <v>1.3720000000000001</v>
      </c>
      <c r="S58" s="86"/>
      <c r="T58" s="86"/>
      <c r="U58" s="86"/>
      <c r="V58" s="85"/>
    </row>
    <row r="59" spans="1:22" ht="31.5" customHeight="1" thickBot="1" x14ac:dyDescent="0.3">
      <c r="A59" s="45" t="s">
        <v>52</v>
      </c>
      <c r="B59" s="105" t="s">
        <v>55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7"/>
      <c r="V59" s="85"/>
    </row>
    <row r="60" spans="1:22" ht="21.75" thickBot="1" x14ac:dyDescent="0.3">
      <c r="A60" s="49"/>
      <c r="E60" s="108" t="s">
        <v>33</v>
      </c>
      <c r="F60" s="109"/>
      <c r="G60" s="109"/>
      <c r="H60" s="110"/>
      <c r="I60" s="111" t="s">
        <v>34</v>
      </c>
      <c r="J60" s="112"/>
      <c r="K60" s="112"/>
      <c r="L60" s="113"/>
      <c r="M60" s="114" t="s">
        <v>35</v>
      </c>
      <c r="N60" s="115"/>
      <c r="O60" s="115"/>
      <c r="P60" s="116"/>
    </row>
    <row r="61" spans="1:22" ht="30.75" customHeight="1" thickBot="1" x14ac:dyDescent="0.3">
      <c r="A61" s="103" t="s">
        <v>54</v>
      </c>
      <c r="B61" s="117" t="s">
        <v>37</v>
      </c>
      <c r="C61" s="118"/>
      <c r="D61" s="8" t="s">
        <v>45</v>
      </c>
      <c r="E61" s="128" t="s">
        <v>41</v>
      </c>
      <c r="F61" s="129"/>
      <c r="G61" s="130" t="s">
        <v>42</v>
      </c>
      <c r="H61" s="117"/>
      <c r="I61" s="128" t="s">
        <v>41</v>
      </c>
      <c r="J61" s="129"/>
      <c r="K61" s="130" t="s">
        <v>42</v>
      </c>
      <c r="L61" s="117"/>
      <c r="M61" s="128" t="s">
        <v>41</v>
      </c>
      <c r="N61" s="129"/>
      <c r="O61" s="130" t="s">
        <v>42</v>
      </c>
      <c r="P61" s="117"/>
      <c r="Q61" s="131" t="s">
        <v>36</v>
      </c>
      <c r="R61" s="131"/>
      <c r="S61" s="119" t="s">
        <v>49</v>
      </c>
      <c r="T61" s="124" t="s">
        <v>47</v>
      </c>
      <c r="U61" s="119" t="s">
        <v>50</v>
      </c>
      <c r="V61" s="119" t="s">
        <v>51</v>
      </c>
    </row>
    <row r="62" spans="1:22" ht="33.75" customHeight="1" thickBot="1" x14ac:dyDescent="0.3">
      <c r="A62" s="103"/>
      <c r="B62" s="41" t="s">
        <v>38</v>
      </c>
      <c r="C62" s="3" t="s">
        <v>39</v>
      </c>
      <c r="D62" s="3" t="s">
        <v>40</v>
      </c>
      <c r="E62" s="9" t="s">
        <v>43</v>
      </c>
      <c r="F62" s="9" t="s">
        <v>44</v>
      </c>
      <c r="G62" s="9" t="s">
        <v>43</v>
      </c>
      <c r="H62" s="9" t="s">
        <v>44</v>
      </c>
      <c r="I62" s="12" t="s">
        <v>43</v>
      </c>
      <c r="J62" s="12" t="s">
        <v>44</v>
      </c>
      <c r="K62" s="12" t="s">
        <v>43</v>
      </c>
      <c r="L62" s="12" t="s">
        <v>44</v>
      </c>
      <c r="M62" s="15" t="s">
        <v>43</v>
      </c>
      <c r="N62" s="15" t="s">
        <v>44</v>
      </c>
      <c r="O62" s="15" t="s">
        <v>43</v>
      </c>
      <c r="P62" s="15" t="s">
        <v>44</v>
      </c>
      <c r="Q62" s="7" t="s">
        <v>43</v>
      </c>
      <c r="R62" s="7" t="s">
        <v>44</v>
      </c>
      <c r="S62" s="120"/>
      <c r="T62" s="125"/>
      <c r="U62" s="120"/>
      <c r="V62" s="120"/>
    </row>
    <row r="63" spans="1:22" ht="14.25" customHeight="1" thickBot="1" x14ac:dyDescent="0.3">
      <c r="A63" s="104"/>
      <c r="B63" s="32">
        <v>1</v>
      </c>
      <c r="C63" s="29">
        <v>2</v>
      </c>
      <c r="D63" s="30">
        <v>3</v>
      </c>
      <c r="E63" s="121">
        <v>4</v>
      </c>
      <c r="F63" s="122"/>
      <c r="G63" s="122"/>
      <c r="H63" s="123"/>
      <c r="I63" s="121">
        <v>5</v>
      </c>
      <c r="J63" s="122"/>
      <c r="K63" s="122"/>
      <c r="L63" s="123"/>
      <c r="M63" s="121">
        <v>6</v>
      </c>
      <c r="N63" s="122"/>
      <c r="O63" s="122"/>
      <c r="P63" s="122"/>
      <c r="Q63" s="31">
        <v>7</v>
      </c>
      <c r="R63" s="31">
        <v>8</v>
      </c>
      <c r="S63" s="36">
        <v>9</v>
      </c>
      <c r="T63" s="37">
        <v>10</v>
      </c>
      <c r="U63" s="36">
        <v>11</v>
      </c>
      <c r="V63" s="36">
        <v>12</v>
      </c>
    </row>
    <row r="64" spans="1:22" ht="26.25" thickBot="1" x14ac:dyDescent="0.3">
      <c r="A64" s="46">
        <v>1</v>
      </c>
      <c r="B64" s="43" t="s">
        <v>86</v>
      </c>
      <c r="C64" s="2" t="s">
        <v>24</v>
      </c>
      <c r="D64" s="6">
        <v>27.46</v>
      </c>
      <c r="E64" s="11">
        <v>160</v>
      </c>
      <c r="F64" s="11">
        <v>4.3920000000000003</v>
      </c>
      <c r="G64" s="11"/>
      <c r="H64" s="11"/>
      <c r="I64" s="14">
        <v>160</v>
      </c>
      <c r="J64" s="14">
        <v>4.3920000000000003</v>
      </c>
      <c r="K64" s="14"/>
      <c r="L64" s="14"/>
      <c r="M64" s="17">
        <v>80</v>
      </c>
      <c r="N64" s="17">
        <v>2.1960000000000002</v>
      </c>
      <c r="O64" s="18"/>
      <c r="P64" s="18"/>
      <c r="Q64" s="20">
        <f t="shared" ref="Q64:R65" si="3">SUM(E64,G64,I64,K64,M64,O64)</f>
        <v>400</v>
      </c>
      <c r="R64" s="28">
        <f t="shared" si="3"/>
        <v>10.98</v>
      </c>
      <c r="S64" s="85"/>
      <c r="T64" s="85"/>
      <c r="U64" s="85"/>
      <c r="V64" s="85"/>
    </row>
    <row r="65" spans="1:22" ht="25.5" x14ac:dyDescent="0.25">
      <c r="A65" s="46">
        <v>2</v>
      </c>
      <c r="B65" s="43" t="s">
        <v>86</v>
      </c>
      <c r="C65" s="2" t="s">
        <v>25</v>
      </c>
      <c r="D65" s="6">
        <v>35.43</v>
      </c>
      <c r="E65" s="11">
        <v>16</v>
      </c>
      <c r="F65" s="11">
        <v>0.56599999999999995</v>
      </c>
      <c r="G65" s="11"/>
      <c r="H65" s="11"/>
      <c r="I65" s="14">
        <v>16</v>
      </c>
      <c r="J65" s="14">
        <v>0.56599999999999995</v>
      </c>
      <c r="K65" s="14"/>
      <c r="L65" s="14"/>
      <c r="M65" s="17"/>
      <c r="N65" s="17"/>
      <c r="O65" s="18"/>
      <c r="P65" s="18"/>
      <c r="Q65" s="20">
        <f t="shared" si="3"/>
        <v>32</v>
      </c>
      <c r="R65" s="28">
        <f t="shared" si="3"/>
        <v>1.1319999999999999</v>
      </c>
      <c r="S65" s="85"/>
      <c r="T65" s="85"/>
      <c r="U65" s="85"/>
      <c r="V65" s="85"/>
    </row>
    <row r="66" spans="1:22" ht="31.5" customHeight="1" thickBot="1" x14ac:dyDescent="0.3">
      <c r="A66" s="50" t="s">
        <v>53</v>
      </c>
      <c r="B66" s="96" t="s">
        <v>56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8"/>
      <c r="V66" s="86"/>
    </row>
    <row r="67" spans="1:22" ht="29.25" customHeight="1" thickBot="1" x14ac:dyDescent="0.3">
      <c r="A67" s="99" t="s">
        <v>57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1"/>
      <c r="V67" s="87"/>
    </row>
    <row r="71" spans="1:22" x14ac:dyDescent="0.25">
      <c r="B71" s="83" t="s">
        <v>101</v>
      </c>
    </row>
    <row r="72" spans="1:22" x14ac:dyDescent="0.25">
      <c r="B72" s="84" t="s">
        <v>102</v>
      </c>
    </row>
    <row r="75" spans="1:22" ht="15" customHeight="1" x14ac:dyDescent="0.25">
      <c r="B75" s="132" t="s">
        <v>103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</row>
    <row r="76" spans="1:22" ht="15" customHeight="1" x14ac:dyDescent="0.25"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</row>
    <row r="77" spans="1:22" ht="15" customHeight="1" x14ac:dyDescent="0.25"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</row>
    <row r="78" spans="1:22" ht="15" customHeight="1" x14ac:dyDescent="0.25"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</row>
  </sheetData>
  <sheetProtection algorithmName="SHA-512" hashValue="LF2z3lUNkN2vPyWNPoI5qaxlKT4zSMlDmmkV7Iohu41kXKyeE5JOPO22jCMyZLBcNKIGoE3/XqhLRtmGq9fUDA==" saltValue="5lTwyuJ5lsCE6kZaAGXDfQ==" spinCount="100000" sheet="1" objects="1" scenarios="1"/>
  <mergeCells count="44">
    <mergeCell ref="B75:V78"/>
    <mergeCell ref="V7:V8"/>
    <mergeCell ref="U1:V1"/>
    <mergeCell ref="B3:V4"/>
    <mergeCell ref="B7:C7"/>
    <mergeCell ref="E6:H6"/>
    <mergeCell ref="I6:L6"/>
    <mergeCell ref="E7:F7"/>
    <mergeCell ref="G7:H7"/>
    <mergeCell ref="I7:J7"/>
    <mergeCell ref="K7:L7"/>
    <mergeCell ref="M6:P6"/>
    <mergeCell ref="M7:N7"/>
    <mergeCell ref="O7:P7"/>
    <mergeCell ref="V61:V62"/>
    <mergeCell ref="E63:H63"/>
    <mergeCell ref="I63:L63"/>
    <mergeCell ref="M63:P63"/>
    <mergeCell ref="Q61:R61"/>
    <mergeCell ref="S61:S62"/>
    <mergeCell ref="T61:T62"/>
    <mergeCell ref="U61:U62"/>
    <mergeCell ref="E61:F61"/>
    <mergeCell ref="G61:H61"/>
    <mergeCell ref="I61:J61"/>
    <mergeCell ref="K61:L61"/>
    <mergeCell ref="M61:N61"/>
    <mergeCell ref="O61:P61"/>
    <mergeCell ref="B66:U66"/>
    <mergeCell ref="A67:U67"/>
    <mergeCell ref="A7:A9"/>
    <mergeCell ref="B59:U59"/>
    <mergeCell ref="A61:A63"/>
    <mergeCell ref="E60:H60"/>
    <mergeCell ref="I60:L60"/>
    <mergeCell ref="M60:P60"/>
    <mergeCell ref="B61:C61"/>
    <mergeCell ref="U7:U8"/>
    <mergeCell ref="E9:H9"/>
    <mergeCell ref="I9:L9"/>
    <mergeCell ref="M9:P9"/>
    <mergeCell ref="S7:S8"/>
    <mergeCell ref="T7:T8"/>
    <mergeCell ref="Q7:R7"/>
  </mergeCells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52F86-E3B7-411B-A93E-978367D731FC}">
  <dimension ref="A1:U44"/>
  <sheetViews>
    <sheetView zoomScaleNormal="100" workbookViewId="0">
      <selection activeCell="K33" sqref="K33:K34"/>
    </sheetView>
  </sheetViews>
  <sheetFormatPr defaultRowHeight="15" x14ac:dyDescent="0.25"/>
  <cols>
    <col min="2" max="2" width="12" customWidth="1"/>
    <col min="3" max="3" width="25.85546875" customWidth="1"/>
    <col min="4" max="5" width="13.140625" customWidth="1"/>
    <col min="6" max="7" width="12.28515625" customWidth="1"/>
    <col min="8" max="8" width="15.85546875" customWidth="1"/>
    <col min="9" max="9" width="10.7109375" customWidth="1"/>
    <col min="10" max="11" width="15.7109375" customWidth="1"/>
    <col min="12" max="12" width="14.42578125" customWidth="1"/>
  </cols>
  <sheetData>
    <row r="1" spans="1:21" ht="15.75" x14ac:dyDescent="0.25">
      <c r="J1" s="133" t="s">
        <v>81</v>
      </c>
      <c r="K1" s="133"/>
      <c r="L1" s="133"/>
      <c r="M1" s="133"/>
    </row>
    <row r="3" spans="1:21" ht="15" customHeight="1" x14ac:dyDescent="0.25">
      <c r="A3" s="134" t="s">
        <v>83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42" customHeight="1" x14ac:dyDescent="0.2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5" customHeight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ht="12.75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x14ac:dyDescent="0.25">
      <c r="C7" s="152" t="s">
        <v>58</v>
      </c>
      <c r="D7" s="153"/>
      <c r="E7" s="153"/>
    </row>
    <row r="8" spans="1:21" x14ac:dyDescent="0.25">
      <c r="C8" s="154" t="s">
        <v>59</v>
      </c>
      <c r="D8" s="155"/>
      <c r="E8" s="155"/>
    </row>
    <row r="9" spans="1:21" ht="15.75" thickBot="1" x14ac:dyDescent="0.3"/>
    <row r="10" spans="1:21" ht="71.25" customHeight="1" thickBot="1" x14ac:dyDescent="0.3">
      <c r="A10" s="136" t="s">
        <v>73</v>
      </c>
      <c r="B10" s="156" t="s">
        <v>60</v>
      </c>
      <c r="C10" s="52" t="s">
        <v>61</v>
      </c>
      <c r="D10" s="52" t="s">
        <v>39</v>
      </c>
      <c r="E10" s="51" t="s">
        <v>62</v>
      </c>
      <c r="F10" s="51" t="s">
        <v>44</v>
      </c>
      <c r="G10" s="51" t="s">
        <v>63</v>
      </c>
      <c r="H10" s="64" t="s">
        <v>48</v>
      </c>
      <c r="I10" s="63" t="s">
        <v>47</v>
      </c>
      <c r="J10" s="64" t="s">
        <v>74</v>
      </c>
      <c r="K10" s="64" t="s">
        <v>75</v>
      </c>
      <c r="M10" s="54"/>
      <c r="N10" s="54"/>
      <c r="O10" s="53"/>
      <c r="P10" s="53"/>
    </row>
    <row r="11" spans="1:21" ht="16.5" customHeight="1" thickBot="1" x14ac:dyDescent="0.3">
      <c r="A11" s="158"/>
      <c r="B11" s="157"/>
      <c r="C11" s="72">
        <v>1</v>
      </c>
      <c r="D11" s="72">
        <v>2</v>
      </c>
      <c r="E11" s="69">
        <v>3</v>
      </c>
      <c r="F11" s="69">
        <v>4</v>
      </c>
      <c r="G11" s="69">
        <v>5</v>
      </c>
      <c r="H11" s="69">
        <v>6</v>
      </c>
      <c r="I11" s="72">
        <v>7</v>
      </c>
      <c r="J11" s="69">
        <v>8</v>
      </c>
      <c r="K11" s="69">
        <v>9</v>
      </c>
      <c r="M11" s="54"/>
      <c r="N11" s="54"/>
      <c r="O11" s="53"/>
      <c r="P11" s="53"/>
    </row>
    <row r="12" spans="1:21" ht="15" customHeight="1" x14ac:dyDescent="0.25">
      <c r="A12" s="46">
        <v>1</v>
      </c>
      <c r="B12" s="157"/>
      <c r="C12" s="70" t="s">
        <v>98</v>
      </c>
      <c r="D12" s="48" t="s">
        <v>65</v>
      </c>
      <c r="E12" s="48">
        <v>1.93</v>
      </c>
      <c r="F12" s="48">
        <f>SUM(E12*G12)</f>
        <v>3010.7999999999997</v>
      </c>
      <c r="G12" s="71">
        <v>1560</v>
      </c>
      <c r="H12" s="88"/>
      <c r="I12" s="89"/>
      <c r="J12" s="89"/>
      <c r="K12" s="89"/>
      <c r="M12" s="54"/>
      <c r="N12" s="40"/>
      <c r="O12" s="40"/>
      <c r="P12" s="40"/>
    </row>
    <row r="13" spans="1:21" x14ac:dyDescent="0.25">
      <c r="A13" s="46">
        <f>1+A12</f>
        <v>2</v>
      </c>
      <c r="B13" s="157"/>
      <c r="C13" s="66" t="s">
        <v>98</v>
      </c>
      <c r="D13" s="46" t="s">
        <v>66</v>
      </c>
      <c r="E13" s="46">
        <v>2.2999999999999998</v>
      </c>
      <c r="F13" s="46">
        <f t="shared" ref="F13:F19" si="0">SUM(E13*G13)</f>
        <v>3035.9999999999995</v>
      </c>
      <c r="G13" s="34">
        <v>1320</v>
      </c>
      <c r="H13" s="90"/>
      <c r="I13" s="85"/>
      <c r="J13" s="85"/>
      <c r="K13" s="85"/>
      <c r="M13" s="40"/>
      <c r="N13" s="40"/>
    </row>
    <row r="14" spans="1:21" x14ac:dyDescent="0.25">
      <c r="A14" s="46">
        <f t="shared" ref="A14:A19" si="1">1+A13</f>
        <v>3</v>
      </c>
      <c r="B14" s="157"/>
      <c r="C14" s="66" t="s">
        <v>98</v>
      </c>
      <c r="D14" s="46" t="s">
        <v>67</v>
      </c>
      <c r="E14" s="46">
        <v>3.71</v>
      </c>
      <c r="F14" s="46">
        <f t="shared" si="0"/>
        <v>3339</v>
      </c>
      <c r="G14" s="34">
        <v>900</v>
      </c>
      <c r="H14" s="90"/>
      <c r="I14" s="85"/>
      <c r="J14" s="85"/>
      <c r="K14" s="85"/>
      <c r="M14" s="40"/>
      <c r="N14" s="40"/>
    </row>
    <row r="15" spans="1:21" x14ac:dyDescent="0.25">
      <c r="A15" s="46">
        <f t="shared" si="1"/>
        <v>4</v>
      </c>
      <c r="B15" s="157"/>
      <c r="C15" s="66" t="s">
        <v>98</v>
      </c>
      <c r="D15" s="46" t="s">
        <v>68</v>
      </c>
      <c r="E15" s="46">
        <v>3.45</v>
      </c>
      <c r="F15" s="46">
        <f t="shared" si="0"/>
        <v>4912.8</v>
      </c>
      <c r="G15" s="34">
        <v>1424</v>
      </c>
      <c r="H15" s="90"/>
      <c r="I15" s="85"/>
      <c r="J15" s="85"/>
      <c r="K15" s="85"/>
      <c r="M15" s="40"/>
      <c r="N15" s="40"/>
    </row>
    <row r="16" spans="1:21" x14ac:dyDescent="0.25">
      <c r="A16" s="46">
        <f t="shared" si="1"/>
        <v>5</v>
      </c>
      <c r="B16" s="157"/>
      <c r="C16" s="66" t="s">
        <v>98</v>
      </c>
      <c r="D16" s="46" t="s">
        <v>69</v>
      </c>
      <c r="E16" s="46">
        <v>3.98</v>
      </c>
      <c r="F16" s="46">
        <f t="shared" si="0"/>
        <v>3064.6</v>
      </c>
      <c r="G16" s="34">
        <v>770</v>
      </c>
      <c r="H16" s="90"/>
      <c r="I16" s="85"/>
      <c r="J16" s="85"/>
      <c r="K16" s="85"/>
      <c r="M16" s="40"/>
      <c r="N16" s="40"/>
    </row>
    <row r="17" spans="1:16" x14ac:dyDescent="0.25">
      <c r="A17" s="46">
        <f t="shared" si="1"/>
        <v>6</v>
      </c>
      <c r="B17" s="157"/>
      <c r="C17" s="66" t="s">
        <v>98</v>
      </c>
      <c r="D17" s="46" t="s">
        <v>11</v>
      </c>
      <c r="E17" s="46">
        <v>2.98</v>
      </c>
      <c r="F17" s="46">
        <f t="shared" si="0"/>
        <v>2002.56</v>
      </c>
      <c r="G17" s="34">
        <v>672</v>
      </c>
      <c r="H17" s="90"/>
      <c r="I17" s="85"/>
      <c r="J17" s="85"/>
      <c r="K17" s="85"/>
      <c r="M17" s="40"/>
      <c r="N17" s="40"/>
      <c r="O17" s="35"/>
    </row>
    <row r="18" spans="1:16" x14ac:dyDescent="0.25">
      <c r="A18" s="46">
        <f t="shared" si="1"/>
        <v>7</v>
      </c>
      <c r="B18" s="157"/>
      <c r="C18" s="66" t="s">
        <v>98</v>
      </c>
      <c r="D18" s="46" t="s">
        <v>70</v>
      </c>
      <c r="E18" s="46">
        <v>3.52</v>
      </c>
      <c r="F18" s="46">
        <f t="shared" si="0"/>
        <v>246.4</v>
      </c>
      <c r="G18" s="34">
        <v>70</v>
      </c>
      <c r="H18" s="90"/>
      <c r="I18" s="85"/>
      <c r="J18" s="85"/>
      <c r="K18" s="85"/>
      <c r="M18" s="40"/>
      <c r="N18" s="40"/>
      <c r="O18" s="35"/>
    </row>
    <row r="19" spans="1:16" ht="15.75" thickBot="1" x14ac:dyDescent="0.3">
      <c r="A19" s="47">
        <f t="shared" si="1"/>
        <v>8</v>
      </c>
      <c r="B19" s="157"/>
      <c r="C19" s="73" t="s">
        <v>99</v>
      </c>
      <c r="D19" s="74" t="s">
        <v>24</v>
      </c>
      <c r="E19" s="74">
        <v>2.1960000000000002</v>
      </c>
      <c r="F19" s="47">
        <f t="shared" si="0"/>
        <v>373.32000000000005</v>
      </c>
      <c r="G19" s="75">
        <v>170</v>
      </c>
      <c r="H19" s="91"/>
      <c r="I19" s="86"/>
      <c r="J19" s="86"/>
      <c r="K19" s="86"/>
      <c r="M19" s="40"/>
      <c r="N19" s="40"/>
    </row>
    <row r="20" spans="1:16" ht="30" customHeight="1" thickBot="1" x14ac:dyDescent="0.3">
      <c r="A20" s="8" t="s">
        <v>52</v>
      </c>
      <c r="B20" s="145" t="s">
        <v>76</v>
      </c>
      <c r="C20" s="146"/>
      <c r="D20" s="146"/>
      <c r="E20" s="146"/>
      <c r="F20" s="146"/>
      <c r="G20" s="146"/>
      <c r="H20" s="146"/>
      <c r="I20" s="146"/>
      <c r="J20" s="147"/>
      <c r="K20" s="92"/>
    </row>
    <row r="21" spans="1:16" ht="60.75" customHeight="1" thickBot="1" x14ac:dyDescent="0.3">
      <c r="A21" s="140" t="s">
        <v>54</v>
      </c>
      <c r="B21" s="142" t="s">
        <v>64</v>
      </c>
      <c r="C21" s="52" t="s">
        <v>61</v>
      </c>
      <c r="D21" s="52" t="s">
        <v>39</v>
      </c>
      <c r="E21" s="51" t="s">
        <v>62</v>
      </c>
      <c r="F21" s="51" t="s">
        <v>44</v>
      </c>
      <c r="G21" s="51" t="s">
        <v>63</v>
      </c>
      <c r="H21" s="64" t="s">
        <v>48</v>
      </c>
      <c r="I21" s="63" t="s">
        <v>47</v>
      </c>
      <c r="J21" s="64" t="s">
        <v>74</v>
      </c>
      <c r="K21" s="64" t="s">
        <v>75</v>
      </c>
    </row>
    <row r="22" spans="1:16" ht="16.5" customHeight="1" thickBot="1" x14ac:dyDescent="0.3">
      <c r="A22" s="141"/>
      <c r="B22" s="143"/>
      <c r="C22" s="72">
        <v>1</v>
      </c>
      <c r="D22" s="72">
        <v>2</v>
      </c>
      <c r="E22" s="69">
        <v>3</v>
      </c>
      <c r="F22" s="69">
        <v>4</v>
      </c>
      <c r="G22" s="69">
        <v>5</v>
      </c>
      <c r="H22" s="68">
        <v>6</v>
      </c>
      <c r="I22" s="67">
        <v>7</v>
      </c>
      <c r="J22" s="68">
        <v>8</v>
      </c>
      <c r="K22" s="68">
        <v>9</v>
      </c>
      <c r="M22" s="54"/>
      <c r="N22" s="54"/>
      <c r="O22" s="53"/>
      <c r="P22" s="53"/>
    </row>
    <row r="23" spans="1:16" ht="15.75" customHeight="1" x14ac:dyDescent="0.25">
      <c r="A23" s="82">
        <v>1</v>
      </c>
      <c r="B23" s="143"/>
      <c r="C23" s="55" t="s">
        <v>98</v>
      </c>
      <c r="D23" s="56" t="s">
        <v>65</v>
      </c>
      <c r="E23" s="56">
        <v>1.93</v>
      </c>
      <c r="F23" s="57">
        <f t="shared" ref="F23:F28" si="2">SUM(E23*G23)</f>
        <v>752.69999999999993</v>
      </c>
      <c r="G23" s="76">
        <v>390</v>
      </c>
      <c r="H23" s="93"/>
      <c r="I23" s="85"/>
      <c r="J23" s="85"/>
      <c r="K23" s="85"/>
    </row>
    <row r="24" spans="1:16" ht="15.75" customHeight="1" x14ac:dyDescent="0.25">
      <c r="A24" s="82">
        <f>1+A23</f>
        <v>2</v>
      </c>
      <c r="B24" s="143"/>
      <c r="C24" s="58" t="s">
        <v>98</v>
      </c>
      <c r="D24" s="59" t="s">
        <v>66</v>
      </c>
      <c r="E24" s="59">
        <v>2.2999999999999998</v>
      </c>
      <c r="F24" s="60">
        <f t="shared" si="2"/>
        <v>690</v>
      </c>
      <c r="G24" s="77">
        <v>300</v>
      </c>
      <c r="H24" s="93"/>
      <c r="I24" s="85"/>
      <c r="J24" s="85"/>
      <c r="K24" s="85"/>
    </row>
    <row r="25" spans="1:16" ht="15.75" customHeight="1" x14ac:dyDescent="0.25">
      <c r="A25" s="82">
        <f t="shared" ref="A25:A28" si="3">1+A24</f>
        <v>3</v>
      </c>
      <c r="B25" s="143"/>
      <c r="C25" s="58" t="s">
        <v>98</v>
      </c>
      <c r="D25" s="59" t="s">
        <v>67</v>
      </c>
      <c r="E25" s="59">
        <v>3.71</v>
      </c>
      <c r="F25" s="60">
        <f t="shared" si="2"/>
        <v>742</v>
      </c>
      <c r="G25" s="77">
        <v>200</v>
      </c>
      <c r="H25" s="93"/>
      <c r="I25" s="85"/>
      <c r="J25" s="85"/>
      <c r="K25" s="85"/>
    </row>
    <row r="26" spans="1:16" ht="15.75" customHeight="1" x14ac:dyDescent="0.25">
      <c r="A26" s="82">
        <f t="shared" si="3"/>
        <v>4</v>
      </c>
      <c r="B26" s="143"/>
      <c r="C26" s="58" t="s">
        <v>98</v>
      </c>
      <c r="D26" s="59" t="s">
        <v>68</v>
      </c>
      <c r="E26" s="59">
        <v>3.45</v>
      </c>
      <c r="F26" s="60">
        <f t="shared" si="2"/>
        <v>6306.6</v>
      </c>
      <c r="G26" s="77">
        <v>1828</v>
      </c>
      <c r="H26" s="93"/>
      <c r="I26" s="85"/>
      <c r="J26" s="85"/>
      <c r="K26" s="85"/>
    </row>
    <row r="27" spans="1:16" ht="15.75" customHeight="1" x14ac:dyDescent="0.25">
      <c r="A27" s="82">
        <f t="shared" si="3"/>
        <v>5</v>
      </c>
      <c r="B27" s="143"/>
      <c r="C27" s="58" t="s">
        <v>98</v>
      </c>
      <c r="D27" s="59" t="s">
        <v>69</v>
      </c>
      <c r="E27" s="59">
        <v>3.98</v>
      </c>
      <c r="F27" s="60">
        <f t="shared" si="2"/>
        <v>11374.84</v>
      </c>
      <c r="G27" s="77">
        <v>2858</v>
      </c>
      <c r="H27" s="93"/>
      <c r="I27" s="85"/>
      <c r="J27" s="85"/>
      <c r="K27" s="85"/>
    </row>
    <row r="28" spans="1:16" ht="15.75" customHeight="1" thickBot="1" x14ac:dyDescent="0.3">
      <c r="A28" s="82">
        <f t="shared" si="3"/>
        <v>6</v>
      </c>
      <c r="B28" s="144"/>
      <c r="C28" s="61" t="s">
        <v>98</v>
      </c>
      <c r="D28" s="62" t="s">
        <v>11</v>
      </c>
      <c r="E28" s="62">
        <v>2.98</v>
      </c>
      <c r="F28" s="62">
        <f t="shared" si="2"/>
        <v>3975.32</v>
      </c>
      <c r="G28" s="78">
        <v>1334</v>
      </c>
      <c r="H28" s="94"/>
      <c r="I28" s="86"/>
      <c r="J28" s="86"/>
      <c r="K28" s="85"/>
    </row>
    <row r="29" spans="1:16" ht="30" customHeight="1" thickBot="1" x14ac:dyDescent="0.3">
      <c r="A29" s="79" t="s">
        <v>53</v>
      </c>
      <c r="B29" s="145" t="s">
        <v>77</v>
      </c>
      <c r="C29" s="146"/>
      <c r="D29" s="146"/>
      <c r="E29" s="146"/>
      <c r="F29" s="146"/>
      <c r="G29" s="146"/>
      <c r="H29" s="146"/>
      <c r="I29" s="146"/>
      <c r="J29" s="147"/>
      <c r="K29" s="92"/>
    </row>
    <row r="30" spans="1:16" ht="63.75" customHeight="1" thickBot="1" x14ac:dyDescent="0.3">
      <c r="A30" s="136" t="s">
        <v>54</v>
      </c>
      <c r="B30" s="138" t="s">
        <v>71</v>
      </c>
      <c r="C30" s="148" t="s">
        <v>61</v>
      </c>
      <c r="D30" s="149"/>
      <c r="E30" s="148" t="s">
        <v>39</v>
      </c>
      <c r="F30" s="149"/>
      <c r="G30" s="51" t="s">
        <v>63</v>
      </c>
      <c r="H30" s="64" t="s">
        <v>48</v>
      </c>
      <c r="I30" s="63" t="s">
        <v>47</v>
      </c>
      <c r="J30" s="64" t="s">
        <v>74</v>
      </c>
      <c r="K30" s="64" t="s">
        <v>75</v>
      </c>
      <c r="L30" s="81"/>
      <c r="M30" s="81"/>
      <c r="N30" s="81"/>
      <c r="O30" s="81"/>
      <c r="P30" s="80"/>
    </row>
    <row r="31" spans="1:16" ht="16.5" customHeight="1" thickBot="1" x14ac:dyDescent="0.3">
      <c r="A31" s="137"/>
      <c r="B31" s="139"/>
      <c r="C31" s="67">
        <v>1</v>
      </c>
      <c r="D31" s="67">
        <v>2</v>
      </c>
      <c r="E31" s="68">
        <v>3</v>
      </c>
      <c r="F31" s="68">
        <v>4</v>
      </c>
      <c r="G31" s="68">
        <v>5</v>
      </c>
      <c r="H31" s="68">
        <v>6</v>
      </c>
      <c r="I31" s="67">
        <v>7</v>
      </c>
      <c r="J31" s="68">
        <v>8</v>
      </c>
      <c r="K31" s="68">
        <v>9</v>
      </c>
      <c r="M31" s="54"/>
      <c r="N31" s="54"/>
      <c r="O31" s="53"/>
      <c r="P31" s="53"/>
    </row>
    <row r="32" spans="1:16" ht="30" customHeight="1" thickBot="1" x14ac:dyDescent="0.3">
      <c r="A32" s="65">
        <v>1</v>
      </c>
      <c r="B32" s="139"/>
      <c r="C32" s="151" t="s">
        <v>72</v>
      </c>
      <c r="D32" s="151"/>
      <c r="E32" s="151" t="s">
        <v>100</v>
      </c>
      <c r="F32" s="151"/>
      <c r="G32" s="46">
        <v>8</v>
      </c>
      <c r="H32" s="85"/>
      <c r="I32" s="85"/>
      <c r="J32" s="85"/>
      <c r="K32" s="86"/>
    </row>
    <row r="33" spans="1:11" ht="27.75" customHeight="1" thickBot="1" x14ac:dyDescent="0.3">
      <c r="A33" s="95" t="s">
        <v>78</v>
      </c>
      <c r="B33" s="162" t="s">
        <v>79</v>
      </c>
      <c r="C33" s="163"/>
      <c r="D33" s="163"/>
      <c r="E33" s="163"/>
      <c r="F33" s="163"/>
      <c r="G33" s="163"/>
      <c r="H33" s="163"/>
      <c r="I33" s="163"/>
      <c r="J33" s="164"/>
      <c r="K33" s="87"/>
    </row>
    <row r="34" spans="1:11" ht="30.75" customHeight="1" thickBot="1" x14ac:dyDescent="0.3">
      <c r="A34" s="159" t="s">
        <v>80</v>
      </c>
      <c r="B34" s="160"/>
      <c r="C34" s="160"/>
      <c r="D34" s="160"/>
      <c r="E34" s="160"/>
      <c r="F34" s="160"/>
      <c r="G34" s="160"/>
      <c r="H34" s="160"/>
      <c r="I34" s="160"/>
      <c r="J34" s="161"/>
      <c r="K34" s="87"/>
    </row>
    <row r="37" spans="1:11" x14ac:dyDescent="0.25">
      <c r="B37" s="83" t="s">
        <v>101</v>
      </c>
    </row>
    <row r="38" spans="1:11" x14ac:dyDescent="0.25">
      <c r="B38" s="84" t="s">
        <v>102</v>
      </c>
    </row>
    <row r="41" spans="1:11" x14ac:dyDescent="0.25">
      <c r="B41" s="150" t="s">
        <v>103</v>
      </c>
      <c r="C41" s="150"/>
      <c r="D41" s="150"/>
      <c r="E41" s="150"/>
      <c r="F41" s="150"/>
      <c r="G41" s="150"/>
      <c r="H41" s="150"/>
      <c r="I41" s="150"/>
      <c r="J41" s="150"/>
      <c r="K41" s="150"/>
    </row>
    <row r="42" spans="1:11" x14ac:dyDescent="0.25">
      <c r="B42" s="150"/>
      <c r="C42" s="150"/>
      <c r="D42" s="150"/>
      <c r="E42" s="150"/>
      <c r="F42" s="150"/>
      <c r="G42" s="150"/>
      <c r="H42" s="150"/>
      <c r="I42" s="150"/>
      <c r="J42" s="150"/>
      <c r="K42" s="150"/>
    </row>
    <row r="43" spans="1:11" x14ac:dyDescent="0.25">
      <c r="B43" s="150"/>
      <c r="C43" s="150"/>
      <c r="D43" s="150"/>
      <c r="E43" s="150"/>
      <c r="F43" s="150"/>
      <c r="G43" s="150"/>
      <c r="H43" s="150"/>
      <c r="I43" s="150"/>
      <c r="J43" s="150"/>
      <c r="K43" s="150"/>
    </row>
    <row r="44" spans="1:11" x14ac:dyDescent="0.25">
      <c r="B44" s="150"/>
      <c r="C44" s="150"/>
      <c r="D44" s="150"/>
      <c r="E44" s="150"/>
      <c r="F44" s="150"/>
      <c r="G44" s="150"/>
      <c r="H44" s="150"/>
      <c r="I44" s="150"/>
      <c r="J44" s="150"/>
      <c r="K44" s="150"/>
    </row>
  </sheetData>
  <sheetProtection algorithmName="SHA-512" hashValue="KN1Yx6jeoYJxW3a7ceq9p+KqWHGsa56mvsYmsXdr8RgdPQP47eJaEJc7IDMAJMXligYuWx1XuvyDYO0z/q23zw==" saltValue="hGvcWGQOdKuJB8yl0EfDjA==" spinCount="100000" sheet="1" objects="1" scenarios="1"/>
  <mergeCells count="20">
    <mergeCell ref="B41:K44"/>
    <mergeCell ref="L1:M1"/>
    <mergeCell ref="C32:D32"/>
    <mergeCell ref="E30:F30"/>
    <mergeCell ref="E32:F32"/>
    <mergeCell ref="C7:E7"/>
    <mergeCell ref="A3:K4"/>
    <mergeCell ref="J1:K1"/>
    <mergeCell ref="C8:E8"/>
    <mergeCell ref="B10:B19"/>
    <mergeCell ref="A10:A11"/>
    <mergeCell ref="B20:J20"/>
    <mergeCell ref="A34:J34"/>
    <mergeCell ref="B33:J33"/>
    <mergeCell ref="A30:A31"/>
    <mergeCell ref="B30:B32"/>
    <mergeCell ref="A21:A22"/>
    <mergeCell ref="B21:B28"/>
    <mergeCell ref="B29:J29"/>
    <mergeCell ref="C30:D3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TZDH</vt:lpstr>
      <vt:lpstr>TZPM</vt:lpstr>
      <vt:lpstr>TZDH!Obszar_wydruku</vt:lpstr>
      <vt:lpstr>TZPM!Obszar_wydruku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DamianR</dc:creator>
  <cp:lastModifiedBy>Monika Kaczmara</cp:lastModifiedBy>
  <cp:lastPrinted>2021-04-30T12:30:49Z</cp:lastPrinted>
  <dcterms:created xsi:type="dcterms:W3CDTF">2015-06-05T18:19:34Z</dcterms:created>
  <dcterms:modified xsi:type="dcterms:W3CDTF">2021-06-02T05:59:13Z</dcterms:modified>
</cp:coreProperties>
</file>