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.jenny-wiesiolek\Documents\Plany\2022\dodatkowy\"/>
    </mc:Choice>
  </mc:AlternateContent>
  <workbookProtection workbookAlgorithmName="SHA-512" workbookHashValue="eCo925z7hl4VPSyt8teiFfQkzPRhJX+2HzoIASpu/nJWt+Mgv6qzW3F3b/Mq2QHlp046+NTCCtlOJhfjJWe1VA==" workbookSaltValue="xaBtVXpOmsvOWdYJqBnK4A==" workbookSpinCount="100000" lockStructure="1"/>
  <bookViews>
    <workbookView xWindow="0" yWindow="0" windowWidth="23040" windowHeight="8490"/>
  </bookViews>
  <sheets>
    <sheet name="pakiet" sheetId="14" r:id="rId1"/>
  </sheets>
  <definedNames>
    <definedName name="_xlnm.Print_Area" localSheetId="0">pakiet!$A$1:$K$24</definedName>
    <definedName name="_xlnm.Print_Titles" localSheetId="0">pakiet!$16:$16</definedName>
  </definedNames>
  <calcPr calcId="152511"/>
</workbook>
</file>

<file path=xl/calcChain.xml><?xml version="1.0" encoding="utf-8"?>
<calcChain xmlns="http://schemas.openxmlformats.org/spreadsheetml/2006/main">
  <c r="H17" i="14" l="1"/>
  <c r="D20" i="14" l="1"/>
  <c r="M17" i="14" l="1"/>
  <c r="N17" i="14" s="1"/>
  <c r="J17" i="14" l="1"/>
  <c r="K17" i="14" s="1"/>
  <c r="D21" i="14" s="1"/>
  <c r="N18" i="14"/>
  <c r="D25" i="14" s="1"/>
</calcChain>
</file>

<file path=xl/sharedStrings.xml><?xml version="1.0" encoding="utf-8"?>
<sst xmlns="http://schemas.openxmlformats.org/spreadsheetml/2006/main" count="27" uniqueCount="27">
  <si>
    <t>Skarb Państwa -</t>
  </si>
  <si>
    <t xml:space="preserve">Państwowe Gospodarstwo Leśne Lasy Państwowe
</t>
  </si>
  <si>
    <t xml:space="preserve">L.p.
</t>
  </si>
  <si>
    <t xml:space="preserve">Czynność - opis prac
</t>
  </si>
  <si>
    <t xml:space="preserve">Jedn.
</t>
  </si>
  <si>
    <t xml:space="preserve">Ilość
</t>
  </si>
  <si>
    <t xml:space="preserve">Wartość całkowita netto w PLN
</t>
  </si>
  <si>
    <t xml:space="preserve">Stawka VAT
</t>
  </si>
  <si>
    <t xml:space="preserve">Wartość VAT w PLN
</t>
  </si>
  <si>
    <t xml:space="preserve">Wartość całkowita brutto w PLN
</t>
  </si>
  <si>
    <t>Cena łączna netto w PLN</t>
  </si>
  <si>
    <t>Cena łączna brutto w PLN</t>
  </si>
  <si>
    <t>(Nazwa i adres wykonawcy)</t>
  </si>
  <si>
    <t xml:space="preserve">KOSZTORYS OFERTOWY
</t>
  </si>
  <si>
    <t>Nadleśnictwo Dobrzejewice</t>
  </si>
  <si>
    <t>Zawały 101; 87-123 Dobrzejewice</t>
  </si>
  <si>
    <t xml:space="preserve">, dn. </t>
  </si>
  <si>
    <t>r.</t>
  </si>
  <si>
    <t>Załącznik nr 2 do SWZ</t>
  </si>
  <si>
    <t>1</t>
  </si>
  <si>
    <t xml:space="preserve">Nr poz.w STWPL
</t>
  </si>
  <si>
    <t>HM</t>
  </si>
  <si>
    <t>III.12.1</t>
  </si>
  <si>
    <t>GRODZ-DEM</t>
  </si>
  <si>
    <t>Demontaż (likwidacja) grodzeń</t>
  </si>
  <si>
    <t>Odpowiadając na ogłoszenie o przetargu nieograniczonym na „Wykonywanie usług z zakresu gospodarki leśnej w 2022 roku na terenach Nadleśnictwa Dobrzejewice składamy niniejszym ofertę na ROZGR1 tego zamówienia i oferujemy następujące ceny jednostkowe za usługi wchodzące w skład tej części zamówienia:</t>
  </si>
  <si>
    <t xml:space="preserve">Cena jednostkowa netto w PLN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</si>
</sst>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10"/>
      <color rgb="FF333333"/>
      <name val="Times New Roman"/>
      <family val="1"/>
      <charset val="238"/>
    </font>
    <font>
      <sz val="9"/>
      <color rgb="FF333333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b/>
      <i/>
      <sz val="12"/>
      <color rgb="FF333333"/>
      <name val="Times New Roman"/>
      <family val="1"/>
      <charset val="238"/>
    </font>
    <font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333333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sz val="14"/>
      <color rgb="FF333333"/>
      <name val="Times New Roman"/>
      <family val="1"/>
      <charset val="238"/>
    </font>
    <font>
      <b/>
      <sz val="18"/>
      <color rgb="FF333333"/>
      <name val="Times New Roman"/>
      <family val="1"/>
      <charset val="238"/>
    </font>
    <font>
      <b/>
      <sz val="11"/>
      <color rgb="FF333333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b/>
      <sz val="14"/>
      <color rgb="FF333333"/>
      <name val="Arial"/>
      <family val="2"/>
      <charset val="238"/>
    </font>
    <font>
      <b/>
      <sz val="14"/>
      <color rgb="FF333333"/>
      <name val="Times New Roman"/>
      <family val="1"/>
      <charset val="238"/>
    </font>
    <font>
      <b/>
      <sz val="14"/>
      <color rgb="FF000000"/>
      <name val="Arial"/>
      <family val="2"/>
      <charset val="238"/>
    </font>
    <font>
      <sz val="12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sz val="2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8">
    <xf numFmtId="0" fontId="0" fillId="0" borderId="0" xfId="0"/>
    <xf numFmtId="4" fontId="15" fillId="2" borderId="0" xfId="1" applyNumberFormat="1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  <protection locked="0"/>
    </xf>
    <xf numFmtId="4" fontId="17" fillId="2" borderId="1" xfId="0" applyNumberFormat="1" applyFont="1" applyFill="1" applyBorder="1" applyAlignment="1" applyProtection="1">
      <alignment horizontal="right" vertical="center"/>
    </xf>
    <xf numFmtId="9" fontId="8" fillId="3" borderId="1" xfId="2" applyNumberFormat="1" applyFont="1" applyFill="1" applyBorder="1" applyAlignment="1" applyProtection="1">
      <alignment horizontal="center" vertical="center"/>
    </xf>
    <xf numFmtId="4" fontId="17" fillId="4" borderId="1" xfId="0" applyNumberFormat="1" applyFont="1" applyFill="1" applyBorder="1" applyAlignment="1" applyProtection="1">
      <alignment vertical="center"/>
    </xf>
    <xf numFmtId="4" fontId="13" fillId="2" borderId="1" xfId="0" applyNumberFormat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vertical="center"/>
      <protection locked="0"/>
    </xf>
    <xf numFmtId="49" fontId="15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4" fontId="14" fillId="2" borderId="0" xfId="0" applyNumberFormat="1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Alignment="1" applyProtection="1">
      <protection locked="0"/>
    </xf>
    <xf numFmtId="49" fontId="15" fillId="2" borderId="0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49" fontId="18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8" fillId="2" borderId="1" xfId="0" applyNumberFormat="1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top" wrapText="1"/>
      <protection locked="0"/>
    </xf>
  </cellXfs>
  <cellStyles count="3">
    <cellStyle name="Normalny" xfId="0" builtinId="0"/>
    <cellStyle name="Procentowy" xfId="2" builtinId="5"/>
    <cellStyle name="Walutowy" xfId="1" builtinId="4"/>
  </cellStyles>
  <dxfs count="5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5"/>
  <sheetViews>
    <sheetView tabSelected="1" topLeftCell="A10" zoomScaleNormal="100" workbookViewId="0">
      <selection activeCell="G20" sqref="G20"/>
    </sheetView>
  </sheetViews>
  <sheetFormatPr defaultColWidth="0" defaultRowHeight="18" x14ac:dyDescent="0.25"/>
  <cols>
    <col min="1" max="1" width="6.5703125" style="28" customWidth="1"/>
    <col min="2" max="2" width="22.28515625" style="28" customWidth="1"/>
    <col min="3" max="3" width="13.140625" style="29" customWidth="1"/>
    <col min="4" max="4" width="41" style="28" customWidth="1"/>
    <col min="5" max="5" width="6.28515625" style="28" bestFit="1" customWidth="1"/>
    <col min="6" max="6" width="9" style="28" bestFit="1" customWidth="1"/>
    <col min="7" max="7" width="20.28515625" style="28" customWidth="1"/>
    <col min="8" max="8" width="22.5703125" style="28" customWidth="1"/>
    <col min="9" max="9" width="10.85546875" style="28" bestFit="1" customWidth="1"/>
    <col min="10" max="10" width="12.5703125" style="28" customWidth="1"/>
    <col min="11" max="11" width="19.85546875" style="28" customWidth="1"/>
    <col min="12" max="12" width="4.7109375" style="28" customWidth="1"/>
    <col min="13" max="13" width="20.28515625" style="31" customWidth="1"/>
    <col min="14" max="14" width="20.28515625" style="31" hidden="1"/>
    <col min="15" max="16383" width="9.140625" style="28" hidden="1"/>
    <col min="16384" max="16384" width="6.42578125" style="28" hidden="1"/>
  </cols>
  <sheetData>
    <row r="1" spans="1:14" s="8" customFormat="1" ht="21.95" customHeight="1" x14ac:dyDescent="0.25">
      <c r="C1" s="9"/>
      <c r="M1" s="10"/>
      <c r="N1" s="10"/>
    </row>
    <row r="2" spans="1:14" s="8" customFormat="1" ht="31.5" customHeight="1" x14ac:dyDescent="0.2">
      <c r="B2" s="49"/>
      <c r="C2" s="50"/>
      <c r="D2" s="51"/>
      <c r="E2" s="11"/>
      <c r="F2" s="11"/>
      <c r="G2" s="11"/>
      <c r="H2" s="11"/>
      <c r="K2" s="11" t="s">
        <v>18</v>
      </c>
      <c r="M2" s="12"/>
      <c r="N2" s="12"/>
    </row>
    <row r="3" spans="1:14" s="8" customFormat="1" ht="23.45" customHeight="1" x14ac:dyDescent="0.25">
      <c r="A3" s="2"/>
      <c r="B3" s="52"/>
      <c r="C3" s="53"/>
      <c r="D3" s="54"/>
      <c r="E3" s="2"/>
      <c r="F3" s="2"/>
      <c r="G3" s="2"/>
      <c r="H3" s="2"/>
      <c r="I3" s="2"/>
      <c r="J3" s="2"/>
      <c r="M3" s="10"/>
      <c r="N3" s="10"/>
    </row>
    <row r="4" spans="1:14" s="8" customFormat="1" ht="9.6" customHeight="1" x14ac:dyDescent="0.25">
      <c r="A4" s="56" t="s">
        <v>12</v>
      </c>
      <c r="B4" s="56"/>
      <c r="C4" s="56"/>
      <c r="D4" s="56"/>
      <c r="E4" s="56"/>
      <c r="M4" s="10"/>
      <c r="N4" s="10"/>
    </row>
    <row r="5" spans="1:14" s="8" customFormat="1" ht="8.4499999999999993" customHeight="1" x14ac:dyDescent="0.2">
      <c r="B5" s="13"/>
      <c r="C5" s="14"/>
      <c r="E5" s="11"/>
      <c r="F5" s="11"/>
      <c r="G5" s="11"/>
      <c r="H5" s="11"/>
      <c r="M5" s="12"/>
      <c r="N5" s="12"/>
    </row>
    <row r="6" spans="1:14" s="8" customFormat="1" ht="21.95" customHeight="1" x14ac:dyDescent="0.2">
      <c r="C6" s="9"/>
      <c r="E6" s="11"/>
      <c r="F6" s="11"/>
      <c r="G6" s="11"/>
      <c r="H6" s="15"/>
      <c r="I6" s="16" t="s">
        <v>16</v>
      </c>
      <c r="J6" s="17"/>
      <c r="K6" s="8" t="s">
        <v>17</v>
      </c>
      <c r="M6" s="12"/>
      <c r="N6" s="12"/>
    </row>
    <row r="7" spans="1:14" s="8" customFormat="1" ht="12.75" customHeight="1" x14ac:dyDescent="0.25">
      <c r="C7" s="9"/>
      <c r="M7" s="10"/>
      <c r="N7" s="10"/>
    </row>
    <row r="8" spans="1:14" s="8" customFormat="1" ht="33" customHeight="1" x14ac:dyDescent="0.25">
      <c r="A8" s="57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M8" s="10"/>
      <c r="N8" s="10"/>
    </row>
    <row r="9" spans="1:14" s="8" customFormat="1" ht="13.35" customHeight="1" x14ac:dyDescent="0.25">
      <c r="C9" s="9"/>
      <c r="M9" s="10"/>
      <c r="N9" s="10"/>
    </row>
    <row r="10" spans="1:14" s="8" customFormat="1" ht="24" customHeight="1" x14ac:dyDescent="0.25">
      <c r="A10" s="48" t="s">
        <v>0</v>
      </c>
      <c r="B10" s="48"/>
      <c r="C10" s="48"/>
      <c r="D10" s="48"/>
      <c r="M10" s="10"/>
      <c r="N10" s="10"/>
    </row>
    <row r="11" spans="1:14" s="8" customFormat="1" ht="21.4" customHeight="1" x14ac:dyDescent="0.25">
      <c r="A11" s="48" t="s">
        <v>1</v>
      </c>
      <c r="B11" s="48"/>
      <c r="C11" s="48"/>
      <c r="D11" s="48"/>
      <c r="M11" s="10"/>
      <c r="N11" s="10"/>
    </row>
    <row r="12" spans="1:14" s="8" customFormat="1" ht="21.4" customHeight="1" x14ac:dyDescent="0.25">
      <c r="A12" s="48" t="s">
        <v>14</v>
      </c>
      <c r="B12" s="48"/>
      <c r="C12" s="48"/>
      <c r="D12" s="48"/>
      <c r="M12" s="10"/>
      <c r="N12" s="10"/>
    </row>
    <row r="13" spans="1:14" s="8" customFormat="1" ht="21.4" customHeight="1" x14ac:dyDescent="0.25">
      <c r="A13" s="48" t="s">
        <v>15</v>
      </c>
      <c r="B13" s="48"/>
      <c r="C13" s="48"/>
      <c r="D13" s="48"/>
      <c r="M13" s="10"/>
      <c r="N13" s="10"/>
    </row>
    <row r="14" spans="1:14" s="8" customFormat="1" ht="54.75" customHeight="1" x14ac:dyDescent="0.25">
      <c r="A14" s="55" t="s">
        <v>25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M14" s="10"/>
      <c r="N14" s="10"/>
    </row>
    <row r="15" spans="1:14" s="8" customFormat="1" ht="21" customHeight="1" thickBot="1" x14ac:dyDescent="0.3">
      <c r="C15" s="9"/>
      <c r="M15" s="10"/>
      <c r="N15" s="10"/>
    </row>
    <row r="16" spans="1:14" s="8" customFormat="1" ht="62.45" customHeight="1" thickBot="1" x14ac:dyDescent="0.25">
      <c r="A16" s="18" t="s">
        <v>2</v>
      </c>
      <c r="B16" s="19" t="s">
        <v>20</v>
      </c>
      <c r="C16" s="46" t="s">
        <v>3</v>
      </c>
      <c r="D16" s="47"/>
      <c r="E16" s="20" t="s">
        <v>4</v>
      </c>
      <c r="F16" s="20" t="s">
        <v>5</v>
      </c>
      <c r="G16" s="20" t="s">
        <v>26</v>
      </c>
      <c r="H16" s="20" t="s">
        <v>6</v>
      </c>
      <c r="I16" s="20" t="s">
        <v>7</v>
      </c>
      <c r="J16" s="20" t="s">
        <v>8</v>
      </c>
      <c r="K16" s="21" t="s">
        <v>9</v>
      </c>
      <c r="M16" s="22"/>
      <c r="N16" s="22"/>
    </row>
    <row r="17" spans="1:14" s="8" customFormat="1" ht="18.75" x14ac:dyDescent="0.2">
      <c r="A17" s="32" t="s">
        <v>19</v>
      </c>
      <c r="B17" s="32" t="s">
        <v>22</v>
      </c>
      <c r="C17" s="33" t="s">
        <v>23</v>
      </c>
      <c r="D17" s="34" t="s">
        <v>24</v>
      </c>
      <c r="E17" s="33" t="s">
        <v>21</v>
      </c>
      <c r="F17" s="35">
        <v>469.63</v>
      </c>
      <c r="G17" s="3"/>
      <c r="H17" s="4">
        <f>ROUND(F17*G17,2)</f>
        <v>0</v>
      </c>
      <c r="I17" s="5">
        <v>0.23</v>
      </c>
      <c r="J17" s="6">
        <f t="shared" ref="J17" si="0">ROUND(H17*I17,2)</f>
        <v>0</v>
      </c>
      <c r="K17" s="6">
        <f t="shared" ref="K17" si="1">ROUND(H17+J17,2)</f>
        <v>0</v>
      </c>
      <c r="M17" s="1" t="str">
        <f t="shared" ref="M17" si="2">IF(AND(F17&gt;0,OR(ISBLANK(G17),G17=0)),"podaj stawkę!",IF(AND(ISBLANK(F17),G17&gt;0),"usuń stawkę","OK"))</f>
        <v>podaj stawkę!</v>
      </c>
      <c r="N17" s="1">
        <f t="shared" ref="N17" si="3">IF(M17&lt;&gt;"OK",1,0)</f>
        <v>1</v>
      </c>
    </row>
    <row r="18" spans="1:14" s="8" customFormat="1" x14ac:dyDescent="0.25">
      <c r="C18" s="9"/>
      <c r="M18" s="10"/>
      <c r="N18" s="23">
        <f>SUM(N17:N17)</f>
        <v>1</v>
      </c>
    </row>
    <row r="19" spans="1:14" s="8" customFormat="1" x14ac:dyDescent="0.25">
      <c r="C19" s="9"/>
      <c r="M19" s="10"/>
      <c r="N19" s="10"/>
    </row>
    <row r="20" spans="1:14" s="8" customFormat="1" ht="33.75" customHeight="1" x14ac:dyDescent="0.3">
      <c r="A20" s="36" t="s">
        <v>10</v>
      </c>
      <c r="B20" s="36"/>
      <c r="C20" s="36"/>
      <c r="D20" s="7">
        <f>H17</f>
        <v>0</v>
      </c>
      <c r="E20" s="24"/>
      <c r="F20" s="24"/>
      <c r="G20" s="24"/>
      <c r="H20" s="37"/>
      <c r="I20" s="38"/>
      <c r="J20" s="38"/>
      <c r="K20" s="39"/>
      <c r="M20" s="25"/>
      <c r="N20" s="25"/>
    </row>
    <row r="21" spans="1:14" s="8" customFormat="1" ht="36.75" customHeight="1" x14ac:dyDescent="0.3">
      <c r="A21" s="36" t="s">
        <v>11</v>
      </c>
      <c r="B21" s="36"/>
      <c r="C21" s="36"/>
      <c r="D21" s="7">
        <f>K17</f>
        <v>0</v>
      </c>
      <c r="E21" s="24"/>
      <c r="F21" s="24"/>
      <c r="G21" s="24"/>
      <c r="H21" s="40"/>
      <c r="I21" s="41"/>
      <c r="J21" s="41"/>
      <c r="K21" s="42"/>
      <c r="L21" s="26"/>
      <c r="M21" s="25"/>
      <c r="N21" s="25"/>
    </row>
    <row r="22" spans="1:14" s="8" customFormat="1" x14ac:dyDescent="0.25">
      <c r="C22" s="9"/>
      <c r="E22" s="27"/>
      <c r="F22" s="27"/>
      <c r="G22" s="27"/>
      <c r="H22" s="40"/>
      <c r="I22" s="41"/>
      <c r="J22" s="41"/>
      <c r="K22" s="42"/>
      <c r="L22" s="26"/>
      <c r="M22" s="10"/>
      <c r="N22" s="10"/>
    </row>
    <row r="23" spans="1:14" s="8" customFormat="1" x14ac:dyDescent="0.25">
      <c r="C23" s="9"/>
      <c r="E23" s="27"/>
      <c r="F23" s="27"/>
      <c r="G23" s="27"/>
      <c r="H23" s="43"/>
      <c r="I23" s="44"/>
      <c r="J23" s="44"/>
      <c r="K23" s="45"/>
      <c r="M23" s="10"/>
      <c r="N23" s="10"/>
    </row>
    <row r="25" spans="1:14" ht="27" x14ac:dyDescent="0.35">
      <c r="D25" s="30" t="str">
        <f>IF(N18&gt;0,"Nie wypełniono wszystkich stawek lub wprowadzono niepotrzebne stawki!!!!!!","")</f>
        <v>Nie wypełniono wszystkich stawek lub wprowadzono niepotrzebne stawki!!!!!!</v>
      </c>
    </row>
  </sheetData>
  <sheetProtection algorithmName="SHA-512" hashValue="ZiQPin2bZIszgPwk3zE1JYagcvAGOlXbGpnXSfJBgqpWjTBhuI0QrOcNWNxeBzjVtx5fNuGYNBPTu/tiyxGUJg==" saltValue="oYNJ/IWn4HsXLoCYuqNvFw==" spinCount="100000" sheet="1" objects="1" scenarios="1" formatCells="0" formatColumns="0" formatRows="0" insertColumns="0" insertRows="0" insertHyperlinks="0" deleteColumns="0" deleteRows="0" sort="0" autoFilter="0" pivotTables="0"/>
  <mergeCells count="12">
    <mergeCell ref="B2:D3"/>
    <mergeCell ref="A13:D13"/>
    <mergeCell ref="A14:K14"/>
    <mergeCell ref="A12:D12"/>
    <mergeCell ref="A4:E4"/>
    <mergeCell ref="A8:K8"/>
    <mergeCell ref="A20:C20"/>
    <mergeCell ref="H20:K23"/>
    <mergeCell ref="A21:C21"/>
    <mergeCell ref="C16:D16"/>
    <mergeCell ref="A10:D10"/>
    <mergeCell ref="A11:D11"/>
  </mergeCells>
  <conditionalFormatting sqref="H17 J17:K17">
    <cfRule type="cellIs" dxfId="4" priority="19" operator="greaterThan">
      <formula>0</formula>
    </cfRule>
  </conditionalFormatting>
  <conditionalFormatting sqref="M17">
    <cfRule type="cellIs" dxfId="3" priority="15" operator="notEqual">
      <formula>"OK"</formula>
    </cfRule>
    <cfRule type="cellIs" dxfId="2" priority="16" operator="equal">
      <formula>"OK"</formula>
    </cfRule>
  </conditionalFormatting>
  <conditionalFormatting sqref="H17">
    <cfRule type="cellIs" dxfId="1" priority="14" operator="greaterThan">
      <formula>0</formula>
    </cfRule>
  </conditionalFormatting>
  <conditionalFormatting sqref="N17">
    <cfRule type="cellIs" dxfId="0" priority="13" operator="greaterThan">
      <formula>0</formula>
    </cfRule>
  </conditionalFormatting>
  <dataValidations count="1">
    <dataValidation type="list" showInputMessage="1" showErrorMessage="1" error="Podaj właściwą stawkęVAT (8 lub 23%)" sqref="I17">
      <formula1>"8%,23%"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pakiet</vt:lpstr>
      <vt:lpstr>pakiet!Obszar_wydruku</vt:lpstr>
      <vt:lpstr>pakiet!Tytuły_wydruku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Marzenna Jenny-Wiesiołek</cp:lastModifiedBy>
  <cp:lastPrinted>2021-07-28T07:07:34Z</cp:lastPrinted>
  <dcterms:created xsi:type="dcterms:W3CDTF">2020-10-18T08:42:39Z</dcterms:created>
  <dcterms:modified xsi:type="dcterms:W3CDTF">2022-07-06T12:12:39Z</dcterms:modified>
  <cp:contentStatus/>
</cp:coreProperties>
</file>