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minsk\Documents\Tad 22\Przetarg 2023\Rok 2023 06.10.2022\"/>
    </mc:Choice>
  </mc:AlternateContent>
  <xr:revisionPtr revIDLastSave="0" documentId="13_ncr:1_{72365F6E-771C-48F6-910A-83D90E6080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Arkusz1!$A$1:$X$51</definedName>
    <definedName name="_xlnm.Print_Titles" localSheetId="0">Arkusz1!$2:$5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8" i="1" l="1"/>
  <c r="L42" i="1" l="1"/>
  <c r="L49" i="1" l="1"/>
  <c r="L50" i="1" s="1"/>
  <c r="L35" i="1"/>
  <c r="L36" i="1" s="1"/>
  <c r="L43" i="1"/>
  <c r="L39" i="1"/>
  <c r="L40" i="1" s="1"/>
  <c r="L31" i="1"/>
  <c r="L32" i="1" s="1"/>
  <c r="L28" i="1"/>
  <c r="L29" i="1" s="1"/>
  <c r="L23" i="1"/>
  <c r="L24" i="1" s="1"/>
  <c r="L17" i="1"/>
  <c r="L18" i="1" s="1"/>
  <c r="L14" i="1"/>
  <c r="L15" i="1" s="1"/>
  <c r="L11" i="1"/>
  <c r="L12" i="1" s="1"/>
  <c r="N46" i="1" l="1"/>
  <c r="O46" i="1" l="1"/>
  <c r="P46" i="1" s="1"/>
  <c r="L51" i="1"/>
  <c r="Q46" i="1"/>
  <c r="R46" i="1" s="1"/>
  <c r="S46" i="1" s="1"/>
  <c r="T46" i="1" s="1"/>
  <c r="U46" i="1" s="1"/>
  <c r="V46" i="1" s="1"/>
  <c r="W46" i="1" s="1"/>
  <c r="X46" i="1" s="1"/>
  <c r="L52" i="1" l="1"/>
</calcChain>
</file>

<file path=xl/sharedStrings.xml><?xml version="1.0" encoding="utf-8"?>
<sst xmlns="http://schemas.openxmlformats.org/spreadsheetml/2006/main" count="527" uniqueCount="184">
  <si>
    <t>Lp. 
PPE</t>
  </si>
  <si>
    <t>Nr PPE</t>
  </si>
  <si>
    <t xml:space="preserve">Nazwa punktu poboru </t>
  </si>
  <si>
    <t xml:space="preserve">Adres punktu poboru </t>
  </si>
  <si>
    <t>Moc przyłączeniowa</t>
  </si>
  <si>
    <t>Moc umowna (kW)</t>
  </si>
  <si>
    <t>Ulica</t>
  </si>
  <si>
    <t>Numer domu</t>
  </si>
  <si>
    <t>Kod pocztowy</t>
  </si>
  <si>
    <t>kW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</si>
  <si>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</si>
  <si>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</si>
  <si>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</si>
  <si>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</si>
  <si>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</si>
  <si>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</si>
  <si>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</si>
  <si>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</si>
  <si>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</si>
  <si>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</si>
  <si>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</si>
  <si>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</si>
  <si>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Benzynowa</t>
  </si>
  <si>
    <t>83-011</t>
  </si>
  <si>
    <t>Gdańsk</t>
  </si>
  <si>
    <t>0,4</t>
  </si>
  <si>
    <t>Czarny Dwór</t>
  </si>
  <si>
    <t>80-365</t>
  </si>
  <si>
    <t>Niegowska</t>
  </si>
  <si>
    <t>80-003</t>
  </si>
  <si>
    <t xml:space="preserve">Żuławska </t>
  </si>
  <si>
    <t>80-062</t>
  </si>
  <si>
    <t>Ołowianka</t>
  </si>
  <si>
    <t>80-751</t>
  </si>
  <si>
    <t>Powstańców Wielkopolskich</t>
  </si>
  <si>
    <t>80-457</t>
  </si>
  <si>
    <t>Chełmińska</t>
  </si>
  <si>
    <t>80-299</t>
  </si>
  <si>
    <t>Wałowa </t>
  </si>
  <si>
    <t>80-858</t>
  </si>
  <si>
    <t>Hallera</t>
  </si>
  <si>
    <t>80-503</t>
  </si>
  <si>
    <t>Wodociągowa</t>
  </si>
  <si>
    <t>80-502</t>
  </si>
  <si>
    <t>Abrahama</t>
  </si>
  <si>
    <t>80-307</t>
  </si>
  <si>
    <t xml:space="preserve">Myśliwska  </t>
  </si>
  <si>
    <t>80-283</t>
  </si>
  <si>
    <t>Jana III Sobieskiego</t>
  </si>
  <si>
    <t xml:space="preserve"> 90, dz. 55/2</t>
  </si>
  <si>
    <t>80-216</t>
  </si>
  <si>
    <t xml:space="preserve">Sokoła </t>
  </si>
  <si>
    <t>2A</t>
  </si>
  <si>
    <t>80-654</t>
  </si>
  <si>
    <t>Załogowa</t>
  </si>
  <si>
    <t>80-557</t>
  </si>
  <si>
    <t>Ptasia</t>
  </si>
  <si>
    <t>80-035</t>
  </si>
  <si>
    <t>Nowiny</t>
  </si>
  <si>
    <t>80-020</t>
  </si>
  <si>
    <t xml:space="preserve">Marynarki Polskiej </t>
  </si>
  <si>
    <t>SUW „Zakoniczyn”</t>
  </si>
  <si>
    <t>II Brygady</t>
  </si>
  <si>
    <t>80-180</t>
  </si>
  <si>
    <t xml:space="preserve">Ujęcie wody „Dolina Radości </t>
  </si>
  <si>
    <t>Bytowska</t>
  </si>
  <si>
    <t>80-328</t>
  </si>
  <si>
    <t>Meteorytowa</t>
  </si>
  <si>
    <t>80-297</t>
  </si>
  <si>
    <t>Młyńska</t>
  </si>
  <si>
    <t>83-010</t>
  </si>
  <si>
    <t>…………………………………………</t>
  </si>
  <si>
    <t>Ujęcie wody „Czarny Dwór”</t>
  </si>
  <si>
    <t>Ujęcie wody „Zaspa Wodna”</t>
  </si>
  <si>
    <t>Ujęcie wody „Osowa”</t>
  </si>
  <si>
    <t>SUW „Pręgowo”</t>
  </si>
  <si>
    <t>Przepompownia wody „Polanki”</t>
  </si>
  <si>
    <t>Przepompownia ścieków „Stogi”</t>
  </si>
  <si>
    <t>Przepompownia wody „Ptasia”</t>
  </si>
  <si>
    <t>Przepompownia ścieków "Barniewice"</t>
  </si>
  <si>
    <t>Baza "Wałowa"</t>
  </si>
  <si>
    <t>Bąkowo</t>
  </si>
  <si>
    <t>Miejscowość /poczta</t>
  </si>
  <si>
    <t>………………………..………………….</t>
  </si>
  <si>
    <r>
      <t>Tg</t>
    </r>
    <r>
      <rPr>
        <b/>
        <vertAlign val="subscript"/>
        <sz val="12"/>
        <rFont val="Arial"/>
        <family val="2"/>
        <charset val="238"/>
      </rPr>
      <t xml:space="preserve">ᵠ </t>
    </r>
  </si>
  <si>
    <t>Oczyszczalnia ścieków „Wschód” - przyłącze nr 1</t>
  </si>
  <si>
    <t>Oczyszczalnia ścieków „Wschód” -przyłącze nr 2</t>
  </si>
  <si>
    <t>Przepompownia ścieków „Motława” - przyłącze nr 1</t>
  </si>
  <si>
    <t>Przepompownia ścieków „Motława” - przyłącze nr 2</t>
  </si>
  <si>
    <t>Przepompownia ścieków „Ołowianka” - przyłacze nr 1</t>
  </si>
  <si>
    <t>Przepompownia ścieków „Ołowianka” - przyłacze nr 2</t>
  </si>
  <si>
    <t>Przepompownia ścieków „Hallera” - przyłacze nr 1</t>
  </si>
  <si>
    <t>Przepompownia ścieków „Hallera” - przyłacze nr 2</t>
  </si>
  <si>
    <t>Przepompownia wody „Migowo” - przyłacze nr 1</t>
  </si>
  <si>
    <t>Przepompownia wody „Migowo” - przyłacze nr 2</t>
  </si>
  <si>
    <t>Przepompownia Wody "Sobieski" - przyłacze nr 1</t>
  </si>
  <si>
    <t>Przepompownia Wody "Sobieski" - przyłacze nr 2</t>
  </si>
  <si>
    <t>Przepompownia ścieków „Załogowa” - przyłącze nr 1</t>
  </si>
  <si>
    <t>Przepompownia ścieków „Załogowa” - przyłącze nr 2</t>
  </si>
  <si>
    <t>Przepompownia wody „Orunia” - przyłącze nr 1</t>
  </si>
  <si>
    <t>Przepompownia wody „Orunia” - przyłącze nr 2</t>
  </si>
  <si>
    <t>Przepompownia ścieków „Letnica” - przyłącze nr 1</t>
  </si>
  <si>
    <t>Przepompownia ścieków „Letnica” - przyłącze nr 2</t>
  </si>
  <si>
    <t>Ujęcie wody "Straszyn" - przyłacze nr 1</t>
  </si>
  <si>
    <t>Ujęcie wody "Straszyn" - przyłacze nr 2</t>
  </si>
  <si>
    <t>SUW "Osowa"</t>
  </si>
  <si>
    <t>Ujęcie wody "Lipce" - przyłacze nr 1</t>
  </si>
  <si>
    <t>Ujęcie wody "Lipce" - przyłacze nr 2</t>
  </si>
  <si>
    <t>Przepompownia wody „Orunia” - wirtualny sumator</t>
  </si>
  <si>
    <t>Przepompownia ścieków „Letnica” - wirtualny sumator</t>
  </si>
  <si>
    <t>Przepompownia ścieków „Załogowa” - wirtualny sumator</t>
  </si>
  <si>
    <t>Przepompownia Wody "Sobieski" - wirtualny sumator</t>
  </si>
  <si>
    <t>Przepompownia wody „Migowo” - wirtualny sumator</t>
  </si>
  <si>
    <t>Przepompownia ścieków „Hallera” - wirtualny sumator</t>
  </si>
  <si>
    <t>Przepompownia ścieków „Motława” - wirtualny sumator</t>
  </si>
  <si>
    <t>Przepompownia ścieków „Ołowianka” - wirtualny sumator</t>
  </si>
  <si>
    <t>Ujęcie wody "Lipce" - wirtualny sumator</t>
  </si>
  <si>
    <t>Oczyszczalnia ścieków „Wschód” - wirtualny sumator</t>
  </si>
  <si>
    <t>Ujęcie wody "Straszyn" - wirtualny sumator</t>
  </si>
  <si>
    <t>-</t>
  </si>
  <si>
    <t>przekładniki prądowe (A/A)</t>
  </si>
  <si>
    <t>przekładniki napięciowe (kV/kV)</t>
  </si>
  <si>
    <t>15/0,1</t>
  </si>
  <si>
    <t>200/5</t>
  </si>
  <si>
    <t>30/5</t>
  </si>
  <si>
    <t>25/5</t>
  </si>
  <si>
    <t>20/5</t>
  </si>
  <si>
    <t>50/5</t>
  </si>
  <si>
    <t>15/5</t>
  </si>
  <si>
    <t>10/5</t>
  </si>
  <si>
    <t>125/5</t>
  </si>
  <si>
    <t>5/5</t>
  </si>
  <si>
    <t>40/5</t>
  </si>
  <si>
    <t>59 0243 8310 0833 2744</t>
  </si>
  <si>
    <t>59 0243 8310 0833 2850</t>
  </si>
  <si>
    <t>59 0243 8310 0832 1434</t>
  </si>
  <si>
    <t>59 0243 8310 4029 9456</t>
  </si>
  <si>
    <t>59 0243 8310 0831 0087</t>
  </si>
  <si>
    <t>59 0243 8310 4029 1047</t>
  </si>
  <si>
    <t>59 0243 8310 4030 2408</t>
  </si>
  <si>
    <t>59 0243 8310 0830 4154</t>
  </si>
  <si>
    <t>59 0243 8310 4029 1085</t>
  </si>
  <si>
    <t>59 0243 8310 4030 2422</t>
  </si>
  <si>
    <t>59 0243 8310 0830 8831</t>
  </si>
  <si>
    <t>59 0243 8310 4029 0507</t>
  </si>
  <si>
    <t>59 0243 8310 4030 2569</t>
  </si>
  <si>
    <t>59 0243 8310 0831 9141</t>
  </si>
  <si>
    <t>59 0243 8310 4029 0545</t>
  </si>
  <si>
    <t>59 0243 8310 4030 2804</t>
  </si>
  <si>
    <t>59 0243 8310 0831 4597</t>
  </si>
  <si>
    <t>59 0243 8310 4029 4512</t>
  </si>
  <si>
    <t>59 0243 8310 4030 2811</t>
  </si>
  <si>
    <t>59 0243 8310 0833 2812</t>
  </si>
  <si>
    <t>59 0243 8310 4029 4390</t>
  </si>
  <si>
    <t>59 0243 8310 4030 2682</t>
  </si>
  <si>
    <t>59 0243 8310 0831 7901</t>
  </si>
  <si>
    <t>59 0243 8310 4029 4635</t>
  </si>
  <si>
    <t>59 0243 8310 4030 2699</t>
  </si>
  <si>
    <t>59 0243 8310 0831 3866</t>
  </si>
  <si>
    <t>59 0243 8310 4029 4666</t>
  </si>
  <si>
    <t>59 0243 8310 4030 2729</t>
  </si>
  <si>
    <t>59 0243 8310 0831 3798</t>
  </si>
  <si>
    <t>59 0243 8310 4029 4550</t>
  </si>
  <si>
    <t>59 0243 8310 4059 2267</t>
  </si>
  <si>
    <t>59 0243 8310 0832 6026</t>
  </si>
  <si>
    <t>59 0243 8310 4059 2021</t>
  </si>
  <si>
    <t>59 0243 8330 4059 1493</t>
  </si>
  <si>
    <t>59 0243 8330 1329 8107</t>
  </si>
  <si>
    <t>59 0243 8330 1329 8114</t>
  </si>
  <si>
    <t>59 0243 8310 0832 9782</t>
  </si>
  <si>
    <t>59 0243 8310 0833 1389</t>
  </si>
  <si>
    <t>59 0243 8310 0831 7819</t>
  </si>
  <si>
    <t>59 0243 8310 0832 6019</t>
  </si>
  <si>
    <t>59 0243 8310 0830 4055</t>
  </si>
  <si>
    <t>59 0243 8310 0830 4208</t>
  </si>
  <si>
    <t>59 0243 8310 0830 6530</t>
  </si>
  <si>
    <t>59 0243 8310 0831 0315</t>
  </si>
  <si>
    <t>Elementy układu pomiarowo-rozliczeniowego</t>
  </si>
  <si>
    <t>kWh</t>
  </si>
  <si>
    <t>103A</t>
  </si>
  <si>
    <t>Załącznik Nr 1 do umowy SAP/      / EUD /2022</t>
  </si>
  <si>
    <t>Wykaz Obiektów Zamawiającego i PPE z grupy taryfowej B-23</t>
  </si>
  <si>
    <t>59 0243 8330 1318 0402</t>
  </si>
  <si>
    <t>Zużycie za 12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</si>
</sst>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\-000"/>
    <numFmt numFmtId="165" formatCode="#,##0\ _z_ł"/>
    <numFmt numFmtId="166" formatCode="_-* #,##0_-;\-* #,##0_-;_-* &quot;-&quot;??_-;_-@_-"/>
  </numFmts>
  <fonts count="23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bscript"/>
      <sz val="12"/>
      <name val="Arial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  <charset val="238"/>
    </font>
    <font>
      <b/>
      <sz val="24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C000"/>
      <name val="Czcionka tekstu podstawowego"/>
      <family val="2"/>
      <charset val="238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20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sz val="10"/>
      <color theme="0"/>
      <name val="Czcionka tekstu podstawowego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0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2"/>
      <name val="Czcionka tekstu podstawowego"/>
      <charset val="238"/>
    </font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22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65" fontId="3" fillId="0" borderId="14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165" fontId="3" fillId="0" borderId="17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vertical="center"/>
      <protection locked="0"/>
    </xf>
    <xf numFmtId="165" fontId="3" fillId="0" borderId="15" xfId="0" applyNumberFormat="1" applyFont="1" applyBorder="1" applyAlignment="1" applyProtection="1">
      <alignment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vertical="center"/>
      <protection locked="0"/>
    </xf>
    <xf numFmtId="165" fontId="3" fillId="0" borderId="18" xfId="0" applyNumberFormat="1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165" fontId="3" fillId="0" borderId="11" xfId="0" applyNumberFormat="1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164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center" vertical="center"/>
      <protection locked="0"/>
    </xf>
    <xf numFmtId="165" fontId="3" fillId="0" borderId="28" xfId="0" applyNumberFormat="1" applyFont="1" applyBorder="1" applyAlignment="1" applyProtection="1">
      <alignment vertical="center"/>
      <protection locked="0"/>
    </xf>
    <xf numFmtId="165" fontId="3" fillId="0" borderId="10" xfId="0" applyNumberFormat="1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165" fontId="3" fillId="0" borderId="6" xfId="0" applyNumberFormat="1" applyFont="1" applyBorder="1" applyAlignment="1" applyProtection="1">
      <alignment vertical="center"/>
      <protection locked="0"/>
    </xf>
    <xf numFmtId="3" fontId="3" fillId="0" borderId="2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3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3" fontId="8" fillId="0" borderId="12" xfId="0" applyNumberFormat="1" applyFont="1" applyBorder="1" applyAlignment="1" applyProtection="1">
      <alignment horizontal="center" vertical="center"/>
      <protection locked="0"/>
    </xf>
    <xf numFmtId="3" fontId="8" fillId="0" borderId="15" xfId="0" applyNumberFormat="1" applyFont="1" applyBorder="1" applyAlignment="1" applyProtection="1">
      <alignment horizontal="center" vertical="center"/>
      <protection locked="0"/>
    </xf>
    <xf numFmtId="3" fontId="8" fillId="0" borderId="16" xfId="0" applyNumberFormat="1" applyFont="1" applyBorder="1" applyAlignment="1" applyProtection="1">
      <alignment horizontal="center" vertical="center"/>
      <protection locked="0"/>
    </xf>
    <xf numFmtId="3" fontId="8" fillId="0" borderId="11" xfId="0" applyNumberFormat="1" applyFont="1" applyBorder="1" applyAlignment="1" applyProtection="1">
      <alignment horizontal="center" vertical="center"/>
      <protection locked="0"/>
    </xf>
    <xf numFmtId="3" fontId="8" fillId="0" borderId="26" xfId="0" applyNumberFormat="1" applyFont="1" applyBorder="1" applyAlignment="1" applyProtection="1">
      <alignment horizontal="center" vertical="center"/>
      <protection locked="0"/>
    </xf>
    <xf numFmtId="3" fontId="8" fillId="0" borderId="28" xfId="0" applyNumberFormat="1" applyFont="1" applyBorder="1" applyAlignment="1" applyProtection="1">
      <alignment horizontal="center" vertical="center"/>
      <protection locked="0"/>
    </xf>
    <xf numFmtId="3" fontId="8" fillId="0" borderId="29" xfId="0" applyNumberFormat="1" applyFont="1" applyBorder="1" applyAlignment="1" applyProtection="1">
      <alignment horizontal="center" vertical="center"/>
      <protection locked="0"/>
    </xf>
    <xf numFmtId="3" fontId="8" fillId="0" borderId="21" xfId="0" applyNumberFormat="1" applyFont="1" applyBorder="1" applyAlignment="1" applyProtection="1">
      <alignment horizontal="center" vertical="center"/>
      <protection locked="0"/>
    </xf>
    <xf numFmtId="3" fontId="8" fillId="0" borderId="18" xfId="0" applyNumberFormat="1" applyFont="1" applyBorder="1" applyAlignment="1" applyProtection="1">
      <alignment horizontal="center" vertical="center"/>
      <protection locked="0"/>
    </xf>
    <xf numFmtId="3" fontId="8" fillId="0" borderId="24" xfId="0" applyNumberFormat="1" applyFont="1" applyBorder="1" applyAlignment="1" applyProtection="1">
      <alignment horizontal="center" vertical="center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8" fillId="0" borderId="3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164" fontId="12" fillId="0" borderId="4" xfId="0" applyNumberFormat="1" applyFont="1" applyBorder="1" applyAlignment="1" applyProtection="1">
      <alignment horizontal="center" vertical="center"/>
      <protection locked="0"/>
    </xf>
    <xf numFmtId="165" fontId="12" fillId="0" borderId="4" xfId="0" applyNumberFormat="1" applyFont="1" applyBorder="1" applyAlignment="1" applyProtection="1">
      <alignment vertical="center"/>
      <protection locked="0"/>
    </xf>
    <xf numFmtId="3" fontId="12" fillId="0" borderId="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right" vertical="center"/>
      <protection locked="0"/>
    </xf>
    <xf numFmtId="49" fontId="8" fillId="0" borderId="4" xfId="0" applyNumberFormat="1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" fontId="20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3" fontId="21" fillId="0" borderId="0" xfId="0" applyNumberFormat="1" applyFont="1" applyAlignment="1" applyProtection="1">
      <alignment horizontal="right" vertical="center"/>
      <protection locked="0"/>
    </xf>
    <xf numFmtId="3" fontId="8" fillId="0" borderId="4" xfId="0" applyNumberFormat="1" applyFont="1" applyBorder="1" applyAlignment="1">
      <alignment horizontal="center" vertical="center"/>
    </xf>
    <xf numFmtId="166" fontId="3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18" xfId="0" applyNumberFormat="1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</cellXfs>
  <cellStyles count="3">
    <cellStyle name="Dziesiętny" xfId="2" builtinId="3"/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4"/>
  <sheetViews>
    <sheetView tabSelected="1" topLeftCell="D18" zoomScale="75" zoomScaleNormal="75" workbookViewId="0">
      <selection activeCell="AC39" sqref="AC39"/>
    </sheetView>
  </sheetViews>
  <sheetFormatPr defaultRowHeight="12.75"/>
  <cols>
    <col min="1" max="1" width="6.5" style="2" customWidth="1"/>
    <col min="2" max="2" width="24.625" style="2" customWidth="1"/>
    <col min="3" max="3" width="47.75" style="2" customWidth="1"/>
    <col min="4" max="4" width="15" style="2" customWidth="1"/>
    <col min="5" max="5" width="7.75" style="2" customWidth="1"/>
    <col min="6" max="6" width="10.5" style="2" bestFit="1" customWidth="1"/>
    <col min="7" max="7" width="13.25" style="2" customWidth="1"/>
    <col min="8" max="8" width="7.5" style="2" customWidth="1"/>
    <col min="9" max="9" width="21.25" style="2" customWidth="1"/>
    <col min="10" max="10" width="12.375" style="2" customWidth="1"/>
    <col min="11" max="11" width="12.625" style="2" customWidth="1"/>
    <col min="12" max="12" width="10.5" style="2" customWidth="1"/>
    <col min="13" max="14" width="6.125" style="2" customWidth="1"/>
    <col min="15" max="15" width="6.25" style="2" bestFit="1" customWidth="1"/>
    <col min="16" max="24" width="6.125" style="2" customWidth="1"/>
    <col min="25" max="25" width="9" style="1"/>
    <col min="26" max="27" width="11.5" style="1" bestFit="1" customWidth="1"/>
    <col min="28" max="30" width="9" style="1"/>
    <col min="31" max="31" width="11.5" style="1" bestFit="1" customWidth="1"/>
    <col min="32" max="16384" width="9" style="1"/>
  </cols>
  <sheetData>
    <row r="1" spans="1:31" ht="30" customHeight="1">
      <c r="A1" s="65"/>
      <c r="L1" s="103" t="s">
        <v>180</v>
      </c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31" ht="30">
      <c r="A2" s="51" t="s">
        <v>181</v>
      </c>
      <c r="B2" s="1"/>
      <c r="C2" s="1"/>
      <c r="D2" s="1"/>
      <c r="E2" s="1"/>
      <c r="F2" s="1"/>
      <c r="G2" s="1"/>
      <c r="H2" s="1"/>
      <c r="I2" s="1"/>
      <c r="J2" s="1"/>
      <c r="K2" s="1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31" ht="13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31" s="5" customFormat="1" ht="47.25">
      <c r="A4" s="122" t="s">
        <v>0</v>
      </c>
      <c r="B4" s="124" t="s">
        <v>1</v>
      </c>
      <c r="C4" s="124" t="s">
        <v>2</v>
      </c>
      <c r="D4" s="126" t="s">
        <v>3</v>
      </c>
      <c r="E4" s="127"/>
      <c r="F4" s="127"/>
      <c r="G4" s="128"/>
      <c r="H4" s="129" t="s">
        <v>84</v>
      </c>
      <c r="I4" s="13" t="s">
        <v>183</v>
      </c>
      <c r="J4" s="110" t="s">
        <v>177</v>
      </c>
      <c r="K4" s="111"/>
      <c r="L4" s="13" t="s">
        <v>4</v>
      </c>
      <c r="M4" s="110" t="s">
        <v>5</v>
      </c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2"/>
    </row>
    <row r="5" spans="1:31" s="5" customFormat="1" ht="63.75" thickBot="1">
      <c r="A5" s="123"/>
      <c r="B5" s="125"/>
      <c r="C5" s="125"/>
      <c r="D5" s="18" t="s">
        <v>6</v>
      </c>
      <c r="E5" s="18" t="s">
        <v>7</v>
      </c>
      <c r="F5" s="18" t="s">
        <v>8</v>
      </c>
      <c r="G5" s="18" t="s">
        <v>82</v>
      </c>
      <c r="H5" s="130"/>
      <c r="I5" s="18" t="s">
        <v>178</v>
      </c>
      <c r="J5" s="18" t="s">
        <v>120</v>
      </c>
      <c r="K5" s="41" t="s">
        <v>121</v>
      </c>
      <c r="L5" s="18" t="s">
        <v>9</v>
      </c>
      <c r="M5" s="18" t="s">
        <v>10</v>
      </c>
      <c r="N5" s="18" t="s">
        <v>11</v>
      </c>
      <c r="O5" s="18" t="s">
        <v>12</v>
      </c>
      <c r="P5" s="18" t="s">
        <v>13</v>
      </c>
      <c r="Q5" s="18" t="s">
        <v>14</v>
      </c>
      <c r="R5" s="18" t="s">
        <v>15</v>
      </c>
      <c r="S5" s="18" t="s">
        <v>16</v>
      </c>
      <c r="T5" s="18" t="s">
        <v>17</v>
      </c>
      <c r="U5" s="18" t="s">
        <v>18</v>
      </c>
      <c r="V5" s="18" t="s">
        <v>19</v>
      </c>
      <c r="W5" s="18" t="s">
        <v>20</v>
      </c>
      <c r="X5" s="19" t="s">
        <v>21</v>
      </c>
    </row>
    <row r="6" spans="1:31" s="5" customFormat="1" ht="30" customHeight="1">
      <c r="A6" s="8">
        <v>1</v>
      </c>
      <c r="B6" s="35" t="s">
        <v>163</v>
      </c>
      <c r="C6" s="43" t="s">
        <v>117</v>
      </c>
      <c r="D6" s="116" t="s">
        <v>22</v>
      </c>
      <c r="E6" s="119">
        <v>26</v>
      </c>
      <c r="F6" s="113" t="s">
        <v>23</v>
      </c>
      <c r="G6" s="113" t="s">
        <v>24</v>
      </c>
      <c r="H6" s="107" t="s">
        <v>25</v>
      </c>
      <c r="I6" s="104">
        <v>18738412</v>
      </c>
      <c r="J6" s="107" t="s">
        <v>123</v>
      </c>
      <c r="K6" s="104" t="s">
        <v>122</v>
      </c>
      <c r="L6" s="9">
        <v>5000</v>
      </c>
      <c r="M6" s="52">
        <v>3200</v>
      </c>
      <c r="N6" s="52">
        <v>3200</v>
      </c>
      <c r="O6" s="52">
        <v>3200</v>
      </c>
      <c r="P6" s="52">
        <v>3200</v>
      </c>
      <c r="Q6" s="52">
        <v>3600</v>
      </c>
      <c r="R6" s="52">
        <v>3600</v>
      </c>
      <c r="S6" s="52">
        <v>3600</v>
      </c>
      <c r="T6" s="52">
        <v>3600</v>
      </c>
      <c r="U6" s="52">
        <v>3400</v>
      </c>
      <c r="V6" s="52">
        <v>3200</v>
      </c>
      <c r="W6" s="52">
        <v>3200</v>
      </c>
      <c r="X6" s="53">
        <v>3200</v>
      </c>
      <c r="Z6" s="50"/>
      <c r="AE6" s="50"/>
    </row>
    <row r="7" spans="1:31" s="5" customFormat="1" ht="15">
      <c r="A7" s="3">
        <v>2</v>
      </c>
      <c r="B7" s="12" t="s">
        <v>164</v>
      </c>
      <c r="C7" s="44" t="s">
        <v>85</v>
      </c>
      <c r="D7" s="117"/>
      <c r="E7" s="120"/>
      <c r="F7" s="114"/>
      <c r="G7" s="114"/>
      <c r="H7" s="108"/>
      <c r="I7" s="105"/>
      <c r="J7" s="108"/>
      <c r="K7" s="105"/>
      <c r="L7" s="10">
        <v>2500</v>
      </c>
      <c r="M7" s="54" t="s">
        <v>119</v>
      </c>
      <c r="N7" s="54" t="s">
        <v>119</v>
      </c>
      <c r="O7" s="54" t="s">
        <v>119</v>
      </c>
      <c r="P7" s="54" t="s">
        <v>119</v>
      </c>
      <c r="Q7" s="54" t="s">
        <v>119</v>
      </c>
      <c r="R7" s="54" t="s">
        <v>119</v>
      </c>
      <c r="S7" s="54" t="s">
        <v>119</v>
      </c>
      <c r="T7" s="54" t="s">
        <v>119</v>
      </c>
      <c r="U7" s="54" t="s">
        <v>119</v>
      </c>
      <c r="V7" s="54" t="s">
        <v>119</v>
      </c>
      <c r="W7" s="54" t="s">
        <v>119</v>
      </c>
      <c r="X7" s="55" t="s">
        <v>119</v>
      </c>
    </row>
    <row r="8" spans="1:31" s="5" customFormat="1" ht="15.75" thickBot="1">
      <c r="A8" s="22">
        <v>3</v>
      </c>
      <c r="B8" s="37" t="s">
        <v>165</v>
      </c>
      <c r="C8" s="45" t="s">
        <v>86</v>
      </c>
      <c r="D8" s="118"/>
      <c r="E8" s="121"/>
      <c r="F8" s="115"/>
      <c r="G8" s="115"/>
      <c r="H8" s="109"/>
      <c r="I8" s="106"/>
      <c r="J8" s="109"/>
      <c r="K8" s="106"/>
      <c r="L8" s="23">
        <v>2500</v>
      </c>
      <c r="M8" s="56" t="s">
        <v>119</v>
      </c>
      <c r="N8" s="56" t="s">
        <v>119</v>
      </c>
      <c r="O8" s="56" t="s">
        <v>119</v>
      </c>
      <c r="P8" s="56" t="s">
        <v>119</v>
      </c>
      <c r="Q8" s="56" t="s">
        <v>119</v>
      </c>
      <c r="R8" s="56" t="s">
        <v>119</v>
      </c>
      <c r="S8" s="56" t="s">
        <v>119</v>
      </c>
      <c r="T8" s="56" t="s">
        <v>119</v>
      </c>
      <c r="U8" s="56" t="s">
        <v>119</v>
      </c>
      <c r="V8" s="56" t="s">
        <v>119</v>
      </c>
      <c r="W8" s="56" t="s">
        <v>119</v>
      </c>
      <c r="X8" s="57" t="s">
        <v>119</v>
      </c>
    </row>
    <row r="9" spans="1:31" s="5" customFormat="1" ht="15.75" thickBot="1">
      <c r="A9" s="24">
        <v>4</v>
      </c>
      <c r="B9" s="28" t="s">
        <v>169</v>
      </c>
      <c r="C9" s="46" t="s">
        <v>72</v>
      </c>
      <c r="D9" s="25" t="s">
        <v>26</v>
      </c>
      <c r="E9" s="26">
        <v>5</v>
      </c>
      <c r="F9" s="27" t="s">
        <v>27</v>
      </c>
      <c r="G9" s="27" t="s">
        <v>24</v>
      </c>
      <c r="H9" s="28" t="s">
        <v>25</v>
      </c>
      <c r="I9" s="29">
        <v>2739000</v>
      </c>
      <c r="J9" s="28" t="s">
        <v>124</v>
      </c>
      <c r="K9" s="29" t="s">
        <v>122</v>
      </c>
      <c r="L9" s="30">
        <v>895</v>
      </c>
      <c r="M9" s="58">
        <v>500</v>
      </c>
      <c r="N9" s="58">
        <v>500</v>
      </c>
      <c r="O9" s="58">
        <v>500</v>
      </c>
      <c r="P9" s="58">
        <v>520</v>
      </c>
      <c r="Q9" s="58">
        <v>520</v>
      </c>
      <c r="R9" s="58">
        <v>520</v>
      </c>
      <c r="S9" s="58">
        <v>520</v>
      </c>
      <c r="T9" s="58">
        <v>520</v>
      </c>
      <c r="U9" s="58">
        <v>500</v>
      </c>
      <c r="V9" s="58">
        <v>500</v>
      </c>
      <c r="W9" s="58">
        <v>500</v>
      </c>
      <c r="X9" s="59">
        <v>500</v>
      </c>
    </row>
    <row r="10" spans="1:31" s="5" customFormat="1" ht="15">
      <c r="A10" s="8">
        <v>5</v>
      </c>
      <c r="B10" s="35" t="s">
        <v>154</v>
      </c>
      <c r="C10" s="43" t="s">
        <v>116</v>
      </c>
      <c r="D10" s="116" t="s">
        <v>28</v>
      </c>
      <c r="E10" s="119">
        <v>23</v>
      </c>
      <c r="F10" s="113" t="s">
        <v>29</v>
      </c>
      <c r="G10" s="113" t="s">
        <v>24</v>
      </c>
      <c r="H10" s="107" t="s">
        <v>25</v>
      </c>
      <c r="I10" s="104">
        <v>2136420</v>
      </c>
      <c r="J10" s="107" t="s">
        <v>125</v>
      </c>
      <c r="K10" s="104" t="s">
        <v>122</v>
      </c>
      <c r="L10" s="9">
        <v>1350</v>
      </c>
      <c r="M10" s="52">
        <v>450</v>
      </c>
      <c r="N10" s="52">
        <v>450</v>
      </c>
      <c r="O10" s="52">
        <v>450</v>
      </c>
      <c r="P10" s="52">
        <v>470</v>
      </c>
      <c r="Q10" s="52">
        <v>470</v>
      </c>
      <c r="R10" s="52">
        <v>470</v>
      </c>
      <c r="S10" s="52">
        <v>470</v>
      </c>
      <c r="T10" s="52">
        <v>470</v>
      </c>
      <c r="U10" s="52">
        <v>470</v>
      </c>
      <c r="V10" s="52">
        <v>450</v>
      </c>
      <c r="W10" s="52">
        <v>450</v>
      </c>
      <c r="X10" s="53">
        <v>450</v>
      </c>
    </row>
    <row r="11" spans="1:31" s="5" customFormat="1" ht="15">
      <c r="A11" s="3">
        <v>6</v>
      </c>
      <c r="B11" s="36" t="s">
        <v>155</v>
      </c>
      <c r="C11" s="44" t="s">
        <v>106</v>
      </c>
      <c r="D11" s="117"/>
      <c r="E11" s="120"/>
      <c r="F11" s="114"/>
      <c r="G11" s="114"/>
      <c r="H11" s="108"/>
      <c r="I11" s="105"/>
      <c r="J11" s="108"/>
      <c r="K11" s="105"/>
      <c r="L11" s="4">
        <f>L10/2</f>
        <v>675</v>
      </c>
      <c r="M11" s="54" t="s">
        <v>119</v>
      </c>
      <c r="N11" s="54" t="s">
        <v>119</v>
      </c>
      <c r="O11" s="54" t="s">
        <v>119</v>
      </c>
      <c r="P11" s="54" t="s">
        <v>119</v>
      </c>
      <c r="Q11" s="54" t="s">
        <v>119</v>
      </c>
      <c r="R11" s="54" t="s">
        <v>119</v>
      </c>
      <c r="S11" s="54" t="s">
        <v>119</v>
      </c>
      <c r="T11" s="54" t="s">
        <v>119</v>
      </c>
      <c r="U11" s="54" t="s">
        <v>119</v>
      </c>
      <c r="V11" s="54" t="s">
        <v>119</v>
      </c>
      <c r="W11" s="54" t="s">
        <v>119</v>
      </c>
      <c r="X11" s="60" t="s">
        <v>119</v>
      </c>
    </row>
    <row r="12" spans="1:31" s="5" customFormat="1" ht="15.75" thickBot="1">
      <c r="A12" s="22">
        <v>7</v>
      </c>
      <c r="B12" s="37" t="s">
        <v>156</v>
      </c>
      <c r="C12" s="45" t="s">
        <v>107</v>
      </c>
      <c r="D12" s="118"/>
      <c r="E12" s="121"/>
      <c r="F12" s="115"/>
      <c r="G12" s="115"/>
      <c r="H12" s="109"/>
      <c r="I12" s="106"/>
      <c r="J12" s="109"/>
      <c r="K12" s="106"/>
      <c r="L12" s="31">
        <f>L11</f>
        <v>675</v>
      </c>
      <c r="M12" s="56" t="s">
        <v>119</v>
      </c>
      <c r="N12" s="56" t="s">
        <v>119</v>
      </c>
      <c r="O12" s="56" t="s">
        <v>119</v>
      </c>
      <c r="P12" s="56" t="s">
        <v>119</v>
      </c>
      <c r="Q12" s="56" t="s">
        <v>119</v>
      </c>
      <c r="R12" s="56" t="s">
        <v>119</v>
      </c>
      <c r="S12" s="56" t="s">
        <v>119</v>
      </c>
      <c r="T12" s="56" t="s">
        <v>119</v>
      </c>
      <c r="U12" s="56" t="s">
        <v>119</v>
      </c>
      <c r="V12" s="56" t="s">
        <v>119</v>
      </c>
      <c r="W12" s="56" t="s">
        <v>119</v>
      </c>
      <c r="X12" s="57" t="s">
        <v>119</v>
      </c>
    </row>
    <row r="13" spans="1:31" s="5" customFormat="1" ht="30">
      <c r="A13" s="8">
        <v>8</v>
      </c>
      <c r="B13" s="35" t="s">
        <v>148</v>
      </c>
      <c r="C13" s="47" t="s">
        <v>114</v>
      </c>
      <c r="D13" s="116" t="s">
        <v>30</v>
      </c>
      <c r="E13" s="119" t="s">
        <v>179</v>
      </c>
      <c r="F13" s="113" t="s">
        <v>31</v>
      </c>
      <c r="G13" s="113" t="s">
        <v>24</v>
      </c>
      <c r="H13" s="107" t="s">
        <v>25</v>
      </c>
      <c r="I13" s="104">
        <v>1278200</v>
      </c>
      <c r="J13" s="107" t="s">
        <v>126</v>
      </c>
      <c r="K13" s="104" t="s">
        <v>122</v>
      </c>
      <c r="L13" s="9">
        <v>1000</v>
      </c>
      <c r="M13" s="52">
        <v>430</v>
      </c>
      <c r="N13" s="52">
        <v>430</v>
      </c>
      <c r="O13" s="52">
        <v>430</v>
      </c>
      <c r="P13" s="52">
        <v>430</v>
      </c>
      <c r="Q13" s="52">
        <v>430</v>
      </c>
      <c r="R13" s="52">
        <v>430</v>
      </c>
      <c r="S13" s="52">
        <v>430</v>
      </c>
      <c r="T13" s="52">
        <v>430</v>
      </c>
      <c r="U13" s="52">
        <v>430</v>
      </c>
      <c r="V13" s="52">
        <v>430</v>
      </c>
      <c r="W13" s="52">
        <v>430</v>
      </c>
      <c r="X13" s="53">
        <v>430</v>
      </c>
      <c r="AA13" s="50"/>
    </row>
    <row r="14" spans="1:31" s="5" customFormat="1" ht="15">
      <c r="A14" s="3">
        <v>9</v>
      </c>
      <c r="B14" s="36" t="s">
        <v>149</v>
      </c>
      <c r="C14" s="44" t="s">
        <v>87</v>
      </c>
      <c r="D14" s="117"/>
      <c r="E14" s="120"/>
      <c r="F14" s="114"/>
      <c r="G14" s="114"/>
      <c r="H14" s="108"/>
      <c r="I14" s="105"/>
      <c r="J14" s="108"/>
      <c r="K14" s="105"/>
      <c r="L14" s="4">
        <f>L13/2</f>
        <v>500</v>
      </c>
      <c r="M14" s="54" t="s">
        <v>119</v>
      </c>
      <c r="N14" s="54" t="s">
        <v>119</v>
      </c>
      <c r="O14" s="54" t="s">
        <v>119</v>
      </c>
      <c r="P14" s="54" t="s">
        <v>119</v>
      </c>
      <c r="Q14" s="54" t="s">
        <v>119</v>
      </c>
      <c r="R14" s="54" t="s">
        <v>119</v>
      </c>
      <c r="S14" s="54" t="s">
        <v>119</v>
      </c>
      <c r="T14" s="54" t="s">
        <v>119</v>
      </c>
      <c r="U14" s="54" t="s">
        <v>119</v>
      </c>
      <c r="V14" s="54" t="s">
        <v>119</v>
      </c>
      <c r="W14" s="54" t="s">
        <v>119</v>
      </c>
      <c r="X14" s="60" t="s">
        <v>119</v>
      </c>
    </row>
    <row r="15" spans="1:31" s="5" customFormat="1" ht="15.75" thickBot="1">
      <c r="A15" s="22">
        <v>10</v>
      </c>
      <c r="B15" s="37" t="s">
        <v>150</v>
      </c>
      <c r="C15" s="45" t="s">
        <v>88</v>
      </c>
      <c r="D15" s="118"/>
      <c r="E15" s="121"/>
      <c r="F15" s="115"/>
      <c r="G15" s="115"/>
      <c r="H15" s="109"/>
      <c r="I15" s="106"/>
      <c r="J15" s="109"/>
      <c r="K15" s="106"/>
      <c r="L15" s="31">
        <f>L14</f>
        <v>500</v>
      </c>
      <c r="M15" s="56" t="s">
        <v>119</v>
      </c>
      <c r="N15" s="56" t="s">
        <v>119</v>
      </c>
      <c r="O15" s="56" t="s">
        <v>119</v>
      </c>
      <c r="P15" s="56" t="s">
        <v>119</v>
      </c>
      <c r="Q15" s="56" t="s">
        <v>119</v>
      </c>
      <c r="R15" s="56" t="s">
        <v>119</v>
      </c>
      <c r="S15" s="56" t="s">
        <v>119</v>
      </c>
      <c r="T15" s="56" t="s">
        <v>119</v>
      </c>
      <c r="U15" s="56" t="s">
        <v>119</v>
      </c>
      <c r="V15" s="56" t="s">
        <v>119</v>
      </c>
      <c r="W15" s="56" t="s">
        <v>119</v>
      </c>
      <c r="X15" s="57" t="s">
        <v>119</v>
      </c>
    </row>
    <row r="16" spans="1:31" s="5" customFormat="1" ht="30">
      <c r="A16" s="8">
        <v>11</v>
      </c>
      <c r="B16" s="35" t="s">
        <v>157</v>
      </c>
      <c r="C16" s="43" t="s">
        <v>115</v>
      </c>
      <c r="D16" s="116" t="s">
        <v>32</v>
      </c>
      <c r="E16" s="119">
        <v>4</v>
      </c>
      <c r="F16" s="113" t="s">
        <v>33</v>
      </c>
      <c r="G16" s="113" t="s">
        <v>24</v>
      </c>
      <c r="H16" s="107" t="s">
        <v>25</v>
      </c>
      <c r="I16" s="104">
        <v>2282842</v>
      </c>
      <c r="J16" s="107" t="s">
        <v>127</v>
      </c>
      <c r="K16" s="104" t="s">
        <v>122</v>
      </c>
      <c r="L16" s="9">
        <v>1280</v>
      </c>
      <c r="M16" s="52">
        <v>850</v>
      </c>
      <c r="N16" s="52">
        <v>850</v>
      </c>
      <c r="O16" s="52">
        <v>850</v>
      </c>
      <c r="P16" s="52">
        <v>900</v>
      </c>
      <c r="Q16" s="52">
        <v>1100</v>
      </c>
      <c r="R16" s="52">
        <v>1100</v>
      </c>
      <c r="S16" s="52">
        <v>1100</v>
      </c>
      <c r="T16" s="52">
        <v>1100</v>
      </c>
      <c r="U16" s="52">
        <v>850</v>
      </c>
      <c r="V16" s="52">
        <v>850</v>
      </c>
      <c r="W16" s="52">
        <v>850</v>
      </c>
      <c r="X16" s="53">
        <v>850</v>
      </c>
      <c r="AA16" s="50"/>
    </row>
    <row r="17" spans="1:28" s="5" customFormat="1" ht="30">
      <c r="A17" s="3">
        <v>12</v>
      </c>
      <c r="B17" s="36" t="s">
        <v>158</v>
      </c>
      <c r="C17" s="44" t="s">
        <v>89</v>
      </c>
      <c r="D17" s="117"/>
      <c r="E17" s="120"/>
      <c r="F17" s="114"/>
      <c r="G17" s="114"/>
      <c r="H17" s="108"/>
      <c r="I17" s="105"/>
      <c r="J17" s="108"/>
      <c r="K17" s="105"/>
      <c r="L17" s="4">
        <f>L16/2</f>
        <v>640</v>
      </c>
      <c r="M17" s="54" t="s">
        <v>119</v>
      </c>
      <c r="N17" s="54" t="s">
        <v>119</v>
      </c>
      <c r="O17" s="54" t="s">
        <v>119</v>
      </c>
      <c r="P17" s="54" t="s">
        <v>119</v>
      </c>
      <c r="Q17" s="54" t="s">
        <v>119</v>
      </c>
      <c r="R17" s="54" t="s">
        <v>119</v>
      </c>
      <c r="S17" s="54" t="s">
        <v>119</v>
      </c>
      <c r="T17" s="54" t="s">
        <v>119</v>
      </c>
      <c r="U17" s="54" t="s">
        <v>119</v>
      </c>
      <c r="V17" s="54" t="s">
        <v>119</v>
      </c>
      <c r="W17" s="54" t="s">
        <v>119</v>
      </c>
      <c r="X17" s="60" t="s">
        <v>119</v>
      </c>
    </row>
    <row r="18" spans="1:28" s="5" customFormat="1" ht="30.75" thickBot="1">
      <c r="A18" s="20">
        <v>13</v>
      </c>
      <c r="B18" s="11" t="s">
        <v>159</v>
      </c>
      <c r="C18" s="48" t="s">
        <v>90</v>
      </c>
      <c r="D18" s="117"/>
      <c r="E18" s="120"/>
      <c r="F18" s="114"/>
      <c r="G18" s="114"/>
      <c r="H18" s="108"/>
      <c r="I18" s="106"/>
      <c r="J18" s="109"/>
      <c r="K18" s="106"/>
      <c r="L18" s="6">
        <f>L17</f>
        <v>640</v>
      </c>
      <c r="M18" s="61" t="s">
        <v>119</v>
      </c>
      <c r="N18" s="61" t="s">
        <v>119</v>
      </c>
      <c r="O18" s="61" t="s">
        <v>119</v>
      </c>
      <c r="P18" s="61" t="s">
        <v>119</v>
      </c>
      <c r="Q18" s="61" t="s">
        <v>119</v>
      </c>
      <c r="R18" s="61" t="s">
        <v>119</v>
      </c>
      <c r="S18" s="61" t="s">
        <v>119</v>
      </c>
      <c r="T18" s="61" t="s">
        <v>119</v>
      </c>
      <c r="U18" s="61" t="s">
        <v>119</v>
      </c>
      <c r="V18" s="61" t="s">
        <v>119</v>
      </c>
      <c r="W18" s="61" t="s">
        <v>119</v>
      </c>
      <c r="X18" s="62" t="s">
        <v>119</v>
      </c>
    </row>
    <row r="19" spans="1:28" s="5" customFormat="1" ht="30.75" thickBot="1">
      <c r="A19" s="24">
        <v>14</v>
      </c>
      <c r="B19" s="28" t="s">
        <v>135</v>
      </c>
      <c r="C19" s="46" t="s">
        <v>73</v>
      </c>
      <c r="D19" s="25" t="s">
        <v>34</v>
      </c>
      <c r="E19" s="26"/>
      <c r="F19" s="27" t="s">
        <v>35</v>
      </c>
      <c r="G19" s="27" t="s">
        <v>24</v>
      </c>
      <c r="H19" s="28" t="s">
        <v>25</v>
      </c>
      <c r="I19" s="29">
        <v>858220</v>
      </c>
      <c r="J19" s="28" t="s">
        <v>128</v>
      </c>
      <c r="K19" s="29" t="s">
        <v>122</v>
      </c>
      <c r="L19" s="30">
        <v>300</v>
      </c>
      <c r="M19" s="58">
        <v>150</v>
      </c>
      <c r="N19" s="58">
        <v>150</v>
      </c>
      <c r="O19" s="58">
        <v>150</v>
      </c>
      <c r="P19" s="58">
        <v>170</v>
      </c>
      <c r="Q19" s="58">
        <v>170</v>
      </c>
      <c r="R19" s="58">
        <v>170</v>
      </c>
      <c r="S19" s="58">
        <v>170</v>
      </c>
      <c r="T19" s="58">
        <v>170</v>
      </c>
      <c r="U19" s="58">
        <v>150</v>
      </c>
      <c r="V19" s="58">
        <v>150</v>
      </c>
      <c r="W19" s="58">
        <v>150</v>
      </c>
      <c r="X19" s="59">
        <v>150</v>
      </c>
      <c r="AA19" s="101"/>
    </row>
    <row r="20" spans="1:28" s="5" customFormat="1" ht="15.75" thickBot="1">
      <c r="A20" s="32">
        <v>15</v>
      </c>
      <c r="B20" s="17" t="s">
        <v>133</v>
      </c>
      <c r="C20" s="47" t="s">
        <v>74</v>
      </c>
      <c r="D20" s="14" t="s">
        <v>36</v>
      </c>
      <c r="E20" s="15"/>
      <c r="F20" s="16" t="s">
        <v>37</v>
      </c>
      <c r="G20" s="16" t="s">
        <v>24</v>
      </c>
      <c r="H20" s="17" t="s">
        <v>25</v>
      </c>
      <c r="I20" s="40">
        <v>2382842</v>
      </c>
      <c r="J20" s="17" t="s">
        <v>126</v>
      </c>
      <c r="K20" s="40" t="s">
        <v>122</v>
      </c>
      <c r="L20" s="33">
        <v>480</v>
      </c>
      <c r="M20" s="63">
        <v>430</v>
      </c>
      <c r="N20" s="63">
        <v>430</v>
      </c>
      <c r="O20" s="63">
        <v>450</v>
      </c>
      <c r="P20" s="63">
        <v>450</v>
      </c>
      <c r="Q20" s="63">
        <v>450</v>
      </c>
      <c r="R20" s="63">
        <v>450</v>
      </c>
      <c r="S20" s="63">
        <v>450</v>
      </c>
      <c r="T20" s="63">
        <v>450</v>
      </c>
      <c r="U20" s="63">
        <v>430</v>
      </c>
      <c r="V20" s="63">
        <v>430</v>
      </c>
      <c r="W20" s="63">
        <v>430</v>
      </c>
      <c r="X20" s="64">
        <v>430</v>
      </c>
    </row>
    <row r="21" spans="1:28" s="5" customFormat="1" ht="15.75" thickBot="1">
      <c r="A21" s="24">
        <v>16</v>
      </c>
      <c r="B21" s="28" t="s">
        <v>134</v>
      </c>
      <c r="C21" s="46" t="s">
        <v>80</v>
      </c>
      <c r="D21" s="25" t="s">
        <v>38</v>
      </c>
      <c r="E21" s="26">
        <v>46</v>
      </c>
      <c r="F21" s="27" t="s">
        <v>39</v>
      </c>
      <c r="G21" s="27" t="s">
        <v>24</v>
      </c>
      <c r="H21" s="28" t="s">
        <v>25</v>
      </c>
      <c r="I21" s="29">
        <v>342375</v>
      </c>
      <c r="J21" s="28" t="s">
        <v>129</v>
      </c>
      <c r="K21" s="29" t="s">
        <v>122</v>
      </c>
      <c r="L21" s="30">
        <v>300</v>
      </c>
      <c r="M21" s="58">
        <v>130</v>
      </c>
      <c r="N21" s="58">
        <v>130</v>
      </c>
      <c r="O21" s="58">
        <v>130</v>
      </c>
      <c r="P21" s="58">
        <v>130</v>
      </c>
      <c r="Q21" s="58">
        <v>130</v>
      </c>
      <c r="R21" s="58">
        <v>130</v>
      </c>
      <c r="S21" s="58">
        <v>130</v>
      </c>
      <c r="T21" s="58">
        <v>130</v>
      </c>
      <c r="U21" s="58">
        <v>130</v>
      </c>
      <c r="V21" s="58">
        <v>130</v>
      </c>
      <c r="W21" s="58">
        <v>130</v>
      </c>
      <c r="X21" s="59">
        <v>130</v>
      </c>
    </row>
    <row r="22" spans="1:28" s="5" customFormat="1" ht="30">
      <c r="A22" s="8">
        <v>17</v>
      </c>
      <c r="B22" s="35" t="s">
        <v>142</v>
      </c>
      <c r="C22" s="43" t="s">
        <v>113</v>
      </c>
      <c r="D22" s="116" t="s">
        <v>40</v>
      </c>
      <c r="E22" s="119">
        <v>201</v>
      </c>
      <c r="F22" s="113" t="s">
        <v>41</v>
      </c>
      <c r="G22" s="113" t="s">
        <v>24</v>
      </c>
      <c r="H22" s="107" t="s">
        <v>25</v>
      </c>
      <c r="I22" s="104">
        <v>364287</v>
      </c>
      <c r="J22" s="107" t="s">
        <v>128</v>
      </c>
      <c r="K22" s="104" t="s">
        <v>122</v>
      </c>
      <c r="L22" s="9">
        <v>320</v>
      </c>
      <c r="M22" s="52">
        <v>150</v>
      </c>
      <c r="N22" s="52">
        <v>150</v>
      </c>
      <c r="O22" s="52">
        <v>150</v>
      </c>
      <c r="P22" s="52">
        <v>150</v>
      </c>
      <c r="Q22" s="52">
        <v>150</v>
      </c>
      <c r="R22" s="52">
        <v>150</v>
      </c>
      <c r="S22" s="52">
        <v>150</v>
      </c>
      <c r="T22" s="52">
        <v>150</v>
      </c>
      <c r="U22" s="52">
        <v>150</v>
      </c>
      <c r="V22" s="52">
        <v>150</v>
      </c>
      <c r="W22" s="52">
        <v>150</v>
      </c>
      <c r="X22" s="53">
        <v>150</v>
      </c>
      <c r="AB22" s="85"/>
    </row>
    <row r="23" spans="1:28" s="5" customFormat="1" ht="15">
      <c r="A23" s="3">
        <v>18</v>
      </c>
      <c r="B23" s="36" t="s">
        <v>143</v>
      </c>
      <c r="C23" s="44" t="s">
        <v>91</v>
      </c>
      <c r="D23" s="117"/>
      <c r="E23" s="120"/>
      <c r="F23" s="114"/>
      <c r="G23" s="114"/>
      <c r="H23" s="108"/>
      <c r="I23" s="105"/>
      <c r="J23" s="108"/>
      <c r="K23" s="105"/>
      <c r="L23" s="4">
        <f>L22/2</f>
        <v>160</v>
      </c>
      <c r="M23" s="54" t="s">
        <v>119</v>
      </c>
      <c r="N23" s="54" t="s">
        <v>119</v>
      </c>
      <c r="O23" s="54" t="s">
        <v>119</v>
      </c>
      <c r="P23" s="54" t="s">
        <v>119</v>
      </c>
      <c r="Q23" s="54" t="s">
        <v>119</v>
      </c>
      <c r="R23" s="54" t="s">
        <v>119</v>
      </c>
      <c r="S23" s="54" t="s">
        <v>119</v>
      </c>
      <c r="T23" s="54" t="s">
        <v>119</v>
      </c>
      <c r="U23" s="54" t="s">
        <v>119</v>
      </c>
      <c r="V23" s="54" t="s">
        <v>119</v>
      </c>
      <c r="W23" s="54" t="s">
        <v>119</v>
      </c>
      <c r="X23" s="60" t="s">
        <v>119</v>
      </c>
      <c r="AB23" s="85"/>
    </row>
    <row r="24" spans="1:28" s="5" customFormat="1" ht="15.75" thickBot="1">
      <c r="A24" s="22">
        <v>19</v>
      </c>
      <c r="B24" s="37" t="s">
        <v>144</v>
      </c>
      <c r="C24" s="45" t="s">
        <v>92</v>
      </c>
      <c r="D24" s="118"/>
      <c r="E24" s="121"/>
      <c r="F24" s="115"/>
      <c r="G24" s="115"/>
      <c r="H24" s="109"/>
      <c r="I24" s="106"/>
      <c r="J24" s="109"/>
      <c r="K24" s="106"/>
      <c r="L24" s="31">
        <f>L23</f>
        <v>160</v>
      </c>
      <c r="M24" s="56" t="s">
        <v>119</v>
      </c>
      <c r="N24" s="56" t="s">
        <v>119</v>
      </c>
      <c r="O24" s="56" t="s">
        <v>119</v>
      </c>
      <c r="P24" s="56" t="s">
        <v>119</v>
      </c>
      <c r="Q24" s="56" t="s">
        <v>119</v>
      </c>
      <c r="R24" s="56" t="s">
        <v>119</v>
      </c>
      <c r="S24" s="56" t="s">
        <v>119</v>
      </c>
      <c r="T24" s="56" t="s">
        <v>119</v>
      </c>
      <c r="U24" s="56" t="s">
        <v>119</v>
      </c>
      <c r="V24" s="56" t="s">
        <v>119</v>
      </c>
      <c r="W24" s="56" t="s">
        <v>119</v>
      </c>
      <c r="X24" s="57" t="s">
        <v>119</v>
      </c>
    </row>
    <row r="25" spans="1:28" s="5" customFormat="1" ht="15.75" thickBot="1">
      <c r="A25" s="24">
        <v>20</v>
      </c>
      <c r="B25" s="28" t="s">
        <v>182</v>
      </c>
      <c r="C25" s="46" t="s">
        <v>75</v>
      </c>
      <c r="D25" s="25" t="s">
        <v>42</v>
      </c>
      <c r="E25" s="26">
        <v>2</v>
      </c>
      <c r="F25" s="27" t="s">
        <v>43</v>
      </c>
      <c r="G25" s="27" t="s">
        <v>24</v>
      </c>
      <c r="H25" s="28" t="s">
        <v>25</v>
      </c>
      <c r="I25" s="29">
        <v>141515</v>
      </c>
      <c r="J25" s="28" t="s">
        <v>129</v>
      </c>
      <c r="K25" s="29" t="s">
        <v>122</v>
      </c>
      <c r="L25" s="30">
        <v>170</v>
      </c>
      <c r="M25" s="58">
        <v>70</v>
      </c>
      <c r="N25" s="58">
        <v>70</v>
      </c>
      <c r="O25" s="58">
        <v>70</v>
      </c>
      <c r="P25" s="58">
        <v>70</v>
      </c>
      <c r="Q25" s="58">
        <v>70</v>
      </c>
      <c r="R25" s="58">
        <v>70</v>
      </c>
      <c r="S25" s="58">
        <v>70</v>
      </c>
      <c r="T25" s="58">
        <v>70</v>
      </c>
      <c r="U25" s="58">
        <v>70</v>
      </c>
      <c r="V25" s="58">
        <v>70</v>
      </c>
      <c r="W25" s="58">
        <v>70</v>
      </c>
      <c r="X25" s="59">
        <v>70</v>
      </c>
    </row>
    <row r="26" spans="1:28" s="5" customFormat="1" ht="15.75" thickBot="1">
      <c r="A26" s="24">
        <v>21</v>
      </c>
      <c r="B26" s="28" t="s">
        <v>170</v>
      </c>
      <c r="C26" s="46" t="s">
        <v>76</v>
      </c>
      <c r="D26" s="25" t="s">
        <v>44</v>
      </c>
      <c r="E26" s="26"/>
      <c r="F26" s="27" t="s">
        <v>45</v>
      </c>
      <c r="G26" s="27" t="s">
        <v>24</v>
      </c>
      <c r="H26" s="28" t="s">
        <v>25</v>
      </c>
      <c r="I26" s="29">
        <v>58432</v>
      </c>
      <c r="J26" s="28" t="s">
        <v>129</v>
      </c>
      <c r="K26" s="29" t="s">
        <v>122</v>
      </c>
      <c r="L26" s="30">
        <v>240</v>
      </c>
      <c r="M26" s="58">
        <v>52</v>
      </c>
      <c r="N26" s="58">
        <v>52</v>
      </c>
      <c r="O26" s="58">
        <v>52</v>
      </c>
      <c r="P26" s="58">
        <v>52</v>
      </c>
      <c r="Q26" s="58">
        <v>52</v>
      </c>
      <c r="R26" s="58">
        <v>52</v>
      </c>
      <c r="S26" s="58">
        <v>52</v>
      </c>
      <c r="T26" s="58">
        <v>52</v>
      </c>
      <c r="U26" s="58">
        <v>52</v>
      </c>
      <c r="V26" s="58">
        <v>52</v>
      </c>
      <c r="W26" s="58">
        <v>52</v>
      </c>
      <c r="X26" s="59">
        <v>52</v>
      </c>
    </row>
    <row r="27" spans="1:28" s="5" customFormat="1" ht="15">
      <c r="A27" s="8">
        <v>22</v>
      </c>
      <c r="B27" s="35" t="s">
        <v>160</v>
      </c>
      <c r="C27" s="47" t="s">
        <v>112</v>
      </c>
      <c r="D27" s="116" t="s">
        <v>46</v>
      </c>
      <c r="E27" s="119"/>
      <c r="F27" s="113" t="s">
        <v>47</v>
      </c>
      <c r="G27" s="113" t="s">
        <v>24</v>
      </c>
      <c r="H27" s="107" t="s">
        <v>25</v>
      </c>
      <c r="I27" s="104">
        <v>141424</v>
      </c>
      <c r="J27" s="107" t="s">
        <v>129</v>
      </c>
      <c r="K27" s="104" t="s">
        <v>122</v>
      </c>
      <c r="L27" s="9">
        <v>180</v>
      </c>
      <c r="M27" s="52">
        <v>85</v>
      </c>
      <c r="N27" s="52">
        <v>85</v>
      </c>
      <c r="O27" s="52">
        <v>85</v>
      </c>
      <c r="P27" s="52">
        <v>85</v>
      </c>
      <c r="Q27" s="52">
        <v>85</v>
      </c>
      <c r="R27" s="52">
        <v>85</v>
      </c>
      <c r="S27" s="52">
        <v>85</v>
      </c>
      <c r="T27" s="52">
        <v>85</v>
      </c>
      <c r="U27" s="52">
        <v>85</v>
      </c>
      <c r="V27" s="52">
        <v>85</v>
      </c>
      <c r="W27" s="52">
        <v>85</v>
      </c>
      <c r="X27" s="53">
        <v>85</v>
      </c>
    </row>
    <row r="28" spans="1:28" s="5" customFormat="1" ht="15">
      <c r="A28" s="3">
        <v>23</v>
      </c>
      <c r="B28" s="36" t="s">
        <v>161</v>
      </c>
      <c r="C28" s="48" t="s">
        <v>93</v>
      </c>
      <c r="D28" s="117"/>
      <c r="E28" s="120"/>
      <c r="F28" s="114"/>
      <c r="G28" s="114"/>
      <c r="H28" s="108"/>
      <c r="I28" s="105"/>
      <c r="J28" s="108"/>
      <c r="K28" s="105"/>
      <c r="L28" s="4">
        <f>L27/2</f>
        <v>90</v>
      </c>
      <c r="M28" s="54" t="s">
        <v>119</v>
      </c>
      <c r="N28" s="54" t="s">
        <v>119</v>
      </c>
      <c r="O28" s="54" t="s">
        <v>119</v>
      </c>
      <c r="P28" s="54" t="s">
        <v>119</v>
      </c>
      <c r="Q28" s="54" t="s">
        <v>119</v>
      </c>
      <c r="R28" s="54" t="s">
        <v>119</v>
      </c>
      <c r="S28" s="54" t="s">
        <v>119</v>
      </c>
      <c r="T28" s="54" t="s">
        <v>119</v>
      </c>
      <c r="U28" s="54" t="s">
        <v>119</v>
      </c>
      <c r="V28" s="54" t="s">
        <v>119</v>
      </c>
      <c r="W28" s="54" t="s">
        <v>119</v>
      </c>
      <c r="X28" s="60" t="s">
        <v>119</v>
      </c>
    </row>
    <row r="29" spans="1:28" s="5" customFormat="1" ht="15.75" thickBot="1">
      <c r="A29" s="22">
        <v>24</v>
      </c>
      <c r="B29" s="37" t="s">
        <v>162</v>
      </c>
      <c r="C29" s="45" t="s">
        <v>94</v>
      </c>
      <c r="D29" s="118"/>
      <c r="E29" s="121"/>
      <c r="F29" s="115"/>
      <c r="G29" s="115"/>
      <c r="H29" s="109"/>
      <c r="I29" s="106"/>
      <c r="J29" s="109"/>
      <c r="K29" s="106"/>
      <c r="L29" s="31">
        <f>L28</f>
        <v>90</v>
      </c>
      <c r="M29" s="56" t="s">
        <v>119</v>
      </c>
      <c r="N29" s="56" t="s">
        <v>119</v>
      </c>
      <c r="O29" s="56" t="s">
        <v>119</v>
      </c>
      <c r="P29" s="56" t="s">
        <v>119</v>
      </c>
      <c r="Q29" s="56" t="s">
        <v>119</v>
      </c>
      <c r="R29" s="56" t="s">
        <v>119</v>
      </c>
      <c r="S29" s="56" t="s">
        <v>119</v>
      </c>
      <c r="T29" s="56" t="s">
        <v>119</v>
      </c>
      <c r="U29" s="56" t="s">
        <v>119</v>
      </c>
      <c r="V29" s="56" t="s">
        <v>119</v>
      </c>
      <c r="W29" s="56" t="s">
        <v>119</v>
      </c>
      <c r="X29" s="57" t="s">
        <v>119</v>
      </c>
    </row>
    <row r="30" spans="1:28" s="5" customFormat="1" ht="33.75" customHeight="1">
      <c r="A30" s="8">
        <v>25</v>
      </c>
      <c r="B30" s="35" t="s">
        <v>139</v>
      </c>
      <c r="C30" s="47" t="s">
        <v>111</v>
      </c>
      <c r="D30" s="116" t="s">
        <v>48</v>
      </c>
      <c r="E30" s="116" t="s">
        <v>49</v>
      </c>
      <c r="F30" s="113" t="s">
        <v>50</v>
      </c>
      <c r="G30" s="113" t="s">
        <v>24</v>
      </c>
      <c r="H30" s="107" t="s">
        <v>25</v>
      </c>
      <c r="I30" s="104">
        <v>87739</v>
      </c>
      <c r="J30" s="107" t="s">
        <v>128</v>
      </c>
      <c r="K30" s="104" t="s">
        <v>122</v>
      </c>
      <c r="L30" s="9">
        <v>330</v>
      </c>
      <c r="M30" s="52">
        <v>100</v>
      </c>
      <c r="N30" s="52">
        <v>100</v>
      </c>
      <c r="O30" s="52">
        <v>100</v>
      </c>
      <c r="P30" s="52">
        <v>100</v>
      </c>
      <c r="Q30" s="52">
        <v>100</v>
      </c>
      <c r="R30" s="52">
        <v>100</v>
      </c>
      <c r="S30" s="52">
        <v>100</v>
      </c>
      <c r="T30" s="52">
        <v>100</v>
      </c>
      <c r="U30" s="52">
        <v>100</v>
      </c>
      <c r="V30" s="52">
        <v>100</v>
      </c>
      <c r="W30" s="52">
        <v>100</v>
      </c>
      <c r="X30" s="53">
        <v>100</v>
      </c>
    </row>
    <row r="31" spans="1:28" s="5" customFormat="1" ht="15">
      <c r="A31" s="3">
        <v>26</v>
      </c>
      <c r="B31" s="36" t="s">
        <v>140</v>
      </c>
      <c r="C31" s="48" t="s">
        <v>95</v>
      </c>
      <c r="D31" s="117"/>
      <c r="E31" s="117"/>
      <c r="F31" s="114"/>
      <c r="G31" s="114"/>
      <c r="H31" s="108"/>
      <c r="I31" s="105"/>
      <c r="J31" s="108"/>
      <c r="K31" s="105"/>
      <c r="L31" s="4">
        <f>L30/2</f>
        <v>165</v>
      </c>
      <c r="M31" s="54" t="s">
        <v>119</v>
      </c>
      <c r="N31" s="54" t="s">
        <v>119</v>
      </c>
      <c r="O31" s="54" t="s">
        <v>119</v>
      </c>
      <c r="P31" s="54" t="s">
        <v>119</v>
      </c>
      <c r="Q31" s="54" t="s">
        <v>119</v>
      </c>
      <c r="R31" s="54" t="s">
        <v>119</v>
      </c>
      <c r="S31" s="54" t="s">
        <v>119</v>
      </c>
      <c r="T31" s="54" t="s">
        <v>119</v>
      </c>
      <c r="U31" s="54" t="s">
        <v>119</v>
      </c>
      <c r="V31" s="54" t="s">
        <v>119</v>
      </c>
      <c r="W31" s="54" t="s">
        <v>119</v>
      </c>
      <c r="X31" s="60" t="s">
        <v>119</v>
      </c>
    </row>
    <row r="32" spans="1:28" s="5" customFormat="1" ht="15.75" thickBot="1">
      <c r="A32" s="20">
        <v>27</v>
      </c>
      <c r="B32" s="11" t="s">
        <v>141</v>
      </c>
      <c r="C32" s="48" t="s">
        <v>96</v>
      </c>
      <c r="D32" s="117"/>
      <c r="E32" s="117"/>
      <c r="F32" s="114"/>
      <c r="G32" s="114"/>
      <c r="H32" s="108"/>
      <c r="I32" s="106"/>
      <c r="J32" s="109"/>
      <c r="K32" s="106"/>
      <c r="L32" s="6">
        <f>L31</f>
        <v>165</v>
      </c>
      <c r="M32" s="61" t="s">
        <v>119</v>
      </c>
      <c r="N32" s="61" t="s">
        <v>119</v>
      </c>
      <c r="O32" s="61" t="s">
        <v>119</v>
      </c>
      <c r="P32" s="61" t="s">
        <v>119</v>
      </c>
      <c r="Q32" s="61" t="s">
        <v>119</v>
      </c>
      <c r="R32" s="61" t="s">
        <v>119</v>
      </c>
      <c r="S32" s="61" t="s">
        <v>119</v>
      </c>
      <c r="T32" s="61" t="s">
        <v>119</v>
      </c>
      <c r="U32" s="61" t="s">
        <v>119</v>
      </c>
      <c r="V32" s="61" t="s">
        <v>119</v>
      </c>
      <c r="W32" s="61" t="s">
        <v>119</v>
      </c>
      <c r="X32" s="62" t="s">
        <v>119</v>
      </c>
    </row>
    <row r="33" spans="1:24" s="5" customFormat="1" ht="15.75" thickBot="1">
      <c r="A33" s="24">
        <v>28</v>
      </c>
      <c r="B33" s="28" t="s">
        <v>171</v>
      </c>
      <c r="C33" s="46" t="s">
        <v>77</v>
      </c>
      <c r="D33" s="25" t="s">
        <v>51</v>
      </c>
      <c r="E33" s="26" t="s">
        <v>52</v>
      </c>
      <c r="F33" s="27" t="s">
        <v>53</v>
      </c>
      <c r="G33" s="27" t="s">
        <v>24</v>
      </c>
      <c r="H33" s="28" t="s">
        <v>25</v>
      </c>
      <c r="I33" s="29">
        <v>90752</v>
      </c>
      <c r="J33" s="28" t="s">
        <v>130</v>
      </c>
      <c r="K33" s="29" t="s">
        <v>119</v>
      </c>
      <c r="L33" s="30">
        <v>85</v>
      </c>
      <c r="M33" s="58">
        <v>45</v>
      </c>
      <c r="N33" s="58">
        <v>45</v>
      </c>
      <c r="O33" s="58">
        <v>45</v>
      </c>
      <c r="P33" s="58">
        <v>45</v>
      </c>
      <c r="Q33" s="58">
        <v>50</v>
      </c>
      <c r="R33" s="58">
        <v>50</v>
      </c>
      <c r="S33" s="58">
        <v>50</v>
      </c>
      <c r="T33" s="58">
        <v>45</v>
      </c>
      <c r="U33" s="58">
        <v>45</v>
      </c>
      <c r="V33" s="58">
        <v>45</v>
      </c>
      <c r="W33" s="58">
        <v>45</v>
      </c>
      <c r="X33" s="59">
        <v>45</v>
      </c>
    </row>
    <row r="34" spans="1:24" s="5" customFormat="1" ht="30">
      <c r="A34" s="8">
        <v>29</v>
      </c>
      <c r="B34" s="35" t="s">
        <v>145</v>
      </c>
      <c r="C34" s="47" t="s">
        <v>110</v>
      </c>
      <c r="D34" s="116" t="s">
        <v>54</v>
      </c>
      <c r="E34" s="119"/>
      <c r="F34" s="113" t="s">
        <v>55</v>
      </c>
      <c r="G34" s="113" t="s">
        <v>24</v>
      </c>
      <c r="H34" s="107" t="s">
        <v>25</v>
      </c>
      <c r="I34" s="104">
        <v>130559</v>
      </c>
      <c r="J34" s="107" t="s">
        <v>129</v>
      </c>
      <c r="K34" s="104" t="s">
        <v>122</v>
      </c>
      <c r="L34" s="9">
        <v>230</v>
      </c>
      <c r="M34" s="52">
        <v>100</v>
      </c>
      <c r="N34" s="52">
        <v>100</v>
      </c>
      <c r="O34" s="52">
        <v>100</v>
      </c>
      <c r="P34" s="52">
        <v>130</v>
      </c>
      <c r="Q34" s="52">
        <v>150</v>
      </c>
      <c r="R34" s="52">
        <v>150</v>
      </c>
      <c r="S34" s="52">
        <v>150</v>
      </c>
      <c r="T34" s="52">
        <v>150</v>
      </c>
      <c r="U34" s="52">
        <v>130</v>
      </c>
      <c r="V34" s="52">
        <v>100</v>
      </c>
      <c r="W34" s="52">
        <v>100</v>
      </c>
      <c r="X34" s="53">
        <v>100</v>
      </c>
    </row>
    <row r="35" spans="1:24" s="5" customFormat="1" ht="30">
      <c r="A35" s="3">
        <v>30</v>
      </c>
      <c r="B35" s="36" t="s">
        <v>146</v>
      </c>
      <c r="C35" s="48" t="s">
        <v>97</v>
      </c>
      <c r="D35" s="117"/>
      <c r="E35" s="120"/>
      <c r="F35" s="114"/>
      <c r="G35" s="114"/>
      <c r="H35" s="108"/>
      <c r="I35" s="105"/>
      <c r="J35" s="108"/>
      <c r="K35" s="105"/>
      <c r="L35" s="4">
        <f>L34/2</f>
        <v>115</v>
      </c>
      <c r="M35" s="54" t="s">
        <v>119</v>
      </c>
      <c r="N35" s="54" t="s">
        <v>119</v>
      </c>
      <c r="O35" s="54" t="s">
        <v>119</v>
      </c>
      <c r="P35" s="54" t="s">
        <v>119</v>
      </c>
      <c r="Q35" s="54" t="s">
        <v>119</v>
      </c>
      <c r="R35" s="54" t="s">
        <v>119</v>
      </c>
      <c r="S35" s="54" t="s">
        <v>119</v>
      </c>
      <c r="T35" s="54" t="s">
        <v>119</v>
      </c>
      <c r="U35" s="54" t="s">
        <v>119</v>
      </c>
      <c r="V35" s="54" t="s">
        <v>119</v>
      </c>
      <c r="W35" s="54" t="s">
        <v>119</v>
      </c>
      <c r="X35" s="60" t="s">
        <v>119</v>
      </c>
    </row>
    <row r="36" spans="1:24" s="5" customFormat="1" ht="31.5" customHeight="1" thickBot="1">
      <c r="A36" s="22">
        <v>31</v>
      </c>
      <c r="B36" s="37" t="s">
        <v>147</v>
      </c>
      <c r="C36" s="45" t="s">
        <v>98</v>
      </c>
      <c r="D36" s="118"/>
      <c r="E36" s="121"/>
      <c r="F36" s="115"/>
      <c r="G36" s="115"/>
      <c r="H36" s="109"/>
      <c r="I36" s="106"/>
      <c r="J36" s="109"/>
      <c r="K36" s="106"/>
      <c r="L36" s="31">
        <f>L35</f>
        <v>115</v>
      </c>
      <c r="M36" s="56" t="s">
        <v>119</v>
      </c>
      <c r="N36" s="56" t="s">
        <v>119</v>
      </c>
      <c r="O36" s="56" t="s">
        <v>119</v>
      </c>
      <c r="P36" s="56" t="s">
        <v>119</v>
      </c>
      <c r="Q36" s="56" t="s">
        <v>119</v>
      </c>
      <c r="R36" s="56" t="s">
        <v>119</v>
      </c>
      <c r="S36" s="56" t="s">
        <v>119</v>
      </c>
      <c r="T36" s="56" t="s">
        <v>119</v>
      </c>
      <c r="U36" s="56" t="s">
        <v>119</v>
      </c>
      <c r="V36" s="56" t="s">
        <v>119</v>
      </c>
      <c r="W36" s="56" t="s">
        <v>119</v>
      </c>
      <c r="X36" s="57" t="s">
        <v>119</v>
      </c>
    </row>
    <row r="37" spans="1:24" s="5" customFormat="1" ht="15.75" thickBot="1">
      <c r="A37" s="32">
        <v>32</v>
      </c>
      <c r="B37" s="17" t="s">
        <v>172</v>
      </c>
      <c r="C37" s="47" t="s">
        <v>78</v>
      </c>
      <c r="D37" s="14" t="s">
        <v>56</v>
      </c>
      <c r="E37" s="15"/>
      <c r="F37" s="16" t="s">
        <v>57</v>
      </c>
      <c r="G37" s="16" t="s">
        <v>24</v>
      </c>
      <c r="H37" s="17" t="s">
        <v>25</v>
      </c>
      <c r="I37" s="40">
        <v>52041</v>
      </c>
      <c r="J37" s="17" t="s">
        <v>129</v>
      </c>
      <c r="K37" s="40" t="s">
        <v>122</v>
      </c>
      <c r="L37" s="33">
        <v>200</v>
      </c>
      <c r="M37" s="63">
        <v>100</v>
      </c>
      <c r="N37" s="63">
        <v>100</v>
      </c>
      <c r="O37" s="63">
        <v>100</v>
      </c>
      <c r="P37" s="63">
        <v>100</v>
      </c>
      <c r="Q37" s="63">
        <v>100</v>
      </c>
      <c r="R37" s="63">
        <v>100</v>
      </c>
      <c r="S37" s="63">
        <v>100</v>
      </c>
      <c r="T37" s="63">
        <v>100</v>
      </c>
      <c r="U37" s="63">
        <v>100</v>
      </c>
      <c r="V37" s="63">
        <v>100</v>
      </c>
      <c r="W37" s="63">
        <v>100</v>
      </c>
      <c r="X37" s="64">
        <v>100</v>
      </c>
    </row>
    <row r="38" spans="1:24" s="5" customFormat="1" ht="15">
      <c r="A38" s="8">
        <v>33</v>
      </c>
      <c r="B38" s="35" t="s">
        <v>136</v>
      </c>
      <c r="C38" s="47" t="s">
        <v>108</v>
      </c>
      <c r="D38" s="116" t="s">
        <v>58</v>
      </c>
      <c r="E38" s="119"/>
      <c r="F38" s="113" t="s">
        <v>59</v>
      </c>
      <c r="G38" s="113" t="s">
        <v>24</v>
      </c>
      <c r="H38" s="107" t="s">
        <v>25</v>
      </c>
      <c r="I38" s="104">
        <v>532279</v>
      </c>
      <c r="J38" s="107" t="s">
        <v>126</v>
      </c>
      <c r="K38" s="104" t="s">
        <v>122</v>
      </c>
      <c r="L38" s="9">
        <v>520</v>
      </c>
      <c r="M38" s="52">
        <v>180</v>
      </c>
      <c r="N38" s="52">
        <v>180</v>
      </c>
      <c r="O38" s="52">
        <v>180</v>
      </c>
      <c r="P38" s="52">
        <v>180</v>
      </c>
      <c r="Q38" s="52">
        <v>180</v>
      </c>
      <c r="R38" s="52">
        <v>180</v>
      </c>
      <c r="S38" s="52">
        <v>180</v>
      </c>
      <c r="T38" s="52">
        <v>180</v>
      </c>
      <c r="U38" s="52">
        <v>180</v>
      </c>
      <c r="V38" s="52">
        <v>180</v>
      </c>
      <c r="W38" s="52">
        <v>180</v>
      </c>
      <c r="X38" s="53">
        <v>180</v>
      </c>
    </row>
    <row r="39" spans="1:24" s="5" customFormat="1" ht="15">
      <c r="A39" s="3">
        <v>34</v>
      </c>
      <c r="B39" s="36" t="s">
        <v>137</v>
      </c>
      <c r="C39" s="48" t="s">
        <v>99</v>
      </c>
      <c r="D39" s="117"/>
      <c r="E39" s="120"/>
      <c r="F39" s="114"/>
      <c r="G39" s="114"/>
      <c r="H39" s="108"/>
      <c r="I39" s="105"/>
      <c r="J39" s="108"/>
      <c r="K39" s="105"/>
      <c r="L39" s="4">
        <f>L38/2</f>
        <v>260</v>
      </c>
      <c r="M39" s="54" t="s">
        <v>119</v>
      </c>
      <c r="N39" s="54" t="s">
        <v>119</v>
      </c>
      <c r="O39" s="54" t="s">
        <v>119</v>
      </c>
      <c r="P39" s="54" t="s">
        <v>119</v>
      </c>
      <c r="Q39" s="54" t="s">
        <v>119</v>
      </c>
      <c r="R39" s="54" t="s">
        <v>119</v>
      </c>
      <c r="S39" s="54" t="s">
        <v>119</v>
      </c>
      <c r="T39" s="54" t="s">
        <v>119</v>
      </c>
      <c r="U39" s="54" t="s">
        <v>119</v>
      </c>
      <c r="V39" s="54" t="s">
        <v>119</v>
      </c>
      <c r="W39" s="54" t="s">
        <v>119</v>
      </c>
      <c r="X39" s="60" t="s">
        <v>119</v>
      </c>
    </row>
    <row r="40" spans="1:24" s="5" customFormat="1" ht="15.75" thickBot="1">
      <c r="A40" s="22">
        <v>35</v>
      </c>
      <c r="B40" s="37" t="s">
        <v>138</v>
      </c>
      <c r="C40" s="45" t="s">
        <v>100</v>
      </c>
      <c r="D40" s="118"/>
      <c r="E40" s="121"/>
      <c r="F40" s="115"/>
      <c r="G40" s="115"/>
      <c r="H40" s="109"/>
      <c r="I40" s="106"/>
      <c r="J40" s="109"/>
      <c r="K40" s="106"/>
      <c r="L40" s="31">
        <f>L39</f>
        <v>260</v>
      </c>
      <c r="M40" s="56" t="s">
        <v>119</v>
      </c>
      <c r="N40" s="56" t="s">
        <v>119</v>
      </c>
      <c r="O40" s="56" t="s">
        <v>119</v>
      </c>
      <c r="P40" s="56" t="s">
        <v>119</v>
      </c>
      <c r="Q40" s="56" t="s">
        <v>119</v>
      </c>
      <c r="R40" s="56" t="s">
        <v>119</v>
      </c>
      <c r="S40" s="56" t="s">
        <v>119</v>
      </c>
      <c r="T40" s="56" t="s">
        <v>119</v>
      </c>
      <c r="U40" s="56" t="s">
        <v>119</v>
      </c>
      <c r="V40" s="56" t="s">
        <v>119</v>
      </c>
      <c r="W40" s="56" t="s">
        <v>119</v>
      </c>
      <c r="X40" s="57" t="s">
        <v>119</v>
      </c>
    </row>
    <row r="41" spans="1:24" s="5" customFormat="1" ht="30">
      <c r="A41" s="8">
        <v>36</v>
      </c>
      <c r="B41" s="35" t="s">
        <v>151</v>
      </c>
      <c r="C41" s="47" t="s">
        <v>109</v>
      </c>
      <c r="D41" s="116" t="s">
        <v>60</v>
      </c>
      <c r="E41" s="119">
        <v>66</v>
      </c>
      <c r="F41" s="113" t="s">
        <v>55</v>
      </c>
      <c r="G41" s="113" t="s">
        <v>24</v>
      </c>
      <c r="H41" s="107" t="s">
        <v>25</v>
      </c>
      <c r="I41" s="104">
        <v>90661</v>
      </c>
      <c r="J41" s="107" t="s">
        <v>131</v>
      </c>
      <c r="K41" s="104" t="s">
        <v>122</v>
      </c>
      <c r="L41" s="9">
        <v>130</v>
      </c>
      <c r="M41" s="52">
        <v>65</v>
      </c>
      <c r="N41" s="52">
        <v>65</v>
      </c>
      <c r="O41" s="52">
        <v>65</v>
      </c>
      <c r="P41" s="52">
        <v>65</v>
      </c>
      <c r="Q41" s="52">
        <v>65</v>
      </c>
      <c r="R41" s="52">
        <v>65</v>
      </c>
      <c r="S41" s="52">
        <v>65</v>
      </c>
      <c r="T41" s="52">
        <v>65</v>
      </c>
      <c r="U41" s="52">
        <v>65</v>
      </c>
      <c r="V41" s="52">
        <v>65</v>
      </c>
      <c r="W41" s="52">
        <v>65</v>
      </c>
      <c r="X41" s="53">
        <v>65</v>
      </c>
    </row>
    <row r="42" spans="1:24" s="5" customFormat="1" ht="15">
      <c r="A42" s="3">
        <v>37</v>
      </c>
      <c r="B42" s="36" t="s">
        <v>152</v>
      </c>
      <c r="C42" s="48" t="s">
        <v>101</v>
      </c>
      <c r="D42" s="117"/>
      <c r="E42" s="120"/>
      <c r="F42" s="114"/>
      <c r="G42" s="114"/>
      <c r="H42" s="108"/>
      <c r="I42" s="105"/>
      <c r="J42" s="108"/>
      <c r="K42" s="105"/>
      <c r="L42" s="4">
        <f>L41/2</f>
        <v>65</v>
      </c>
      <c r="M42" s="54" t="s">
        <v>119</v>
      </c>
      <c r="N42" s="54" t="s">
        <v>119</v>
      </c>
      <c r="O42" s="54" t="s">
        <v>119</v>
      </c>
      <c r="P42" s="54" t="s">
        <v>119</v>
      </c>
      <c r="Q42" s="54" t="s">
        <v>119</v>
      </c>
      <c r="R42" s="54" t="s">
        <v>119</v>
      </c>
      <c r="S42" s="54" t="s">
        <v>119</v>
      </c>
      <c r="T42" s="54" t="s">
        <v>119</v>
      </c>
      <c r="U42" s="54" t="s">
        <v>119</v>
      </c>
      <c r="V42" s="54" t="s">
        <v>119</v>
      </c>
      <c r="W42" s="54" t="s">
        <v>119</v>
      </c>
      <c r="X42" s="60" t="s">
        <v>119</v>
      </c>
    </row>
    <row r="43" spans="1:24" s="5" customFormat="1" ht="15.75" thickBot="1">
      <c r="A43" s="20">
        <v>38</v>
      </c>
      <c r="B43" s="11" t="s">
        <v>153</v>
      </c>
      <c r="C43" s="48" t="s">
        <v>102</v>
      </c>
      <c r="D43" s="117"/>
      <c r="E43" s="120"/>
      <c r="F43" s="114"/>
      <c r="G43" s="114"/>
      <c r="H43" s="108"/>
      <c r="I43" s="106"/>
      <c r="J43" s="109"/>
      <c r="K43" s="106"/>
      <c r="L43" s="6">
        <f>L42</f>
        <v>65</v>
      </c>
      <c r="M43" s="61" t="s">
        <v>119</v>
      </c>
      <c r="N43" s="61" t="s">
        <v>119</v>
      </c>
      <c r="O43" s="61" t="s">
        <v>119</v>
      </c>
      <c r="P43" s="61" t="s">
        <v>119</v>
      </c>
      <c r="Q43" s="61" t="s">
        <v>119</v>
      </c>
      <c r="R43" s="61" t="s">
        <v>119</v>
      </c>
      <c r="S43" s="61" t="s">
        <v>119</v>
      </c>
      <c r="T43" s="61" t="s">
        <v>119</v>
      </c>
      <c r="U43" s="61" t="s">
        <v>119</v>
      </c>
      <c r="V43" s="61" t="s">
        <v>119</v>
      </c>
      <c r="W43" s="61" t="s">
        <v>119</v>
      </c>
      <c r="X43" s="62" t="s">
        <v>119</v>
      </c>
    </row>
    <row r="44" spans="1:24" s="5" customFormat="1" ht="15.75" thickBot="1">
      <c r="A44" s="24">
        <v>39</v>
      </c>
      <c r="B44" s="28" t="s">
        <v>174</v>
      </c>
      <c r="C44" s="46" t="s">
        <v>61</v>
      </c>
      <c r="D44" s="25" t="s">
        <v>62</v>
      </c>
      <c r="E44" s="26"/>
      <c r="F44" s="27" t="s">
        <v>63</v>
      </c>
      <c r="G44" s="27" t="s">
        <v>24</v>
      </c>
      <c r="H44" s="28" t="s">
        <v>25</v>
      </c>
      <c r="I44" s="29">
        <v>1241680</v>
      </c>
      <c r="J44" s="28" t="s">
        <v>129</v>
      </c>
      <c r="K44" s="29" t="s">
        <v>122</v>
      </c>
      <c r="L44" s="30">
        <v>340</v>
      </c>
      <c r="M44" s="58">
        <v>220</v>
      </c>
      <c r="N44" s="58">
        <v>220</v>
      </c>
      <c r="O44" s="58">
        <v>220</v>
      </c>
      <c r="P44" s="58">
        <v>230</v>
      </c>
      <c r="Q44" s="58">
        <v>230</v>
      </c>
      <c r="R44" s="58">
        <v>230</v>
      </c>
      <c r="S44" s="58">
        <v>230</v>
      </c>
      <c r="T44" s="58">
        <v>230</v>
      </c>
      <c r="U44" s="58">
        <v>220</v>
      </c>
      <c r="V44" s="58">
        <v>220</v>
      </c>
      <c r="W44" s="58">
        <v>220</v>
      </c>
      <c r="X44" s="59">
        <v>220</v>
      </c>
    </row>
    <row r="45" spans="1:24" s="5" customFormat="1" ht="15.75" thickBot="1">
      <c r="A45" s="24">
        <v>40</v>
      </c>
      <c r="B45" s="28" t="s">
        <v>175</v>
      </c>
      <c r="C45" s="46" t="s">
        <v>64</v>
      </c>
      <c r="D45" s="25" t="s">
        <v>65</v>
      </c>
      <c r="E45" s="26"/>
      <c r="F45" s="27" t="s">
        <v>66</v>
      </c>
      <c r="G45" s="27" t="s">
        <v>24</v>
      </c>
      <c r="H45" s="28" t="s">
        <v>25</v>
      </c>
      <c r="I45" s="29">
        <v>246510</v>
      </c>
      <c r="J45" s="28" t="s">
        <v>131</v>
      </c>
      <c r="K45" s="29" t="s">
        <v>122</v>
      </c>
      <c r="L45" s="30">
        <v>87</v>
      </c>
      <c r="M45" s="58">
        <v>70</v>
      </c>
      <c r="N45" s="58">
        <v>70</v>
      </c>
      <c r="O45" s="58">
        <v>70</v>
      </c>
      <c r="P45" s="58">
        <v>70</v>
      </c>
      <c r="Q45" s="58">
        <v>70</v>
      </c>
      <c r="R45" s="58">
        <v>70</v>
      </c>
      <c r="S45" s="58">
        <v>70</v>
      </c>
      <c r="T45" s="58">
        <v>70</v>
      </c>
      <c r="U45" s="58">
        <v>70</v>
      </c>
      <c r="V45" s="58">
        <v>70</v>
      </c>
      <c r="W45" s="58">
        <v>70</v>
      </c>
      <c r="X45" s="59">
        <v>70</v>
      </c>
    </row>
    <row r="46" spans="1:24" s="5" customFormat="1" ht="15.75" thickBot="1">
      <c r="A46" s="24">
        <v>41</v>
      </c>
      <c r="B46" s="28" t="s">
        <v>173</v>
      </c>
      <c r="C46" s="46" t="s">
        <v>79</v>
      </c>
      <c r="D46" s="25" t="s">
        <v>67</v>
      </c>
      <c r="E46" s="26"/>
      <c r="F46" s="27" t="s">
        <v>68</v>
      </c>
      <c r="G46" s="27" t="s">
        <v>24</v>
      </c>
      <c r="H46" s="28" t="s">
        <v>25</v>
      </c>
      <c r="I46" s="29">
        <v>49302</v>
      </c>
      <c r="J46" s="42" t="s">
        <v>123</v>
      </c>
      <c r="K46" s="34" t="s">
        <v>119</v>
      </c>
      <c r="L46" s="30">
        <v>125</v>
      </c>
      <c r="M46" s="58">
        <v>40</v>
      </c>
      <c r="N46" s="58">
        <f>M46</f>
        <v>40</v>
      </c>
      <c r="O46" s="58">
        <f t="shared" ref="O46:X46" si="0">N46</f>
        <v>40</v>
      </c>
      <c r="P46" s="58">
        <f t="shared" si="0"/>
        <v>40</v>
      </c>
      <c r="Q46" s="58">
        <f t="shared" si="0"/>
        <v>40</v>
      </c>
      <c r="R46" s="58">
        <f t="shared" si="0"/>
        <v>40</v>
      </c>
      <c r="S46" s="58">
        <f>R46</f>
        <v>40</v>
      </c>
      <c r="T46" s="58">
        <f t="shared" si="0"/>
        <v>40</v>
      </c>
      <c r="U46" s="58">
        <f t="shared" si="0"/>
        <v>40</v>
      </c>
      <c r="V46" s="58">
        <f t="shared" si="0"/>
        <v>40</v>
      </c>
      <c r="W46" s="58">
        <f t="shared" si="0"/>
        <v>40</v>
      </c>
      <c r="X46" s="59">
        <f t="shared" si="0"/>
        <v>40</v>
      </c>
    </row>
    <row r="47" spans="1:24" s="5" customFormat="1" ht="15.75" thickBot="1">
      <c r="A47" s="24">
        <v>42</v>
      </c>
      <c r="B47" s="28" t="s">
        <v>176</v>
      </c>
      <c r="C47" s="46" t="s">
        <v>105</v>
      </c>
      <c r="D47" s="25"/>
      <c r="E47" s="26"/>
      <c r="F47" s="27" t="s">
        <v>37</v>
      </c>
      <c r="G47" s="27" t="s">
        <v>24</v>
      </c>
      <c r="H47" s="28" t="s">
        <v>25</v>
      </c>
      <c r="I47" s="29">
        <v>9130</v>
      </c>
      <c r="J47" s="42" t="s">
        <v>129</v>
      </c>
      <c r="K47" s="34" t="s">
        <v>122</v>
      </c>
      <c r="L47" s="30">
        <v>250</v>
      </c>
      <c r="M47" s="58">
        <v>52</v>
      </c>
      <c r="N47" s="58">
        <v>52</v>
      </c>
      <c r="O47" s="58">
        <v>52</v>
      </c>
      <c r="P47" s="58">
        <v>52</v>
      </c>
      <c r="Q47" s="58">
        <v>52</v>
      </c>
      <c r="R47" s="58">
        <v>52</v>
      </c>
      <c r="S47" s="58">
        <v>52</v>
      </c>
      <c r="T47" s="58">
        <v>52</v>
      </c>
      <c r="U47" s="58">
        <v>52</v>
      </c>
      <c r="V47" s="58">
        <v>52</v>
      </c>
      <c r="W47" s="58">
        <v>52</v>
      </c>
      <c r="X47" s="59">
        <v>52</v>
      </c>
    </row>
    <row r="48" spans="1:24" s="5" customFormat="1" ht="15">
      <c r="A48" s="3">
        <v>50</v>
      </c>
      <c r="B48" s="38" t="s">
        <v>166</v>
      </c>
      <c r="C48" s="49" t="s">
        <v>118</v>
      </c>
      <c r="D48" s="117" t="s">
        <v>69</v>
      </c>
      <c r="E48" s="120">
        <v>4</v>
      </c>
      <c r="F48" s="114" t="s">
        <v>70</v>
      </c>
      <c r="G48" s="114" t="s">
        <v>81</v>
      </c>
      <c r="H48" s="108" t="s">
        <v>25</v>
      </c>
      <c r="I48" s="104">
        <f>3633740-342</f>
        <v>3633398</v>
      </c>
      <c r="J48" s="134" t="s">
        <v>132</v>
      </c>
      <c r="K48" s="131" t="s">
        <v>122</v>
      </c>
      <c r="L48" s="21">
        <v>2500</v>
      </c>
      <c r="M48" s="52">
        <v>650</v>
      </c>
      <c r="N48" s="52">
        <v>650</v>
      </c>
      <c r="O48" s="52">
        <v>650</v>
      </c>
      <c r="P48" s="52">
        <v>1000</v>
      </c>
      <c r="Q48" s="52">
        <v>650</v>
      </c>
      <c r="R48" s="52">
        <v>650</v>
      </c>
      <c r="S48" s="52">
        <v>650</v>
      </c>
      <c r="T48" s="52">
        <v>650</v>
      </c>
      <c r="U48" s="52">
        <v>650</v>
      </c>
      <c r="V48" s="52">
        <v>650</v>
      </c>
      <c r="W48" s="52">
        <v>650</v>
      </c>
      <c r="X48" s="53">
        <v>650</v>
      </c>
    </row>
    <row r="49" spans="1:24" s="5" customFormat="1" ht="15">
      <c r="A49" s="3">
        <v>51</v>
      </c>
      <c r="B49" s="39" t="s">
        <v>167</v>
      </c>
      <c r="C49" s="48" t="s">
        <v>103</v>
      </c>
      <c r="D49" s="117"/>
      <c r="E49" s="120"/>
      <c r="F49" s="114"/>
      <c r="G49" s="114"/>
      <c r="H49" s="108"/>
      <c r="I49" s="105"/>
      <c r="J49" s="135"/>
      <c r="K49" s="132"/>
      <c r="L49" s="4">
        <f>L48/2</f>
        <v>1250</v>
      </c>
      <c r="M49" s="54" t="s">
        <v>119</v>
      </c>
      <c r="N49" s="54" t="s">
        <v>119</v>
      </c>
      <c r="O49" s="54" t="s">
        <v>119</v>
      </c>
      <c r="P49" s="54" t="s">
        <v>119</v>
      </c>
      <c r="Q49" s="54" t="s">
        <v>119</v>
      </c>
      <c r="R49" s="54" t="s">
        <v>119</v>
      </c>
      <c r="S49" s="54" t="s">
        <v>119</v>
      </c>
      <c r="T49" s="54" t="s">
        <v>119</v>
      </c>
      <c r="U49" s="54" t="s">
        <v>119</v>
      </c>
      <c r="V49" s="54" t="s">
        <v>119</v>
      </c>
      <c r="W49" s="54" t="s">
        <v>119</v>
      </c>
      <c r="X49" s="60" t="s">
        <v>119</v>
      </c>
    </row>
    <row r="50" spans="1:24" s="5" customFormat="1" ht="15.75" thickBot="1">
      <c r="A50" s="7">
        <v>52</v>
      </c>
      <c r="B50" s="37" t="s">
        <v>168</v>
      </c>
      <c r="C50" s="45" t="s">
        <v>104</v>
      </c>
      <c r="D50" s="118"/>
      <c r="E50" s="121"/>
      <c r="F50" s="115"/>
      <c r="G50" s="115"/>
      <c r="H50" s="109"/>
      <c r="I50" s="106"/>
      <c r="J50" s="136"/>
      <c r="K50" s="133"/>
      <c r="L50" s="31">
        <f>L49</f>
        <v>1250</v>
      </c>
      <c r="M50" s="56" t="s">
        <v>119</v>
      </c>
      <c r="N50" s="56" t="s">
        <v>119</v>
      </c>
      <c r="O50" s="56" t="s">
        <v>119</v>
      </c>
      <c r="P50" s="56" t="s">
        <v>119</v>
      </c>
      <c r="Q50" s="56" t="s">
        <v>119</v>
      </c>
      <c r="R50" s="56" t="s">
        <v>119</v>
      </c>
      <c r="S50" s="56" t="s">
        <v>119</v>
      </c>
      <c r="T50" s="56" t="s">
        <v>119</v>
      </c>
      <c r="U50" s="56" t="s">
        <v>119</v>
      </c>
      <c r="V50" s="56" t="s">
        <v>119</v>
      </c>
      <c r="W50" s="56" t="s">
        <v>119</v>
      </c>
      <c r="X50" s="57" t="s">
        <v>119</v>
      </c>
    </row>
    <row r="51" spans="1:24" s="75" customFormat="1" ht="15.75">
      <c r="A51" s="68"/>
      <c r="B51" s="69"/>
      <c r="C51" s="70"/>
      <c r="D51" s="70"/>
      <c r="E51" s="71"/>
      <c r="F51" s="72"/>
      <c r="G51" s="86"/>
      <c r="H51" s="87"/>
      <c r="I51" s="88"/>
      <c r="J51" s="89"/>
      <c r="K51" s="100"/>
      <c r="L51" s="73">
        <f>SUM(M6:O48,V6:X48)</f>
        <v>48734</v>
      </c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</row>
    <row r="52" spans="1:24" s="75" customFormat="1" ht="26.25">
      <c r="A52" s="68"/>
      <c r="B52" s="76"/>
      <c r="C52" s="77"/>
      <c r="D52" s="77"/>
      <c r="E52" s="77"/>
      <c r="F52" s="77"/>
      <c r="G52" s="90"/>
      <c r="H52" s="91"/>
      <c r="I52" s="92"/>
      <c r="K52" s="77"/>
      <c r="L52" s="78">
        <f>SUM(P6:U50)</f>
        <v>52659</v>
      </c>
      <c r="M52" s="77"/>
      <c r="N52" s="77"/>
      <c r="O52" s="77"/>
      <c r="P52" s="77"/>
      <c r="Q52" s="77"/>
      <c r="R52" s="77"/>
      <c r="S52" s="79"/>
      <c r="T52" s="76"/>
      <c r="U52" s="76"/>
      <c r="V52" s="76"/>
      <c r="W52" s="76"/>
      <c r="X52" s="76"/>
    </row>
    <row r="53" spans="1:24" s="81" customFormat="1" ht="20.25">
      <c r="A53" s="80"/>
      <c r="G53" s="93"/>
      <c r="H53" s="84"/>
      <c r="I53" s="94"/>
      <c r="J53" s="93"/>
      <c r="T53" s="80"/>
      <c r="U53" s="80"/>
      <c r="V53" s="80"/>
      <c r="X53" s="80"/>
    </row>
    <row r="54" spans="1:24" s="83" customFormat="1" ht="15">
      <c r="A54" s="82"/>
      <c r="B54" s="82"/>
      <c r="C54" s="82"/>
      <c r="D54" s="82"/>
      <c r="E54" s="82"/>
      <c r="F54" s="82"/>
      <c r="G54" s="95"/>
      <c r="H54" s="96"/>
      <c r="I54" s="97"/>
      <c r="J54" s="95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</row>
    <row r="55" spans="1:24" s="83" customFormat="1" ht="15.75">
      <c r="A55" s="82"/>
      <c r="B55" s="82"/>
      <c r="C55" s="82"/>
      <c r="D55" s="82"/>
      <c r="E55" s="82"/>
      <c r="F55" s="82"/>
      <c r="G55" s="95"/>
      <c r="H55" s="98"/>
      <c r="I55" s="99"/>
      <c r="J55" s="95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</row>
    <row r="56" spans="1:24" s="83" customFormat="1">
      <c r="A56" s="82"/>
      <c r="B56" s="82"/>
      <c r="C56" s="82"/>
      <c r="D56" s="82"/>
      <c r="E56" s="82"/>
      <c r="F56" s="82"/>
      <c r="G56" s="95"/>
      <c r="H56" s="95"/>
      <c r="I56" s="95"/>
      <c r="J56" s="95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</row>
    <row r="57" spans="1:24" s="83" customFormat="1">
      <c r="A57" s="82"/>
      <c r="B57" s="82"/>
      <c r="C57" s="82"/>
      <c r="D57" s="82"/>
      <c r="E57" s="82"/>
      <c r="F57" s="82"/>
      <c r="G57" s="95"/>
      <c r="H57" s="95"/>
      <c r="I57" s="95"/>
      <c r="J57" s="95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</row>
    <row r="58" spans="1:24" s="83" customFormat="1">
      <c r="A58" s="82"/>
      <c r="B58" s="82"/>
      <c r="C58" s="82"/>
      <c r="D58" s="82"/>
      <c r="E58" s="82"/>
      <c r="F58" s="82"/>
      <c r="G58" s="95"/>
      <c r="H58" s="95"/>
      <c r="I58" s="95"/>
      <c r="J58" s="95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</row>
    <row r="59" spans="1:24" s="83" customForma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</row>
    <row r="60" spans="1:24" s="67" customForma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</row>
    <row r="61" spans="1:24" s="67" customForma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</row>
    <row r="62" spans="1:24" s="67" customFormat="1" ht="18.75" customHeight="1">
      <c r="A62" s="66"/>
      <c r="B62" s="66"/>
      <c r="C62" s="66" t="s">
        <v>83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 t="s">
        <v>71</v>
      </c>
      <c r="S62" s="66"/>
      <c r="T62" s="66"/>
      <c r="U62" s="66"/>
      <c r="V62" s="66"/>
      <c r="W62" s="66"/>
      <c r="X62" s="66"/>
    </row>
    <row r="63" spans="1:24" s="67" customForma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</row>
    <row r="64" spans="1:24" s="67" customForma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</row>
  </sheetData>
  <mergeCells count="97">
    <mergeCell ref="H41:H43"/>
    <mergeCell ref="G41:G43"/>
    <mergeCell ref="F41:F43"/>
    <mergeCell ref="E41:E43"/>
    <mergeCell ref="D41:D43"/>
    <mergeCell ref="K48:K50"/>
    <mergeCell ref="J48:J50"/>
    <mergeCell ref="H48:H50"/>
    <mergeCell ref="G48:G50"/>
    <mergeCell ref="F48:F50"/>
    <mergeCell ref="E48:E50"/>
    <mergeCell ref="D48:D50"/>
    <mergeCell ref="I41:I43"/>
    <mergeCell ref="I48:I50"/>
    <mergeCell ref="A4:A5"/>
    <mergeCell ref="B4:B5"/>
    <mergeCell ref="C4:C5"/>
    <mergeCell ref="D4:G4"/>
    <mergeCell ref="H4:H5"/>
    <mergeCell ref="D10:D12"/>
    <mergeCell ref="D6:D8"/>
    <mergeCell ref="E30:E32"/>
    <mergeCell ref="D30:D32"/>
    <mergeCell ref="H38:H40"/>
    <mergeCell ref="G38:G40"/>
    <mergeCell ref="F38:F40"/>
    <mergeCell ref="E38:E40"/>
    <mergeCell ref="D38:D40"/>
    <mergeCell ref="H34:H36"/>
    <mergeCell ref="G34:G36"/>
    <mergeCell ref="F34:F36"/>
    <mergeCell ref="E34:E36"/>
    <mergeCell ref="D34:D36"/>
    <mergeCell ref="E6:E8"/>
    <mergeCell ref="G6:G8"/>
    <mergeCell ref="F6:F8"/>
    <mergeCell ref="H6:H8"/>
    <mergeCell ref="E13:E15"/>
    <mergeCell ref="F10:F12"/>
    <mergeCell ref="H13:H15"/>
    <mergeCell ref="E10:E12"/>
    <mergeCell ref="D13:D15"/>
    <mergeCell ref="G13:G15"/>
    <mergeCell ref="F13:F15"/>
    <mergeCell ref="F16:F18"/>
    <mergeCell ref="F27:F29"/>
    <mergeCell ref="E27:E29"/>
    <mergeCell ref="D27:D29"/>
    <mergeCell ref="G22:G24"/>
    <mergeCell ref="F22:F24"/>
    <mergeCell ref="G27:G29"/>
    <mergeCell ref="D22:D24"/>
    <mergeCell ref="E16:E18"/>
    <mergeCell ref="D16:D18"/>
    <mergeCell ref="E22:E24"/>
    <mergeCell ref="G16:G18"/>
    <mergeCell ref="K16:K18"/>
    <mergeCell ref="J16:J18"/>
    <mergeCell ref="H10:H12"/>
    <mergeCell ref="G10:G12"/>
    <mergeCell ref="K30:K32"/>
    <mergeCell ref="K13:K15"/>
    <mergeCell ref="J13:J15"/>
    <mergeCell ref="K27:K29"/>
    <mergeCell ref="J27:J29"/>
    <mergeCell ref="H30:H32"/>
    <mergeCell ref="G30:G32"/>
    <mergeCell ref="I16:I18"/>
    <mergeCell ref="H22:H24"/>
    <mergeCell ref="H27:H29"/>
    <mergeCell ref="H16:H18"/>
    <mergeCell ref="F30:F32"/>
    <mergeCell ref="I34:I36"/>
    <mergeCell ref="I38:I40"/>
    <mergeCell ref="K22:K24"/>
    <mergeCell ref="J22:J24"/>
    <mergeCell ref="I22:I24"/>
    <mergeCell ref="I27:I29"/>
    <mergeCell ref="I30:I32"/>
    <mergeCell ref="J30:J32"/>
    <mergeCell ref="K41:K43"/>
    <mergeCell ref="J41:J43"/>
    <mergeCell ref="K38:K40"/>
    <mergeCell ref="J38:J40"/>
    <mergeCell ref="K34:K36"/>
    <mergeCell ref="J34:J36"/>
    <mergeCell ref="L2:X2"/>
    <mergeCell ref="L1:X1"/>
    <mergeCell ref="I6:I8"/>
    <mergeCell ref="I10:I12"/>
    <mergeCell ref="I13:I15"/>
    <mergeCell ref="K10:K12"/>
    <mergeCell ref="J10:J12"/>
    <mergeCell ref="K6:K8"/>
    <mergeCell ref="J6:J8"/>
    <mergeCell ref="M4:X4"/>
    <mergeCell ref="J4:K4"/>
  </mergeCells>
  <phoneticPr fontId="5" type="noConversion"/>
  <printOptions horizontalCentered="1"/>
  <pageMargins left="0.23622047244094491" right="0.15748031496062992" top="0.6692913385826772" bottom="0.15748031496062992" header="0.31496062992125984" footer="0.15748031496062992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tkaminsk</dc:creator>
  <cp:lastModifiedBy>Kamiński Tadeusz</cp:lastModifiedBy>
  <cp:lastPrinted>2022-03-09T11:02:49Z</cp:lastPrinted>
  <dcterms:created xsi:type="dcterms:W3CDTF">2016-07-13T11:21:23Z</dcterms:created>
  <dcterms:modified xsi:type="dcterms:W3CDTF">2022-10-06T10:21:09Z</dcterms:modified>
</cp:coreProperties>
</file>