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2456" activeTab="4"/>
  </bookViews>
  <sheets>
    <sheet name="Część 1" sheetId="1" r:id="rId1"/>
    <sheet name="Część nr 2" sheetId="2" r:id="rId2"/>
    <sheet name="Część 3" sheetId="3" r:id="rId3"/>
    <sheet name="Część 4" sheetId="4" r:id="rId4"/>
    <sheet name="Część 6" sheetId="5" r:id="rId5"/>
  </sheets>
  <definedNames>
    <definedName name="_xlnm.Print_Area" localSheetId="2">'Część 3'!$A$1:$L$27</definedName>
  </definedNames>
  <calcPr fullCalcOnLoad="1"/>
</workbook>
</file>

<file path=xl/sharedStrings.xml><?xml version="1.0" encoding="utf-8"?>
<sst xmlns="http://schemas.openxmlformats.org/spreadsheetml/2006/main" count="133" uniqueCount="64">
  <si>
    <t>L.p.</t>
  </si>
  <si>
    <t>Asortyment</t>
  </si>
  <si>
    <t>j.m.</t>
  </si>
  <si>
    <t>Ilość</t>
  </si>
  <si>
    <t>Cena netto</t>
  </si>
  <si>
    <t>Cena brutto</t>
  </si>
  <si>
    <t>Wartość netto (4x5)</t>
  </si>
  <si>
    <t>Stawka VAT</t>
  </si>
  <si>
    <t>Wartość VAT (7x8)</t>
  </si>
  <si>
    <t>Wartość brutto (7+9)</t>
  </si>
  <si>
    <t>Producent</t>
  </si>
  <si>
    <t>Ilość sztuk w opakowaniu zbiorczym</t>
  </si>
  <si>
    <t>Nr katalogowy / Nazwa handlowa</t>
  </si>
  <si>
    <t xml:space="preserve">Zestaw do dożylnego wkłucia centralnego (sterylny),jednorazowy na tacce typu blister z dwoma wgłębieniami na płyny, składajacy się z:kompresy z gazy bawełnianiej- 4 szt.,tampony z gazy bawełnianej- 4 szt.,tampony z gazy bawełnianej - 4 szt.,kleszczyki plastikowe typu Kocher- 1 szt., pęseta plastikowa anatomiczna - 1 szt., serweta włókninowa nieprzylepna 45-50 cm x 75-80 cm - 1 szt., serweta włókninowa 45-50 cm - 75-80 cm z regu;acja otworu(serweta składa sie z dwóch oddzielnych części), otwór przylepny - 1 szt.,strzykawka Luer 10 ml - 1 szt., igła 1,2 mm x 40 mm 18G x 1 1/2 - 1 szt.,igła 0,8 mm x 40 mm 21G x 1 1/2 - 1 szt.,skalpel - 1 szt.,igłotrzymacz typu Derf 13 cm - 1 szt., opatrunek transparentny z folii poliuretanowej 10 cm x 15 cm </t>
  </si>
  <si>
    <t>Zestaw</t>
  </si>
  <si>
    <t>op.</t>
  </si>
  <si>
    <t>Wartość ogółem</t>
  </si>
  <si>
    <t>-</t>
  </si>
  <si>
    <t>szt.</t>
  </si>
  <si>
    <t>SUMA</t>
  </si>
  <si>
    <t>Próbki</t>
  </si>
  <si>
    <t>1.</t>
  </si>
  <si>
    <r>
      <rPr>
        <b/>
        <sz val="11"/>
        <rFont val="Arial"/>
        <family val="2"/>
      </rPr>
      <t>Rękawiczki nitrylowe</t>
    </r>
    <r>
      <rPr>
        <sz val="11"/>
        <rFont val="Arial"/>
        <family val="2"/>
      </rPr>
      <t>, a’ 100 szt. niesterylne, bezpudrowe, posiadające widoczną teksturę na końcach palców, mocne tj. nieulegające rozerwaniu podczas ich zakładania, kształt uniwersalny, pasujący na lewą i prawą dłoń, spełniające normy obowiązujące na terenie RP i UE, w rozmiarach XS, S, M, L, XL</t>
    </r>
  </si>
  <si>
    <t>2.</t>
  </si>
  <si>
    <r>
      <rPr>
        <b/>
        <sz val="11"/>
        <rFont val="Arial"/>
        <family val="2"/>
      </rPr>
      <t xml:space="preserve">Rękawiczki </t>
    </r>
    <r>
      <rPr>
        <sz val="11"/>
        <rFont val="Arial"/>
        <family val="2"/>
      </rPr>
      <t>a' 100 szt. latexowe, diagnostyczne, bezpudrowe z wewnętrzną warstwą polimerową, teksturowane, mocne tj. nie ulegajace rozerwaniu podczas ich zakładania, kształt uniwersalny, pasujacy na lewą i prawą dłoń, spełniające normy obowiązujące na terenie RP i UE w rozmiarach S, M</t>
    </r>
  </si>
  <si>
    <t>3.</t>
  </si>
  <si>
    <r>
      <rPr>
        <b/>
        <sz val="11"/>
        <rFont val="Arial"/>
        <family val="2"/>
      </rPr>
      <t>Rękawiczki sterylne</t>
    </r>
    <r>
      <rPr>
        <sz val="11"/>
        <rFont val="Arial"/>
        <family val="2"/>
      </rPr>
      <t xml:space="preserve">, chirurgiczne,pełnobarierowe, </t>
    </r>
    <r>
      <rPr>
        <b/>
        <sz val="11"/>
        <rFont val="Arial"/>
        <family val="2"/>
      </rPr>
      <t>lateksowe, pudrowane</t>
    </r>
    <r>
      <rPr>
        <sz val="11"/>
        <rFont val="Arial"/>
        <family val="2"/>
      </rPr>
      <t xml:space="preserve"> skrobią kukurydzianą, kształt anatomiczny (różnicowane na prawą i lewą dłoń), teksturowane na całej powierzchni, z szerokim mankietem, równomiernie rolowany wzmocniony brzeg,AQL - 1,0; minimalna długość rękawicy 280 mm, grubość na palcu min. 0,21 mm, dłoni min. 0,20 mm, mocne tj. nieulegające rozerwaniu podczas ich zakładania, ściśle przylegające do rękawów fartucha, podwójnie pakowane, łatwo otwieralne opakowania  zewnętrzne z możliwością zachowania jałowości rękawic, oznakowanie opakowania jednostkowego i zbiorczego: nazwa rękawic, rodzaj, rozmiar data produkcji, seria, data przydatności do użycia , nazwa producenta , spełniające normy obowiązujące na terenie RP i UE, w rozmiarzch od nr 6,0 do nr 8,5</t>
    </r>
  </si>
  <si>
    <t>par</t>
  </si>
  <si>
    <t>4.</t>
  </si>
  <si>
    <r>
      <rPr>
        <b/>
        <sz val="11"/>
        <rFont val="Arial"/>
        <family val="2"/>
      </rPr>
      <t>Rękawiczki sterylne</t>
    </r>
    <r>
      <rPr>
        <sz val="11"/>
        <rFont val="Arial"/>
        <family val="2"/>
      </rPr>
      <t xml:space="preserve">, chirurgiczne, pełnobarierowe,  lateksowe, </t>
    </r>
    <r>
      <rPr>
        <b/>
        <sz val="11"/>
        <rFont val="Arial"/>
        <family val="2"/>
      </rPr>
      <t>bezpudrowe, z bezlateksową  wewnętrzną warstwą polimerową</t>
    </r>
    <r>
      <rPr>
        <sz val="11"/>
        <rFont val="Arial"/>
        <family val="2"/>
      </rPr>
      <t xml:space="preserve">,  kształt anatomiczny (różnicowane na prawą i lewą dłoń) t, mankiet rolowany, poziom białek lateksu poniżej 30ug/g, powierzchnia zewnętrzna teksturowana (antypoślizgowa) AQL-1,0 po zapakowaniu, grubość na palcu - min. 0,21 mm, grubość mankietu - min. 0,15 mm, grubość na dłoni - min. 0,20 mm, długość rękawicy z mankietem - min. 280 mm,  ściśle przylegające do rękawów fartucha, podwójnie pakowane,  łatwo otwieralne opakowania  zewnętrzne z możliwością zachowania jałowości rękawic, oznakowanie opakowania jednostkowego i zbiorczego: nazwa rękawic, rodzaj, rozmiar data produkcji, seria, data przydatności do użycia , nazwa producenta , spełniające normy obowiązujące na terenie RP i UE, w rozmiarzch od nr 6,0 do nr 8,5
</t>
    </r>
  </si>
  <si>
    <t>5.</t>
  </si>
  <si>
    <r>
      <rPr>
        <b/>
        <sz val="11"/>
        <rFont val="Arial"/>
        <family val="2"/>
      </rPr>
      <t>Rękawiczki ortopedyczne</t>
    </r>
    <r>
      <rPr>
        <sz val="11"/>
        <rFont val="Arial"/>
        <family val="2"/>
      </rPr>
      <t xml:space="preserve">, sterylne, lateksowe bezpudrowe, powierzchnia wewnętrzna powlekana polimerem oraz silikonowane, pogrubione, </t>
    </r>
    <r>
      <rPr>
        <b/>
        <sz val="11"/>
        <rFont val="Arial"/>
        <family val="2"/>
      </rPr>
      <t>grubość palca środkowego min. 0,33mm</t>
    </r>
    <r>
      <rPr>
        <sz val="11"/>
        <rFont val="Arial"/>
        <family val="2"/>
      </rPr>
      <t xml:space="preserve">, długość rękawicy min. 295 mm AQL - 1,0, cechujące się zwiększoną wytrzymałością mechaniczną (m in. przekłucia i rozdarcia), teksturowane, długie, kształt anatomiczny, mankiet rolowany, </t>
    </r>
    <r>
      <rPr>
        <b/>
        <sz val="11"/>
        <rFont val="Arial"/>
        <family val="2"/>
      </rPr>
      <t>kolor antyrefleksyjny</t>
    </r>
    <r>
      <rPr>
        <sz val="11"/>
        <rFont val="Arial"/>
        <family val="2"/>
      </rPr>
      <t>, mocne tj nieulegające rozerwaniu podczas ich zakładania, podwójnie pakowane, łatwo otwieralne opakowania  zewnętrzne z możliwością zachowania jałowości rękawic, oznakowanie opakowania jednostkowego i zbiorczego: nazwa rękawic, rodzaj, rozmiar data produkcji, seria, data przydatności do użycia , nazwa producenta , spełniające normy obowiązujące na terenie RP i UE, w rozmiarzch od nr 6,5 do nr 8,5</t>
    </r>
  </si>
  <si>
    <t>6.</t>
  </si>
  <si>
    <r>
      <rPr>
        <b/>
        <sz val="11"/>
        <rFont val="Arial"/>
        <family val="2"/>
      </rPr>
      <t xml:space="preserve">Rękawiczki </t>
    </r>
    <r>
      <rPr>
        <sz val="11"/>
        <rFont val="Arial"/>
        <family val="2"/>
      </rPr>
      <t xml:space="preserve">, sterylne, bezpudrowe, </t>
    </r>
    <r>
      <rPr>
        <b/>
        <sz val="11"/>
        <rFont val="Arial"/>
        <family val="2"/>
      </rPr>
      <t>neoprenowe</t>
    </r>
    <r>
      <rPr>
        <sz val="11"/>
        <rFont val="Arial"/>
        <family val="2"/>
      </rPr>
      <t xml:space="preserve">, grubość ścianki palca min. 0,18 mm, długość rękawicy min. 295 mm,  cechujące się zwiększoną wytrzymałością mechaniczną (m in. przekłucia i rozdarcia), teksturowane, długie, kształt anatomiczny, mankiet rolowany, </t>
    </r>
    <r>
      <rPr>
        <b/>
        <sz val="11"/>
        <rFont val="Arial"/>
        <family val="2"/>
      </rPr>
      <t>kolor antyrefleksyjny,</t>
    </r>
    <r>
      <rPr>
        <sz val="11"/>
        <rFont val="Arial"/>
        <family val="2"/>
      </rPr>
      <t xml:space="preserve"> mocne tj. nieulegające rozerwaniu podczas ich zakładania, podwójnie pakowane, łatwo otwieralne opakowania  zewnętrzne z możliwością zachowania jałowości rękawic, oznakowanie opakowania jednostkowego i zbiorczego: nazwa rękawic, rodzaj, rozmiar data produkcji, seria, data przydatności do użycia, nazwa producenta, spełniające normy obowiązujące na terenie RP i UE, w rozmiarzch od nr 6,5 do nr 8,5</t>
    </r>
  </si>
  <si>
    <t>7.</t>
  </si>
  <si>
    <t>Rękawice ginekologiczne, z przedłużonym mankietem, sterylne, rozmiary od 6,5 do 8,5</t>
  </si>
  <si>
    <t>8.</t>
  </si>
  <si>
    <r>
      <rPr>
        <b/>
        <sz val="11"/>
        <rFont val="Arial"/>
        <family val="2"/>
      </rPr>
      <t>Rękawiczki nitrylowe do procedur wysokiego ryzyka,</t>
    </r>
    <r>
      <rPr>
        <sz val="11"/>
        <rFont val="Arial"/>
        <family val="2"/>
      </rPr>
      <t xml:space="preserve"> op. a’ 100 szt. niesterylne, bezpudrowe obustronnie polimeryzowane ,posiadające widoczną teksturę na końcach palców, mocne tj. nieulegające rozerwaniu podczas ich zakładania, siła zrywu przed starzeniem min.13 N , AQL ≤1,0 ,grubość na palcu  0,20 ± 0,01 mm ( ścianka pojedyncza), długość rękawicy min. 280 mm,kształt uniwersalny, pasujący na lewą i prawą dłoń, spełniające normy obowiązujące na terenie RP i UE, podwójnie oznakowane jako wyrób medyczny i środek ochrony indywidualnej w KAT III,w rozmiarach S, M, L,XL</t>
    </r>
  </si>
  <si>
    <t>poz. 1, 2, 8 - po opakowaniu w rozmiarze M</t>
  </si>
  <si>
    <t>Wyroby muszą być kompatybilne z posiadanym przez Zamawiającego urządzeniem Firmy COSMAN: COSMAN RFG-4, REF: RFG-4-220V, SN: G4 100061</t>
  </si>
  <si>
    <t>Kaniula do termolezji, prosta, ostra, 
długość 10 cm, dł. końcówki 10 mm, średnica 20 ga</t>
  </si>
  <si>
    <t xml:space="preserve">Kaniula do termolezji, zagięta, ostra, 
długość 10 cm, dł. końcówki 10 mm, średnica 20 ga, </t>
  </si>
  <si>
    <t>Jednorazowa elektroda uziemiająca, zintegrowana z kablem, kompatybilna z aparatem posiadanym przez Zamawiającego,</t>
  </si>
  <si>
    <r>
      <rPr>
        <b/>
        <sz val="11"/>
        <rFont val="Arial CE"/>
        <family val="0"/>
      </rPr>
      <t>Próbki:</t>
    </r>
    <r>
      <rPr>
        <sz val="11"/>
        <rFont val="Arial CE"/>
        <family val="0"/>
      </rPr>
      <t xml:space="preserve"> pakiet bez próbek</t>
    </r>
  </si>
  <si>
    <t>Wartość zamówienia podstawowego</t>
  </si>
  <si>
    <t>1200</t>
  </si>
  <si>
    <t>1400</t>
  </si>
  <si>
    <t>9 x 7 cm (x 100 szt.) +/- 0,5mm</t>
  </si>
  <si>
    <t>a' 50 m</t>
  </si>
  <si>
    <t>rol.</t>
  </si>
  <si>
    <t>a ' 80 m</t>
  </si>
  <si>
    <t>50</t>
  </si>
  <si>
    <t>Część nr 6 Podkłady jednorazowe</t>
  </si>
  <si>
    <t>Część 1 Zestaw do wkłucia centralnego</t>
  </si>
  <si>
    <t>Część 3 Rękawiczki jednorazowe</t>
  </si>
  <si>
    <t>Część 4 Termolezja</t>
  </si>
  <si>
    <t>Część 2 Elektroda pierwotna</t>
  </si>
  <si>
    <t>Opatrunek jałowy, samoprzylepny, do zabezpieczenia kaniul, z wcięciem i przezroczystym foliowym okienkiem umożliwiającym obserwację miejsca wkłucia</t>
  </si>
  <si>
    <t>Próbki: 1 szt. (próbka może być niejałowa)</t>
  </si>
  <si>
    <r>
      <t>Jednorazowe podkłady ochronne,</t>
    </r>
    <r>
      <rPr>
        <sz val="10"/>
        <rFont val="Arial"/>
        <family val="2"/>
      </rPr>
      <t xml:space="preserve"> bibułowo foliowe, wchłaniające i nieprzepuszczalne, w rolce o szerokości 50-60 cm, perforowane co 38-50 cm</t>
    </r>
  </si>
  <si>
    <r>
      <t xml:space="preserve">Jednorazowe podkłady papierowe, </t>
    </r>
    <r>
      <rPr>
        <sz val="10"/>
        <rFont val="Arial"/>
        <family val="2"/>
      </rPr>
      <t>dwuwarstowe, w rolce o szerokości 50 - 60 cm, perforowane co 35-50 cm,</t>
    </r>
  </si>
  <si>
    <t xml:space="preserve"> Elektroda  do posiadanego urządzenia ERBE NESSY Omega 85 + 23 cm2; bez kabla, elektroda musi być kompatybilna z posiadanym urządzeniem</t>
  </si>
  <si>
    <t>poz. 3 - 6 - po 5 par w rozmiarze 7,0</t>
  </si>
  <si>
    <t>Wykonawca zobowiązany jest przy pierwszej dostawie dostarczyć w ramach umowy uchwyty na rękawice diagnostyczne w postaci metalowego koszyczka w wersji pojedynczej - na jedno opakowanie rękawic. Uchwyt musi posiadać możliwość mocowania do ściany lub innych powierzchni płaskich za pomocą wkrętów. Powoerzchnia łatwa do dezynfekcji. Zamawiający wymaga dostarczenia po 40 szt. uchwytów (15 szt uchwytów potrójnych i 25 sztuk pojedynczych).</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</si>
</sst>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 #,##0.00&quot;      &quot;;\-* #,##0.00&quot;      &quot;;\ * \-#&quot;      &quot;;\ @\ "/>
    <numFmt numFmtId="167" formatCode="#,##0.00&quot; zł&quot;"/>
    <numFmt numFmtId="168" formatCode="000,000"/>
    <numFmt numFmtId="169" formatCode="&quot;Tak&quot;;&quot;Tak&quot;;&quot;Nie&quot;"/>
    <numFmt numFmtId="170" formatCode="&quot;Prawda&quot;;&quot;Prawda&quot;;&quot;Fałsz&quot;"/>
    <numFmt numFmtId="171" formatCode="&quot;Włączone&quot;;&quot;Włączone&quot;;&quot;Wyłączone&quot;"/>
    <numFmt numFmtId="172" formatCode="[$€-2]\ #,##0.00_);[Red]\([$€-2]\ #,##0.00\)"/>
  </numFmts>
  <fonts count="62">
    <font>
      <sz val="11"/>
      <color theme="1"/>
      <name val="Calibri"/>
      <family val="2"/>
    </font>
    <font>
      <sz val="11"/>
      <color indexed="8"/>
      <name val="Czcionka tekstu podstawowego"/>
      <family val="2"/>
    </font>
    <font>
      <sz val="10"/>
      <name val="Arial"/>
      <family val="2"/>
    </font>
    <font>
      <b/>
      <sz val="10"/>
      <name val="Arial"/>
      <family val="2"/>
    </font>
    <font>
      <sz val="11"/>
      <color indexed="8"/>
      <name val="Calibri"/>
      <family val="2"/>
    </font>
    <font>
      <sz val="11"/>
      <name val="Calibri"/>
      <family val="2"/>
    </font>
    <font>
      <sz val="11"/>
      <color indexed="19"/>
      <name val="Czcionka tekstu podstawowego"/>
      <family val="2"/>
    </font>
    <font>
      <b/>
      <sz val="11"/>
      <color indexed="63"/>
      <name val="Czcionka tekstu podstawowego"/>
      <family val="2"/>
    </font>
    <font>
      <b/>
      <sz val="24"/>
      <color indexed="8"/>
      <name val="Arial"/>
      <family val="2"/>
    </font>
    <font>
      <b/>
      <i/>
      <u val="single"/>
      <sz val="10"/>
      <color indexed="8"/>
      <name val="Arial"/>
      <family val="2"/>
    </font>
    <font>
      <sz val="8"/>
      <name val="Arial"/>
      <family val="2"/>
    </font>
    <font>
      <b/>
      <sz val="11"/>
      <name val="Arial"/>
      <family val="2"/>
    </font>
    <font>
      <sz val="11"/>
      <name val="Arial"/>
      <family val="2"/>
    </font>
    <font>
      <sz val="12"/>
      <color indexed="8"/>
      <name val="Arial"/>
      <family val="2"/>
    </font>
    <font>
      <sz val="12"/>
      <name val="Arial"/>
      <family val="2"/>
    </font>
    <font>
      <b/>
      <sz val="12"/>
      <name val="Arial CE"/>
      <family val="0"/>
    </font>
    <font>
      <sz val="12"/>
      <name val="Arial CE"/>
      <family val="0"/>
    </font>
    <font>
      <b/>
      <sz val="12"/>
      <name val="Arial"/>
      <family val="2"/>
    </font>
    <font>
      <sz val="11"/>
      <color indexed="56"/>
      <name val="Century Gothic"/>
      <family val="2"/>
    </font>
    <font>
      <b/>
      <sz val="11"/>
      <name val="Arial CE"/>
      <family val="0"/>
    </font>
    <font>
      <sz val="11"/>
      <name val="Arial CE"/>
      <family val="0"/>
    </font>
    <font>
      <b/>
      <sz val="10"/>
      <color indexed="8"/>
      <name val="Arial"/>
      <family val="2"/>
    </font>
    <font>
      <sz val="10"/>
      <color indexed="8"/>
      <name val="Arial"/>
      <family val="2"/>
    </font>
    <font>
      <sz val="11"/>
      <color indexed="9"/>
      <name val="Czcionka tekstu podstawowego"/>
      <family val="2"/>
    </font>
    <font>
      <sz val="11"/>
      <color indexed="62"/>
      <name val="Czcionka tekstu podstawowego"/>
      <family val="2"/>
    </font>
    <font>
      <sz val="11"/>
      <color indexed="17"/>
      <name val="Czcionka tekstu podstawowego"/>
      <family val="2"/>
    </font>
    <font>
      <u val="single"/>
      <sz val="11"/>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sz val="10"/>
      <color rgb="FF000000"/>
      <name val="Arial"/>
      <family val="2"/>
    </font>
    <font>
      <b/>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5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4" fillId="0" borderId="0" applyFill="0" applyBorder="0" applyAlignment="0" applyProtection="0"/>
    <xf numFmtId="0" fontId="6" fillId="29" borderId="0" applyNumberFormat="0" applyBorder="0" applyAlignment="0" applyProtection="0"/>
    <xf numFmtId="0" fontId="7" fillId="30" borderId="3" applyNumberFormat="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31" borderId="5" applyNumberFormat="0" applyAlignment="0" applyProtection="0"/>
    <xf numFmtId="0" fontId="8"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32"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0" borderId="0">
      <alignment/>
      <protection/>
    </xf>
    <xf numFmtId="0" fontId="52" fillId="27" borderId="1" applyNumberFormat="0" applyAlignment="0" applyProtection="0"/>
    <xf numFmtId="0" fontId="53" fillId="0" borderId="0" applyNumberFormat="0" applyFill="0" applyBorder="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3"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58" fillId="34" borderId="0" applyNumberFormat="0" applyBorder="0" applyAlignment="0" applyProtection="0"/>
  </cellStyleXfs>
  <cellXfs count="115">
    <xf numFmtId="0" fontId="0" fillId="0" borderId="0" xfId="0" applyFont="1" applyAlignment="1">
      <alignment/>
    </xf>
    <xf numFmtId="0" fontId="2" fillId="0" borderId="0" xfId="56">
      <alignment/>
      <protection/>
    </xf>
    <xf numFmtId="0" fontId="3" fillId="0" borderId="11" xfId="56" applyFont="1" applyBorder="1" applyAlignment="1">
      <alignment horizontal="center" vertical="center" wrapText="1"/>
      <protection/>
    </xf>
    <xf numFmtId="3" fontId="3" fillId="0" borderId="11" xfId="56" applyNumberFormat="1" applyFont="1" applyBorder="1" applyAlignment="1">
      <alignment horizontal="center" vertical="center" wrapText="1"/>
      <protection/>
    </xf>
    <xf numFmtId="0" fontId="2" fillId="0" borderId="0" xfId="56" applyAlignment="1">
      <alignment horizontal="center"/>
      <protection/>
    </xf>
    <xf numFmtId="2" fontId="2" fillId="0" borderId="0" xfId="56" applyNumberFormat="1" applyAlignment="1">
      <alignment horizontal="center"/>
      <protection/>
    </xf>
    <xf numFmtId="0" fontId="3" fillId="0" borderId="0" xfId="56" applyFont="1">
      <alignment/>
      <protection/>
    </xf>
    <xf numFmtId="0" fontId="10" fillId="0" borderId="11" xfId="56" applyFont="1" applyBorder="1" applyAlignment="1">
      <alignment horizontal="center" vertical="center" wrapText="1"/>
      <protection/>
    </xf>
    <xf numFmtId="0" fontId="12" fillId="0" borderId="11" xfId="56" applyFont="1" applyBorder="1" applyAlignment="1">
      <alignment horizontal="center" vertical="center"/>
      <protection/>
    </xf>
    <xf numFmtId="3" fontId="12" fillId="0" borderId="11" xfId="56" applyNumberFormat="1" applyFont="1" applyBorder="1" applyAlignment="1">
      <alignment vertical="center"/>
      <protection/>
    </xf>
    <xf numFmtId="4" fontId="12" fillId="0" borderId="11" xfId="56" applyNumberFormat="1" applyFont="1" applyBorder="1" applyAlignment="1">
      <alignment vertical="center"/>
      <protection/>
    </xf>
    <xf numFmtId="0" fontId="12" fillId="0" borderId="11" xfId="56" applyFont="1" applyBorder="1" applyAlignment="1">
      <alignment vertical="center"/>
      <protection/>
    </xf>
    <xf numFmtId="9" fontId="12" fillId="0" borderId="11" xfId="56" applyNumberFormat="1" applyFont="1" applyBorder="1" applyAlignment="1">
      <alignment horizontal="center" vertical="center"/>
      <protection/>
    </xf>
    <xf numFmtId="0" fontId="12" fillId="0" borderId="0" xfId="56" applyFont="1" applyAlignment="1">
      <alignment vertical="center"/>
      <protection/>
    </xf>
    <xf numFmtId="3" fontId="2" fillId="0" borderId="0" xfId="56" applyNumberFormat="1" applyAlignment="1">
      <alignment horizontal="right"/>
      <protection/>
    </xf>
    <xf numFmtId="4" fontId="2" fillId="0" borderId="0" xfId="56" applyNumberFormat="1" applyAlignment="1">
      <alignment horizontal="right"/>
      <protection/>
    </xf>
    <xf numFmtId="4" fontId="10" fillId="0" borderId="0" xfId="56" applyNumberFormat="1" applyFont="1" applyAlignment="1">
      <alignment horizontal="right"/>
      <protection/>
    </xf>
    <xf numFmtId="9" fontId="3" fillId="0" borderId="11" xfId="56" applyNumberFormat="1" applyFont="1" applyBorder="1" applyAlignment="1">
      <alignment horizontal="center" vertical="center" wrapText="1"/>
      <protection/>
    </xf>
    <xf numFmtId="0" fontId="12" fillId="0" borderId="11" xfId="56" applyFont="1" applyBorder="1" applyAlignment="1">
      <alignment horizontal="left" vertical="center" wrapText="1"/>
      <protection/>
    </xf>
    <xf numFmtId="4" fontId="11" fillId="0" borderId="12" xfId="56" applyNumberFormat="1" applyFont="1" applyBorder="1" applyAlignment="1">
      <alignment horizontal="right" vertical="center"/>
      <protection/>
    </xf>
    <xf numFmtId="0" fontId="13" fillId="0" borderId="0" xfId="58" applyFont="1">
      <alignment/>
      <protection/>
    </xf>
    <xf numFmtId="0" fontId="14" fillId="0" borderId="0" xfId="58" applyFont="1">
      <alignment/>
      <protection/>
    </xf>
    <xf numFmtId="0" fontId="1" fillId="0" borderId="0" xfId="58">
      <alignment/>
      <protection/>
    </xf>
    <xf numFmtId="0" fontId="15" fillId="0" borderId="0" xfId="58" applyFont="1">
      <alignment/>
      <protection/>
    </xf>
    <xf numFmtId="0" fontId="16" fillId="0" borderId="0" xfId="58" applyFont="1">
      <alignment/>
      <protection/>
    </xf>
    <xf numFmtId="0" fontId="12" fillId="0" borderId="0" xfId="58" applyFont="1">
      <alignment/>
      <protection/>
    </xf>
    <xf numFmtId="1" fontId="3" fillId="0" borderId="11" xfId="56" applyNumberFormat="1" applyFont="1" applyBorder="1" applyAlignment="1">
      <alignment horizontal="center" vertical="center" wrapText="1"/>
      <protection/>
    </xf>
    <xf numFmtId="0" fontId="12" fillId="0" borderId="11" xfId="58" applyFont="1" applyBorder="1" applyAlignment="1">
      <alignment horizontal="center" vertical="center"/>
      <protection/>
    </xf>
    <xf numFmtId="49" fontId="14" fillId="0" borderId="11" xfId="58" applyNumberFormat="1" applyFont="1" applyBorder="1" applyAlignment="1">
      <alignment horizontal="left" vertical="center" wrapText="1"/>
      <protection/>
    </xf>
    <xf numFmtId="167" fontId="14" fillId="35" borderId="11" xfId="58" applyNumberFormat="1" applyFont="1" applyFill="1" applyBorder="1" applyAlignment="1">
      <alignment horizontal="center" vertical="center"/>
      <protection/>
    </xf>
    <xf numFmtId="9" fontId="12" fillId="0" borderId="11" xfId="58" applyNumberFormat="1" applyFont="1" applyBorder="1" applyAlignment="1">
      <alignment horizontal="center" vertical="center"/>
      <protection/>
    </xf>
    <xf numFmtId="167" fontId="18" fillId="0" borderId="11" xfId="56" applyNumberFormat="1" applyFont="1" applyBorder="1" applyAlignment="1">
      <alignment horizontal="center" vertical="center"/>
      <protection/>
    </xf>
    <xf numFmtId="0" fontId="1" fillId="0" borderId="11" xfId="58" applyBorder="1">
      <alignment/>
      <protection/>
    </xf>
    <xf numFmtId="167" fontId="17" fillId="35" borderId="11" xfId="58" applyNumberFormat="1" applyFont="1" applyFill="1" applyBorder="1" applyAlignment="1">
      <alignment horizontal="center" vertical="center"/>
      <protection/>
    </xf>
    <xf numFmtId="0" fontId="19" fillId="0" borderId="0" xfId="58" applyFont="1">
      <alignment/>
      <protection/>
    </xf>
    <xf numFmtId="0" fontId="0" fillId="0" borderId="0" xfId="58" applyFont="1">
      <alignment/>
      <protection/>
    </xf>
    <xf numFmtId="0" fontId="2" fillId="0" borderId="0" xfId="59">
      <alignment/>
      <protection/>
    </xf>
    <xf numFmtId="0" fontId="3" fillId="0" borderId="0" xfId="59" applyFont="1" applyAlignment="1">
      <alignment horizontal="left"/>
      <protection/>
    </xf>
    <xf numFmtId="0" fontId="3" fillId="0" borderId="13" xfId="59" applyFont="1" applyBorder="1" applyAlignment="1">
      <alignment horizontal="center" vertical="center" wrapText="1"/>
      <protection/>
    </xf>
    <xf numFmtId="3" fontId="3" fillId="0" borderId="13" xfId="59" applyNumberFormat="1" applyFont="1" applyBorder="1" applyAlignment="1">
      <alignment horizontal="center" vertical="center" wrapText="1"/>
      <protection/>
    </xf>
    <xf numFmtId="9" fontId="3" fillId="0" borderId="13" xfId="59" applyNumberFormat="1" applyFont="1" applyBorder="1" applyAlignment="1">
      <alignment horizontal="center" vertical="center" wrapText="1"/>
      <protection/>
    </xf>
    <xf numFmtId="0" fontId="2" fillId="0" borderId="0" xfId="59" applyAlignment="1">
      <alignment horizontal="center"/>
      <protection/>
    </xf>
    <xf numFmtId="0" fontId="11" fillId="0" borderId="13" xfId="59" applyFont="1" applyBorder="1" applyAlignment="1">
      <alignment horizontal="left" vertical="center" wrapText="1"/>
      <protection/>
    </xf>
    <xf numFmtId="0" fontId="12" fillId="0" borderId="13" xfId="59" applyFont="1" applyBorder="1" applyAlignment="1">
      <alignment horizontal="center" vertical="center"/>
      <protection/>
    </xf>
    <xf numFmtId="3" fontId="12" fillId="0" borderId="13" xfId="59" applyNumberFormat="1" applyFont="1" applyBorder="1" applyAlignment="1">
      <alignment vertical="center"/>
      <protection/>
    </xf>
    <xf numFmtId="4" fontId="12" fillId="0" borderId="13" xfId="59" applyNumberFormat="1" applyFont="1" applyBorder="1" applyAlignment="1">
      <alignment vertical="center"/>
      <protection/>
    </xf>
    <xf numFmtId="0" fontId="12" fillId="0" borderId="13" xfId="59" applyFont="1" applyBorder="1" applyAlignment="1">
      <alignment vertical="center"/>
      <protection/>
    </xf>
    <xf numFmtId="9" fontId="12" fillId="0" borderId="13" xfId="59" applyNumberFormat="1" applyFont="1" applyBorder="1" applyAlignment="1">
      <alignment horizontal="center" vertical="center"/>
      <protection/>
    </xf>
    <xf numFmtId="4" fontId="12" fillId="0" borderId="14" xfId="59" applyNumberFormat="1" applyFont="1" applyBorder="1" applyAlignment="1">
      <alignment vertical="center"/>
      <protection/>
    </xf>
    <xf numFmtId="0" fontId="12" fillId="0" borderId="14" xfId="59" applyFont="1" applyBorder="1" applyAlignment="1">
      <alignment vertical="center"/>
      <protection/>
    </xf>
    <xf numFmtId="0" fontId="12" fillId="0" borderId="0" xfId="59" applyFont="1" applyAlignment="1">
      <alignment vertical="center"/>
      <protection/>
    </xf>
    <xf numFmtId="0" fontId="2" fillId="0" borderId="0" xfId="59" applyFont="1" applyAlignment="1">
      <alignment horizontal="left" vertical="top" wrapText="1"/>
      <protection/>
    </xf>
    <xf numFmtId="3" fontId="2" fillId="0" borderId="0" xfId="59" applyNumberFormat="1" applyAlignment="1">
      <alignment horizontal="right"/>
      <protection/>
    </xf>
    <xf numFmtId="4" fontId="2" fillId="0" borderId="0" xfId="59" applyNumberFormat="1" applyAlignment="1">
      <alignment horizontal="right"/>
      <protection/>
    </xf>
    <xf numFmtId="0" fontId="2" fillId="0" borderId="0" xfId="59" applyFont="1">
      <alignment/>
      <protection/>
    </xf>
    <xf numFmtId="0" fontId="3" fillId="0" borderId="11" xfId="0"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0" fontId="1" fillId="0" borderId="0" xfId="58" applyFont="1">
      <alignment/>
      <protection/>
    </xf>
    <xf numFmtId="3" fontId="12" fillId="0" borderId="11" xfId="56" applyNumberFormat="1" applyFont="1" applyFill="1" applyBorder="1" applyAlignment="1">
      <alignment vertical="center"/>
      <protection/>
    </xf>
    <xf numFmtId="0" fontId="3" fillId="0" borderId="0" xfId="0" applyFont="1" applyFill="1" applyAlignment="1">
      <alignment/>
    </xf>
    <xf numFmtId="0" fontId="59" fillId="0" borderId="0" xfId="0" applyFont="1" applyFill="1" applyAlignment="1">
      <alignment/>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xf>
    <xf numFmtId="3" fontId="2" fillId="0" borderId="11" xfId="0" applyNumberFormat="1" applyFont="1" applyFill="1" applyBorder="1" applyAlignment="1">
      <alignment vertical="center"/>
    </xf>
    <xf numFmtId="4" fontId="2" fillId="0" borderId="11" xfId="0" applyNumberFormat="1" applyFont="1" applyFill="1" applyBorder="1" applyAlignment="1">
      <alignment vertical="center"/>
    </xf>
    <xf numFmtId="0" fontId="2" fillId="0" borderId="11" xfId="0" applyFont="1" applyFill="1" applyBorder="1" applyAlignment="1">
      <alignment vertical="center"/>
    </xf>
    <xf numFmtId="9" fontId="2" fillId="0" borderId="11" xfId="0" applyNumberFormat="1" applyFont="1" applyFill="1" applyBorder="1" applyAlignment="1">
      <alignment horizontal="right" vertical="center"/>
    </xf>
    <xf numFmtId="4" fontId="3" fillId="0" borderId="11" xfId="0" applyNumberFormat="1" applyFont="1" applyFill="1" applyBorder="1" applyAlignment="1">
      <alignment horizontal="right" vertical="center"/>
    </xf>
    <xf numFmtId="4" fontId="3" fillId="0" borderId="12" xfId="0" applyNumberFormat="1" applyFont="1" applyFill="1" applyBorder="1" applyAlignment="1">
      <alignment horizontal="right" vertical="center"/>
    </xf>
    <xf numFmtId="0" fontId="2" fillId="0" borderId="0" xfId="0" applyFont="1" applyFill="1" applyAlignment="1">
      <alignment vertical="center"/>
    </xf>
    <xf numFmtId="0" fontId="59" fillId="0" borderId="0" xfId="0" applyFont="1" applyFill="1" applyAlignment="1">
      <alignment horizontal="left" vertical="top" wrapText="1"/>
    </xf>
    <xf numFmtId="0" fontId="59" fillId="0" borderId="0" xfId="0" applyFont="1" applyFill="1" applyAlignment="1">
      <alignment horizontal="center"/>
    </xf>
    <xf numFmtId="3" fontId="59" fillId="0" borderId="0" xfId="0" applyNumberFormat="1" applyFont="1" applyFill="1" applyAlignment="1">
      <alignment/>
    </xf>
    <xf numFmtId="4" fontId="59" fillId="0" borderId="0" xfId="0" applyNumberFormat="1" applyFont="1" applyFill="1" applyAlignment="1">
      <alignment/>
    </xf>
    <xf numFmtId="9" fontId="59" fillId="0" borderId="0" xfId="0" applyNumberFormat="1" applyFont="1" applyFill="1" applyAlignment="1">
      <alignment horizontal="center"/>
    </xf>
    <xf numFmtId="0" fontId="2" fillId="0" borderId="0" xfId="56" applyFont="1">
      <alignment/>
      <protection/>
    </xf>
    <xf numFmtId="3" fontId="2" fillId="36" borderId="11" xfId="56" applyNumberFormat="1" applyFont="1" applyFill="1" applyBorder="1" applyAlignment="1">
      <alignment horizontal="center" vertical="center"/>
      <protection/>
    </xf>
    <xf numFmtId="2" fontId="2" fillId="0" borderId="11" xfId="56" applyNumberFormat="1" applyFont="1" applyBorder="1" applyAlignment="1">
      <alignment horizontal="center" vertical="center" wrapText="1"/>
      <protection/>
    </xf>
    <xf numFmtId="9" fontId="2" fillId="0" borderId="11" xfId="56" applyNumberFormat="1" applyFont="1" applyBorder="1" applyAlignment="1">
      <alignment horizontal="center" vertical="center" wrapText="1"/>
      <protection/>
    </xf>
    <xf numFmtId="2" fontId="2" fillId="0" borderId="11" xfId="56" applyNumberFormat="1" applyFont="1" applyBorder="1">
      <alignment/>
      <protection/>
    </xf>
    <xf numFmtId="0" fontId="2" fillId="0" borderId="0" xfId="56" applyFont="1" applyFill="1">
      <alignment/>
      <protection/>
    </xf>
    <xf numFmtId="0" fontId="21" fillId="0" borderId="0" xfId="56" applyFont="1">
      <alignment/>
      <protection/>
    </xf>
    <xf numFmtId="0" fontId="21" fillId="0" borderId="0" xfId="56" applyFont="1" applyAlignment="1">
      <alignment horizontal="left"/>
      <protection/>
    </xf>
    <xf numFmtId="0" fontId="22" fillId="0" borderId="11" xfId="56" applyFont="1" applyBorder="1">
      <alignment/>
      <protection/>
    </xf>
    <xf numFmtId="0" fontId="22" fillId="0" borderId="11" xfId="56" applyFont="1" applyBorder="1" applyAlignment="1">
      <alignment horizontal="left" vertical="center" wrapText="1"/>
      <protection/>
    </xf>
    <xf numFmtId="0" fontId="22" fillId="0" borderId="11" xfId="56" applyFont="1" applyBorder="1" applyAlignment="1">
      <alignment horizontal="center" vertical="center"/>
      <protection/>
    </xf>
    <xf numFmtId="0" fontId="22" fillId="36" borderId="11" xfId="56" applyFont="1" applyFill="1" applyBorder="1" applyAlignment="1">
      <alignment horizontal="center" vertical="center"/>
      <protection/>
    </xf>
    <xf numFmtId="0" fontId="60" fillId="0" borderId="15" xfId="0" applyFont="1" applyBorder="1" applyAlignment="1">
      <alignment horizontal="center" vertical="center"/>
    </xf>
    <xf numFmtId="0" fontId="59" fillId="0" borderId="15" xfId="0" applyFont="1" applyBorder="1" applyAlignment="1">
      <alignment horizontal="left" vertical="center" wrapText="1"/>
    </xf>
    <xf numFmtId="0" fontId="60" fillId="0" borderId="15" xfId="0" applyFont="1" applyFill="1" applyBorder="1" applyAlignment="1">
      <alignment horizontal="center" vertical="center"/>
    </xf>
    <xf numFmtId="2" fontId="59" fillId="0" borderId="15" xfId="0" applyNumberFormat="1" applyFont="1" applyBorder="1" applyAlignment="1">
      <alignment horizontal="center" vertical="center" wrapText="1"/>
    </xf>
    <xf numFmtId="4" fontId="59" fillId="0" borderId="15" xfId="0" applyNumberFormat="1" applyFont="1" applyBorder="1" applyAlignment="1">
      <alignment horizontal="center" vertical="center" wrapText="1"/>
    </xf>
    <xf numFmtId="9" fontId="59" fillId="0" borderId="15" xfId="0" applyNumberFormat="1" applyFont="1" applyBorder="1" applyAlignment="1">
      <alignment horizontal="center" vertical="center" wrapText="1"/>
    </xf>
    <xf numFmtId="166" fontId="21" fillId="37" borderId="11" xfId="44" applyFont="1" applyFill="1" applyBorder="1" applyAlignment="1" applyProtection="1">
      <alignment horizontal="center" vertical="center" wrapText="1"/>
      <protection/>
    </xf>
    <xf numFmtId="0" fontId="3" fillId="0" borderId="0" xfId="56" applyFont="1" applyFill="1">
      <alignment/>
      <protection/>
    </xf>
    <xf numFmtId="0" fontId="22" fillId="0" borderId="11" xfId="56" applyFont="1" applyBorder="1" applyAlignment="1">
      <alignment horizontal="center" vertical="center" wrapText="1"/>
      <protection/>
    </xf>
    <xf numFmtId="0" fontId="21" fillId="38" borderId="11" xfId="56" applyFont="1" applyFill="1" applyBorder="1" applyAlignment="1">
      <alignment horizontal="center"/>
      <protection/>
    </xf>
    <xf numFmtId="0" fontId="2" fillId="39" borderId="11" xfId="56" applyFont="1" applyFill="1" applyBorder="1" applyAlignment="1">
      <alignment horizontal="center"/>
      <protection/>
    </xf>
    <xf numFmtId="0" fontId="61" fillId="0" borderId="15" xfId="0" applyFont="1" applyBorder="1" applyAlignment="1">
      <alignment horizontal="left" vertical="center" wrapText="1"/>
    </xf>
    <xf numFmtId="0" fontId="11" fillId="0" borderId="13" xfId="59" applyFont="1" applyBorder="1" applyAlignment="1">
      <alignment horizontal="center" vertical="center" wrapText="1"/>
      <protection/>
    </xf>
    <xf numFmtId="0" fontId="11" fillId="0" borderId="13" xfId="59" applyFont="1" applyFill="1" applyBorder="1" applyAlignment="1">
      <alignment vertical="center" wrapText="1"/>
      <protection/>
    </xf>
    <xf numFmtId="0" fontId="5" fillId="0" borderId="13" xfId="59" applyFont="1" applyBorder="1" applyAlignment="1">
      <alignment horizontal="right" vertical="center"/>
      <protection/>
    </xf>
    <xf numFmtId="0" fontId="3" fillId="0" borderId="0" xfId="56" applyFont="1" applyAlignment="1">
      <alignment horizontal="left" wrapText="1"/>
      <protection/>
    </xf>
    <xf numFmtId="0" fontId="11" fillId="0" borderId="11" xfId="56" applyFont="1" applyBorder="1" applyAlignment="1">
      <alignment horizontal="center" vertical="center"/>
      <protection/>
    </xf>
    <xf numFmtId="0" fontId="11" fillId="0" borderId="11" xfId="56" applyFont="1" applyBorder="1" applyAlignment="1">
      <alignment horizontal="left" vertical="center" wrapText="1"/>
      <protection/>
    </xf>
    <xf numFmtId="0" fontId="5" fillId="0" borderId="11" xfId="56" applyFont="1" applyBorder="1" applyAlignment="1">
      <alignment horizontal="right" vertical="center"/>
      <protection/>
    </xf>
    <xf numFmtId="0" fontId="2" fillId="0" borderId="11" xfId="56" applyBorder="1" applyAlignment="1">
      <alignment horizontal="center" vertical="center" wrapText="1"/>
      <protection/>
    </xf>
    <xf numFmtId="0" fontId="17" fillId="0" borderId="0" xfId="58" applyFont="1" applyAlignment="1">
      <alignment horizontal="center" vertical="center"/>
      <protection/>
    </xf>
    <xf numFmtId="0" fontId="3" fillId="0" borderId="11" xfId="56" applyFont="1" applyBorder="1" applyAlignment="1">
      <alignment horizontal="center" vertical="center" wrapText="1"/>
      <protection/>
    </xf>
    <xf numFmtId="0" fontId="17" fillId="35" borderId="11" xfId="58" applyFont="1" applyFill="1" applyBorder="1" applyAlignment="1">
      <alignment horizontal="center" vertical="center"/>
      <protection/>
    </xf>
    <xf numFmtId="0" fontId="2" fillId="0" borderId="11" xfId="0" applyFont="1" applyFill="1" applyBorder="1" applyAlignment="1">
      <alignment horizontal="right"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wrapText="1"/>
    </xf>
    <xf numFmtId="0" fontId="3" fillId="0" borderId="11" xfId="0" applyFont="1" applyFill="1" applyBorder="1" applyAlignment="1">
      <alignment horizontal="left" vertical="center" wrapText="1"/>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Excel Built-in Neutral" xfId="45"/>
    <cellStyle name="Excel Built-in Output" xfId="46"/>
    <cellStyle name="Hyperlink" xfId="47"/>
    <cellStyle name="Komórka połączona" xfId="48"/>
    <cellStyle name="Komórka zaznaczona" xfId="49"/>
    <cellStyle name="Nagłówek" xfId="50"/>
    <cellStyle name="Nagłówek 1" xfId="51"/>
    <cellStyle name="Nagłówek 2" xfId="52"/>
    <cellStyle name="Nagłówek 3" xfId="53"/>
    <cellStyle name="Nagłówek 4" xfId="54"/>
    <cellStyle name="Neutralny" xfId="55"/>
    <cellStyle name="Normalny 2" xfId="56"/>
    <cellStyle name="Normalny 2 2" xfId="57"/>
    <cellStyle name="Normalny 3" xfId="58"/>
    <cellStyle name="Normalny 4" xfId="59"/>
    <cellStyle name="Obliczenia" xfId="60"/>
    <cellStyle name="Followed Hyperlink" xfId="61"/>
    <cellStyle name="Percent" xfId="62"/>
    <cellStyle name="Suma" xfId="63"/>
    <cellStyle name="Tekst objaśnienia" xfId="64"/>
    <cellStyle name="Tekst ostrzeżenia" xfId="65"/>
    <cellStyle name="Tytuł" xfId="66"/>
    <cellStyle name="Uwaga" xfId="67"/>
    <cellStyle name="Currency" xfId="68"/>
    <cellStyle name="Currency [0]" xfId="69"/>
    <cellStyle name="Wynik" xfId="70"/>
    <cellStyle name="Zły"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V11"/>
  <sheetViews>
    <sheetView view="pageBreakPreview" zoomScale="60" zoomScalePageLayoutView="0" workbookViewId="0" topLeftCell="A1">
      <selection activeCell="S47" sqref="S47"/>
    </sheetView>
  </sheetViews>
  <sheetFormatPr defaultColWidth="9.00390625" defaultRowHeight="15"/>
  <cols>
    <col min="1" max="1" width="8.7109375" style="1" customWidth="1"/>
    <col min="2" max="2" width="44.7109375" style="1" customWidth="1"/>
    <col min="3" max="3" width="8.7109375" style="1" customWidth="1"/>
    <col min="4" max="5" width="9.00390625" style="1" customWidth="1"/>
    <col min="6" max="6" width="9.421875" style="1" customWidth="1"/>
    <col min="7" max="7" width="13.57421875" style="1" customWidth="1"/>
    <col min="8" max="8" width="9.57421875" style="1" customWidth="1"/>
    <col min="9" max="10" width="9.00390625" style="1" customWidth="1"/>
    <col min="11" max="11" width="9.8515625" style="1" customWidth="1"/>
    <col min="12" max="12" width="10.57421875" style="1" customWidth="1"/>
    <col min="13" max="13" width="10.421875" style="1" customWidth="1"/>
    <col min="14" max="16384" width="9.00390625" style="1" customWidth="1"/>
  </cols>
  <sheetData>
    <row r="1" spans="1:13" ht="12.75">
      <c r="A1" s="82" t="s">
        <v>53</v>
      </c>
      <c r="B1" s="83"/>
      <c r="C1" s="76"/>
      <c r="D1" s="76"/>
      <c r="E1" s="76"/>
      <c r="F1" s="76"/>
      <c r="G1" s="76"/>
      <c r="H1" s="76"/>
      <c r="I1" s="76"/>
      <c r="J1" s="76"/>
      <c r="K1" s="76"/>
      <c r="L1" s="76"/>
      <c r="M1" s="76"/>
    </row>
    <row r="2" spans="1:13" ht="12.75">
      <c r="A2" s="76"/>
      <c r="B2" s="76"/>
      <c r="C2" s="76"/>
      <c r="D2" s="76"/>
      <c r="E2" s="76"/>
      <c r="F2" s="76"/>
      <c r="G2" s="76"/>
      <c r="H2" s="76"/>
      <c r="I2" s="76"/>
      <c r="J2" s="76"/>
      <c r="K2" s="76"/>
      <c r="L2" s="76"/>
      <c r="M2" s="76"/>
    </row>
    <row r="3" spans="1:13" ht="66">
      <c r="A3" s="2" t="s">
        <v>0</v>
      </c>
      <c r="B3" s="2" t="s">
        <v>1</v>
      </c>
      <c r="C3" s="2" t="s">
        <v>2</v>
      </c>
      <c r="D3" s="3" t="s">
        <v>3</v>
      </c>
      <c r="E3" s="2" t="s">
        <v>4</v>
      </c>
      <c r="F3" s="2" t="s">
        <v>5</v>
      </c>
      <c r="G3" s="2" t="s">
        <v>6</v>
      </c>
      <c r="H3" s="2" t="s">
        <v>7</v>
      </c>
      <c r="I3" s="2" t="s">
        <v>8</v>
      </c>
      <c r="J3" s="2" t="s">
        <v>9</v>
      </c>
      <c r="K3" s="2" t="s">
        <v>10</v>
      </c>
      <c r="L3" s="2" t="s">
        <v>11</v>
      </c>
      <c r="M3" s="2" t="s">
        <v>12</v>
      </c>
    </row>
    <row r="4" spans="1:48" ht="12.75">
      <c r="A4" s="2">
        <v>1</v>
      </c>
      <c r="B4" s="2">
        <v>2</v>
      </c>
      <c r="C4" s="2">
        <v>3</v>
      </c>
      <c r="D4" s="3">
        <v>4</v>
      </c>
      <c r="E4" s="2">
        <v>5</v>
      </c>
      <c r="F4" s="2">
        <v>6</v>
      </c>
      <c r="G4" s="2">
        <v>7</v>
      </c>
      <c r="H4" s="2">
        <v>8</v>
      </c>
      <c r="I4" s="2">
        <v>9</v>
      </c>
      <c r="J4" s="2">
        <v>10</v>
      </c>
      <c r="K4" s="2">
        <v>11</v>
      </c>
      <c r="L4" s="2">
        <v>12</v>
      </c>
      <c r="M4" s="2">
        <v>13</v>
      </c>
      <c r="N4" s="5"/>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13" ht="86.25" customHeight="1">
      <c r="A5" s="96" t="s">
        <v>13</v>
      </c>
      <c r="B5" s="96"/>
      <c r="C5" s="96"/>
      <c r="D5" s="96"/>
      <c r="E5" s="96"/>
      <c r="F5" s="96"/>
      <c r="G5" s="96"/>
      <c r="H5" s="96"/>
      <c r="I5" s="96"/>
      <c r="J5" s="96"/>
      <c r="K5" s="96"/>
      <c r="L5" s="96"/>
      <c r="M5" s="96"/>
    </row>
    <row r="6" spans="1:13" ht="12.75">
      <c r="A6" s="84">
        <v>1</v>
      </c>
      <c r="B6" s="85" t="s">
        <v>14</v>
      </c>
      <c r="C6" s="86" t="s">
        <v>15</v>
      </c>
      <c r="D6" s="77">
        <v>500</v>
      </c>
      <c r="E6" s="87"/>
      <c r="F6" s="78">
        <f>E6*1.08</f>
        <v>0</v>
      </c>
      <c r="G6" s="78">
        <f>E6*D6</f>
        <v>0</v>
      </c>
      <c r="H6" s="79">
        <v>0.08</v>
      </c>
      <c r="I6" s="84">
        <f>G6*H6</f>
        <v>0</v>
      </c>
      <c r="J6" s="80">
        <f>G6+I6</f>
        <v>0</v>
      </c>
      <c r="K6" s="84"/>
      <c r="L6" s="84"/>
      <c r="M6" s="84"/>
    </row>
    <row r="7" spans="1:13" ht="30" customHeight="1">
      <c r="A7" s="99" t="s">
        <v>57</v>
      </c>
      <c r="B7" s="99"/>
      <c r="C7" s="99"/>
      <c r="D7" s="99"/>
      <c r="E7" s="99"/>
      <c r="F7" s="99"/>
      <c r="G7" s="99"/>
      <c r="H7" s="99"/>
      <c r="I7" s="99"/>
      <c r="J7" s="99"/>
      <c r="K7" s="99"/>
      <c r="L7" s="99"/>
      <c r="M7" s="99"/>
    </row>
    <row r="8" spans="1:13" ht="52.5" customHeight="1">
      <c r="A8" s="88">
        <v>2</v>
      </c>
      <c r="B8" s="89" t="s">
        <v>47</v>
      </c>
      <c r="C8" s="88" t="s">
        <v>15</v>
      </c>
      <c r="D8" s="90">
        <v>300</v>
      </c>
      <c r="E8" s="90"/>
      <c r="F8" s="91">
        <f>E8*1.08</f>
        <v>0</v>
      </c>
      <c r="G8" s="92">
        <f>E8*D8</f>
        <v>0</v>
      </c>
      <c r="H8" s="93">
        <v>0.08</v>
      </c>
      <c r="I8" s="91">
        <f>G8*H8</f>
        <v>0</v>
      </c>
      <c r="J8" s="92">
        <f>G8+I8</f>
        <v>0</v>
      </c>
      <c r="K8" s="91"/>
      <c r="L8" s="93"/>
      <c r="M8" s="91"/>
    </row>
    <row r="9" spans="1:13" ht="23.25" customHeight="1">
      <c r="A9" s="97" t="s">
        <v>16</v>
      </c>
      <c r="B9" s="97"/>
      <c r="C9" s="97"/>
      <c r="D9" s="97"/>
      <c r="E9" s="97"/>
      <c r="F9" s="97"/>
      <c r="G9" s="94">
        <f>SUM(G6:G8)</f>
        <v>0</v>
      </c>
      <c r="H9" s="94"/>
      <c r="I9" s="94">
        <f>SUM(I6:I8)</f>
        <v>0</v>
      </c>
      <c r="J9" s="94">
        <f>SUM(J6:J8)</f>
        <v>0</v>
      </c>
      <c r="K9" s="98"/>
      <c r="L9" s="98"/>
      <c r="M9" s="98"/>
    </row>
    <row r="10" spans="1:13" ht="12.75">
      <c r="A10" s="76"/>
      <c r="B10" s="76"/>
      <c r="C10" s="76"/>
      <c r="D10" s="76"/>
      <c r="E10" s="76"/>
      <c r="F10" s="76"/>
      <c r="G10" s="76"/>
      <c r="H10" s="76"/>
      <c r="I10" s="76"/>
      <c r="J10" s="76"/>
      <c r="K10" s="76"/>
      <c r="L10" s="76"/>
      <c r="M10" s="76"/>
    </row>
    <row r="11" spans="1:13" ht="12.75">
      <c r="A11" s="95" t="s">
        <v>58</v>
      </c>
      <c r="B11" s="81"/>
      <c r="C11" s="76"/>
      <c r="D11" s="76"/>
      <c r="E11" s="76"/>
      <c r="F11" s="76"/>
      <c r="G11" s="76"/>
      <c r="H11" s="76"/>
      <c r="I11" s="76"/>
      <c r="J11" s="76"/>
      <c r="K11" s="76"/>
      <c r="L11" s="76"/>
      <c r="M11" s="76"/>
    </row>
  </sheetData>
  <sheetProtection selectLockedCells="1" selectUnlockedCells="1"/>
  <mergeCells count="4">
    <mergeCell ref="A5:M5"/>
    <mergeCell ref="A9:F9"/>
    <mergeCell ref="K9:M9"/>
    <mergeCell ref="A7:M7"/>
  </mergeCells>
  <printOptions/>
  <pageMargins left="0.7875" right="0.7875" top="0.7875" bottom="0.7875" header="0.5118055555555555" footer="0.5118055555555555"/>
  <pageSetup firstPageNumber="1" useFirstPageNumber="1" horizontalDpi="300" verticalDpi="300" orientation="portrait" paperSize="9" scale="52" r:id="rId1"/>
</worksheet>
</file>

<file path=xl/worksheets/sheet2.xml><?xml version="1.0" encoding="utf-8"?>
<worksheet xmlns="http://schemas.openxmlformats.org/spreadsheetml/2006/main" xmlns:r="http://schemas.openxmlformats.org/officeDocument/2006/relationships">
  <dimension ref="A1:L11"/>
  <sheetViews>
    <sheetView view="pageBreakPreview" zoomScale="60" zoomScalePageLayoutView="0" workbookViewId="0" topLeftCell="A1">
      <selection activeCell="J11" sqref="J11"/>
    </sheetView>
  </sheetViews>
  <sheetFormatPr defaultColWidth="9.140625" defaultRowHeight="15"/>
  <cols>
    <col min="1" max="1" width="5.421875" style="36" customWidth="1"/>
    <col min="2" max="2" width="14.28125" style="36" customWidth="1"/>
    <col min="3" max="3" width="5.7109375" style="36" customWidth="1"/>
    <col min="4" max="4" width="7.140625" style="36" customWidth="1"/>
    <col min="5" max="6" width="8.28125" style="36" customWidth="1"/>
    <col min="7" max="7" width="10.8515625" style="36" customWidth="1"/>
    <col min="8" max="8" width="8.28125" style="36" customWidth="1"/>
    <col min="9" max="9" width="12.7109375" style="36" customWidth="1"/>
    <col min="10" max="10" width="11.421875" style="36" customWidth="1"/>
    <col min="11" max="11" width="14.28125" style="36" customWidth="1"/>
    <col min="12" max="12" width="21.00390625" style="36" customWidth="1"/>
    <col min="13" max="16384" width="9.140625" style="36" customWidth="1"/>
  </cols>
  <sheetData>
    <row r="1" spans="1:5" ht="12.75">
      <c r="A1" s="37" t="s">
        <v>56</v>
      </c>
      <c r="C1" s="37"/>
      <c r="D1" s="37"/>
      <c r="E1" s="37"/>
    </row>
    <row r="2" spans="2:5" ht="12.75">
      <c r="B2" s="37"/>
      <c r="C2" s="37"/>
      <c r="D2" s="37"/>
      <c r="E2" s="37"/>
    </row>
    <row r="3" spans="1:12" ht="57.75" customHeight="1">
      <c r="A3" s="38" t="s">
        <v>0</v>
      </c>
      <c r="B3" s="38" t="s">
        <v>1</v>
      </c>
      <c r="C3" s="38" t="s">
        <v>2</v>
      </c>
      <c r="D3" s="39" t="s">
        <v>3</v>
      </c>
      <c r="E3" s="38" t="s">
        <v>4</v>
      </c>
      <c r="F3" s="38" t="s">
        <v>5</v>
      </c>
      <c r="G3" s="38" t="s">
        <v>6</v>
      </c>
      <c r="H3" s="40" t="s">
        <v>7</v>
      </c>
      <c r="I3" s="38" t="s">
        <v>8</v>
      </c>
      <c r="J3" s="38" t="s">
        <v>9</v>
      </c>
      <c r="K3" s="38" t="s">
        <v>10</v>
      </c>
      <c r="L3" s="38" t="s">
        <v>12</v>
      </c>
    </row>
    <row r="4" spans="1:12" s="41" customFormat="1" ht="12.75">
      <c r="A4" s="38">
        <v>1</v>
      </c>
      <c r="B4" s="38">
        <v>2</v>
      </c>
      <c r="C4" s="38">
        <v>3</v>
      </c>
      <c r="D4" s="39">
        <v>4</v>
      </c>
      <c r="E4" s="38">
        <v>5</v>
      </c>
      <c r="F4" s="38">
        <v>6</v>
      </c>
      <c r="G4" s="38">
        <v>7</v>
      </c>
      <c r="H4" s="38">
        <v>8</v>
      </c>
      <c r="I4" s="38">
        <v>9</v>
      </c>
      <c r="J4" s="38">
        <v>10</v>
      </c>
      <c r="K4" s="38">
        <v>11</v>
      </c>
      <c r="L4" s="38">
        <v>12</v>
      </c>
    </row>
    <row r="5" spans="1:12" ht="47.25" customHeight="1">
      <c r="A5" s="100">
        <v>1</v>
      </c>
      <c r="B5" s="101" t="s">
        <v>61</v>
      </c>
      <c r="C5" s="101"/>
      <c r="D5" s="101"/>
      <c r="E5" s="101"/>
      <c r="F5" s="101"/>
      <c r="G5" s="101"/>
      <c r="H5" s="101"/>
      <c r="I5" s="101"/>
      <c r="J5" s="101"/>
      <c r="K5" s="101"/>
      <c r="L5" s="101"/>
    </row>
    <row r="6" spans="1:12" ht="13.5">
      <c r="A6" s="100"/>
      <c r="B6" s="42"/>
      <c r="C6" s="43" t="s">
        <v>18</v>
      </c>
      <c r="D6" s="44">
        <v>2000</v>
      </c>
      <c r="E6" s="45"/>
      <c r="F6" s="46"/>
      <c r="G6" s="45">
        <f>D6*E6</f>
        <v>0</v>
      </c>
      <c r="H6" s="47">
        <v>0.08</v>
      </c>
      <c r="I6" s="46"/>
      <c r="J6" s="45">
        <f>PRODUCT(G6*1.08)</f>
        <v>0</v>
      </c>
      <c r="K6" s="46"/>
      <c r="L6" s="46"/>
    </row>
    <row r="7" spans="1:12" ht="14.25">
      <c r="A7" s="102" t="s">
        <v>44</v>
      </c>
      <c r="B7" s="102"/>
      <c r="C7" s="102"/>
      <c r="D7" s="102"/>
      <c r="E7" s="102"/>
      <c r="F7" s="102"/>
      <c r="G7" s="48">
        <f>G6</f>
        <v>0</v>
      </c>
      <c r="H7" s="49"/>
      <c r="I7" s="49"/>
      <c r="J7" s="45">
        <f>J6</f>
        <v>0</v>
      </c>
      <c r="K7" s="50"/>
      <c r="L7" s="50"/>
    </row>
    <row r="8" spans="2:7" ht="12.75">
      <c r="B8" s="51"/>
      <c r="C8" s="52"/>
      <c r="D8" s="53"/>
      <c r="E8" s="53"/>
      <c r="F8" s="53"/>
      <c r="G8" s="41"/>
    </row>
    <row r="9" spans="3:7" ht="12.75">
      <c r="C9" s="52"/>
      <c r="D9" s="53"/>
      <c r="E9" s="53"/>
      <c r="F9" s="53"/>
      <c r="G9" s="41"/>
    </row>
    <row r="10" spans="2:7" ht="13.5">
      <c r="B10" s="34" t="s">
        <v>43</v>
      </c>
      <c r="C10" s="34"/>
      <c r="D10" s="53"/>
      <c r="E10" s="53"/>
      <c r="F10" s="53"/>
      <c r="G10" s="41"/>
    </row>
    <row r="11" spans="2:7" ht="12.75">
      <c r="B11" s="54"/>
      <c r="C11" s="52"/>
      <c r="D11" s="53"/>
      <c r="E11" s="53"/>
      <c r="F11" s="53"/>
      <c r="G11" s="41"/>
    </row>
  </sheetData>
  <sheetProtection/>
  <mergeCells count="3">
    <mergeCell ref="A5:A6"/>
    <mergeCell ref="B5:L5"/>
    <mergeCell ref="A7:F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L30"/>
  <sheetViews>
    <sheetView view="pageBreakPreview" zoomScale="60" zoomScalePageLayoutView="0" workbookViewId="0" topLeftCell="A10">
      <selection activeCell="A6" sqref="A6:A7"/>
    </sheetView>
  </sheetViews>
  <sheetFormatPr defaultColWidth="9.140625" defaultRowHeight="15"/>
  <cols>
    <col min="1" max="1" width="5.00390625" style="1" customWidth="1"/>
    <col min="2" max="2" width="22.00390625" style="1" customWidth="1"/>
    <col min="3" max="3" width="6.28125" style="1" customWidth="1"/>
    <col min="4" max="4" width="13.7109375" style="1" customWidth="1"/>
    <col min="5" max="5" width="8.7109375" style="1" customWidth="1"/>
    <col min="6" max="6" width="9.00390625" style="1" customWidth="1"/>
    <col min="7" max="7" width="12.57421875" style="1" customWidth="1"/>
    <col min="8" max="8" width="8.28125" style="1" customWidth="1"/>
    <col min="9" max="9" width="12.7109375" style="1" customWidth="1"/>
    <col min="10" max="10" width="12.00390625" style="1" customWidth="1"/>
    <col min="11" max="11" width="11.140625" style="1" customWidth="1"/>
    <col min="12" max="12" width="16.57421875" style="1" customWidth="1"/>
    <col min="13" max="16384" width="9.140625" style="1" customWidth="1"/>
  </cols>
  <sheetData>
    <row r="1" spans="1:2" ht="12.75">
      <c r="A1" s="6" t="s">
        <v>54</v>
      </c>
      <c r="B1" s="6"/>
    </row>
    <row r="2" ht="12.75">
      <c r="B2" s="6"/>
    </row>
    <row r="3" spans="1:12" ht="50.25" customHeight="1">
      <c r="A3" s="2" t="s">
        <v>0</v>
      </c>
      <c r="B3" s="2" t="s">
        <v>1</v>
      </c>
      <c r="C3" s="2" t="s">
        <v>2</v>
      </c>
      <c r="D3" s="3" t="s">
        <v>3</v>
      </c>
      <c r="E3" s="2" t="s">
        <v>4</v>
      </c>
      <c r="F3" s="2" t="s">
        <v>5</v>
      </c>
      <c r="G3" s="2" t="s">
        <v>6</v>
      </c>
      <c r="H3" s="17" t="s">
        <v>7</v>
      </c>
      <c r="I3" s="2" t="s">
        <v>8</v>
      </c>
      <c r="J3" s="2" t="s">
        <v>9</v>
      </c>
      <c r="K3" s="2" t="s">
        <v>10</v>
      </c>
      <c r="L3" s="2" t="s">
        <v>12</v>
      </c>
    </row>
    <row r="4" spans="1:64" ht="12.75">
      <c r="A4" s="2">
        <v>1</v>
      </c>
      <c r="B4" s="2">
        <v>2</v>
      </c>
      <c r="C4" s="2">
        <v>3</v>
      </c>
      <c r="D4" s="3">
        <v>4</v>
      </c>
      <c r="E4" s="2">
        <v>5</v>
      </c>
      <c r="F4" s="2">
        <v>6</v>
      </c>
      <c r="G4" s="2">
        <v>7</v>
      </c>
      <c r="H4" s="2">
        <v>8</v>
      </c>
      <c r="I4" s="2">
        <v>9</v>
      </c>
      <c r="J4" s="2">
        <v>10</v>
      </c>
      <c r="K4" s="2">
        <v>11</v>
      </c>
      <c r="L4" s="2">
        <v>12</v>
      </c>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4" ht="46.5" customHeight="1">
      <c r="A5" s="107" t="s">
        <v>63</v>
      </c>
      <c r="B5" s="107"/>
      <c r="C5" s="107"/>
      <c r="D5" s="107"/>
      <c r="E5" s="107"/>
      <c r="F5" s="107"/>
      <c r="G5" s="107"/>
      <c r="H5" s="107"/>
      <c r="I5" s="107"/>
      <c r="J5" s="107"/>
      <c r="K5" s="107"/>
      <c r="L5" s="107"/>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row>
    <row r="6" spans="1:12" ht="45.75" customHeight="1">
      <c r="A6" s="104" t="s">
        <v>21</v>
      </c>
      <c r="B6" s="105" t="s">
        <v>22</v>
      </c>
      <c r="C6" s="105"/>
      <c r="D6" s="105"/>
      <c r="E6" s="105"/>
      <c r="F6" s="105"/>
      <c r="G6" s="105"/>
      <c r="H6" s="105"/>
      <c r="I6" s="105"/>
      <c r="J6" s="105"/>
      <c r="K6" s="105"/>
      <c r="L6" s="105"/>
    </row>
    <row r="7" spans="1:12" ht="13.5">
      <c r="A7" s="104"/>
      <c r="B7" s="18"/>
      <c r="C7" s="8" t="s">
        <v>15</v>
      </c>
      <c r="D7" s="9">
        <v>18000</v>
      </c>
      <c r="E7" s="10"/>
      <c r="F7" s="11"/>
      <c r="G7" s="10">
        <f>D7*F7</f>
        <v>0</v>
      </c>
      <c r="H7" s="12">
        <v>0.08</v>
      </c>
      <c r="I7" s="11"/>
      <c r="J7" s="10">
        <f>PRODUCT(G7*1.08)</f>
        <v>0</v>
      </c>
      <c r="K7" s="11"/>
      <c r="L7" s="11"/>
    </row>
    <row r="8" spans="1:12" ht="46.5" customHeight="1">
      <c r="A8" s="104" t="s">
        <v>23</v>
      </c>
      <c r="B8" s="105" t="s">
        <v>24</v>
      </c>
      <c r="C8" s="105"/>
      <c r="D8" s="105"/>
      <c r="E8" s="105"/>
      <c r="F8" s="105"/>
      <c r="G8" s="105"/>
      <c r="H8" s="105"/>
      <c r="I8" s="105"/>
      <c r="J8" s="105"/>
      <c r="K8" s="105"/>
      <c r="L8" s="105"/>
    </row>
    <row r="9" spans="1:12" ht="13.5">
      <c r="A9" s="104"/>
      <c r="B9" s="18"/>
      <c r="C9" s="8" t="s">
        <v>15</v>
      </c>
      <c r="D9" s="9">
        <v>600</v>
      </c>
      <c r="E9" s="10"/>
      <c r="F9" s="11"/>
      <c r="G9" s="10">
        <f>D9*E9</f>
        <v>0</v>
      </c>
      <c r="H9" s="12">
        <v>0.08</v>
      </c>
      <c r="I9" s="11"/>
      <c r="J9" s="10">
        <f>PRODUCT(G9*1.08)</f>
        <v>0</v>
      </c>
      <c r="K9" s="11"/>
      <c r="L9" s="11"/>
    </row>
    <row r="10" spans="1:12" ht="103.5" customHeight="1">
      <c r="A10" s="104" t="s">
        <v>25</v>
      </c>
      <c r="B10" s="105" t="s">
        <v>26</v>
      </c>
      <c r="C10" s="105"/>
      <c r="D10" s="105"/>
      <c r="E10" s="105"/>
      <c r="F10" s="105"/>
      <c r="G10" s="105"/>
      <c r="H10" s="105"/>
      <c r="I10" s="105"/>
      <c r="J10" s="105"/>
      <c r="K10" s="105"/>
      <c r="L10" s="105"/>
    </row>
    <row r="11" spans="1:12" ht="13.5">
      <c r="A11" s="104"/>
      <c r="B11" s="18"/>
      <c r="C11" s="8" t="s">
        <v>27</v>
      </c>
      <c r="D11" s="9">
        <v>23000</v>
      </c>
      <c r="E11" s="10"/>
      <c r="F11" s="11"/>
      <c r="G11" s="10">
        <f>D11*E11</f>
        <v>0</v>
      </c>
      <c r="H11" s="12">
        <v>0.08</v>
      </c>
      <c r="I11" s="11"/>
      <c r="J11" s="10">
        <f>PRODUCT(G11*1.08)</f>
        <v>0</v>
      </c>
      <c r="K11" s="11"/>
      <c r="L11" s="11"/>
    </row>
    <row r="12" spans="1:12" ht="117.75" customHeight="1">
      <c r="A12" s="104" t="s">
        <v>28</v>
      </c>
      <c r="B12" s="105" t="s">
        <v>29</v>
      </c>
      <c r="C12" s="105"/>
      <c r="D12" s="105"/>
      <c r="E12" s="105"/>
      <c r="F12" s="105"/>
      <c r="G12" s="105"/>
      <c r="H12" s="105"/>
      <c r="I12" s="105"/>
      <c r="J12" s="105"/>
      <c r="K12" s="105"/>
      <c r="L12" s="105"/>
    </row>
    <row r="13" spans="1:12" ht="13.5">
      <c r="A13" s="104"/>
      <c r="B13" s="18"/>
      <c r="C13" s="8" t="s">
        <v>27</v>
      </c>
      <c r="D13" s="9">
        <v>16000</v>
      </c>
      <c r="E13" s="10"/>
      <c r="F13" s="11"/>
      <c r="G13" s="10">
        <f>D13*E13</f>
        <v>0</v>
      </c>
      <c r="H13" s="12">
        <v>0.08</v>
      </c>
      <c r="I13" s="11"/>
      <c r="J13" s="10">
        <f>PRODUCT(G13*1.08)</f>
        <v>0</v>
      </c>
      <c r="K13" s="11"/>
      <c r="L13" s="11"/>
    </row>
    <row r="14" spans="1:12" ht="117.75" customHeight="1">
      <c r="A14" s="104" t="s">
        <v>30</v>
      </c>
      <c r="B14" s="105" t="s">
        <v>31</v>
      </c>
      <c r="C14" s="105"/>
      <c r="D14" s="105"/>
      <c r="E14" s="105"/>
      <c r="F14" s="105"/>
      <c r="G14" s="105"/>
      <c r="H14" s="105"/>
      <c r="I14" s="105"/>
      <c r="J14" s="105"/>
      <c r="K14" s="105"/>
      <c r="L14" s="105"/>
    </row>
    <row r="15" spans="1:12" ht="13.5">
      <c r="A15" s="104"/>
      <c r="B15" s="18"/>
      <c r="C15" s="8" t="s">
        <v>27</v>
      </c>
      <c r="D15" s="9">
        <v>8000</v>
      </c>
      <c r="E15" s="10"/>
      <c r="F15" s="11"/>
      <c r="G15" s="10">
        <f>D15*E15</f>
        <v>0</v>
      </c>
      <c r="H15" s="12">
        <v>0.08</v>
      </c>
      <c r="I15" s="11"/>
      <c r="J15" s="10">
        <f>PRODUCT(G15*1.08)</f>
        <v>0</v>
      </c>
      <c r="K15" s="11"/>
      <c r="L15" s="11"/>
    </row>
    <row r="16" spans="1:12" ht="102" customHeight="1">
      <c r="A16" s="104" t="s">
        <v>32</v>
      </c>
      <c r="B16" s="105" t="s">
        <v>33</v>
      </c>
      <c r="C16" s="105"/>
      <c r="D16" s="105"/>
      <c r="E16" s="105"/>
      <c r="F16" s="105"/>
      <c r="G16" s="105"/>
      <c r="H16" s="105"/>
      <c r="I16" s="105"/>
      <c r="J16" s="105"/>
      <c r="K16" s="105"/>
      <c r="L16" s="105"/>
    </row>
    <row r="17" spans="1:12" ht="13.5">
      <c r="A17" s="104"/>
      <c r="B17" s="18"/>
      <c r="C17" s="8" t="s">
        <v>27</v>
      </c>
      <c r="D17" s="9">
        <v>5600</v>
      </c>
      <c r="E17" s="10"/>
      <c r="F17" s="11"/>
      <c r="G17" s="10">
        <f>D17*E17</f>
        <v>0</v>
      </c>
      <c r="H17" s="12">
        <v>0.08</v>
      </c>
      <c r="I17" s="11"/>
      <c r="J17" s="10">
        <f>PRODUCT(G17*1.08)</f>
        <v>0</v>
      </c>
      <c r="K17" s="11"/>
      <c r="L17" s="11"/>
    </row>
    <row r="18" spans="1:12" ht="24" customHeight="1">
      <c r="A18" s="104" t="s">
        <v>34</v>
      </c>
      <c r="B18" s="105" t="s">
        <v>35</v>
      </c>
      <c r="C18" s="105"/>
      <c r="D18" s="105"/>
      <c r="E18" s="105"/>
      <c r="F18" s="105"/>
      <c r="G18" s="105"/>
      <c r="H18" s="105"/>
      <c r="I18" s="105"/>
      <c r="J18" s="105"/>
      <c r="K18" s="105"/>
      <c r="L18" s="105"/>
    </row>
    <row r="19" spans="1:12" ht="13.5">
      <c r="A19" s="104"/>
      <c r="B19" s="18"/>
      <c r="C19" s="8" t="s">
        <v>27</v>
      </c>
      <c r="D19" s="9">
        <v>1100</v>
      </c>
      <c r="E19" s="10"/>
      <c r="F19" s="11"/>
      <c r="G19" s="10">
        <f>D19*E19</f>
        <v>0</v>
      </c>
      <c r="H19" s="12">
        <v>0.08</v>
      </c>
      <c r="I19" s="11"/>
      <c r="J19" s="10">
        <f>PRODUCT(G19*1.08)</f>
        <v>0</v>
      </c>
      <c r="K19" s="11"/>
      <c r="L19" s="11"/>
    </row>
    <row r="20" spans="1:12" ht="81.75" customHeight="1">
      <c r="A20" s="104" t="s">
        <v>36</v>
      </c>
      <c r="B20" s="105" t="s">
        <v>37</v>
      </c>
      <c r="C20" s="105"/>
      <c r="D20" s="105"/>
      <c r="E20" s="105"/>
      <c r="F20" s="105"/>
      <c r="G20" s="105"/>
      <c r="H20" s="105"/>
      <c r="I20" s="105"/>
      <c r="J20" s="105"/>
      <c r="K20" s="105"/>
      <c r="L20" s="105"/>
    </row>
    <row r="21" spans="1:12" ht="13.5">
      <c r="A21" s="104"/>
      <c r="B21" s="18"/>
      <c r="C21" s="8" t="s">
        <v>27</v>
      </c>
      <c r="D21" s="58">
        <v>1000</v>
      </c>
      <c r="E21" s="10"/>
      <c r="F21" s="11"/>
      <c r="G21" s="10">
        <f>D21*E21</f>
        <v>0</v>
      </c>
      <c r="H21" s="12">
        <v>0.08</v>
      </c>
      <c r="I21" s="11"/>
      <c r="J21" s="10">
        <f>PRODUCT(G21*1.08)</f>
        <v>0</v>
      </c>
      <c r="K21" s="11"/>
      <c r="L21" s="11"/>
    </row>
    <row r="22" spans="1:12" ht="14.25">
      <c r="A22" s="106" t="s">
        <v>19</v>
      </c>
      <c r="B22" s="106"/>
      <c r="C22" s="106"/>
      <c r="D22" s="106"/>
      <c r="E22" s="106"/>
      <c r="F22" s="106"/>
      <c r="G22" s="19">
        <f>G21+G19+G17+G15+G13+G11+G9+G7</f>
        <v>0</v>
      </c>
      <c r="H22" s="19"/>
      <c r="I22" s="19"/>
      <c r="J22" s="19">
        <f>G22*1.08</f>
        <v>0</v>
      </c>
      <c r="K22" s="13"/>
      <c r="L22" s="13"/>
    </row>
    <row r="23" spans="3:7" ht="13.5" customHeight="1">
      <c r="C23" s="14"/>
      <c r="D23" s="15"/>
      <c r="E23" s="15"/>
      <c r="F23" s="15"/>
      <c r="G23" s="4"/>
    </row>
    <row r="24" spans="3:9" ht="12.75">
      <c r="C24" s="14"/>
      <c r="D24" s="15"/>
      <c r="F24" s="15"/>
      <c r="G24" s="4"/>
      <c r="I24" s="16"/>
    </row>
    <row r="25" spans="2:4" ht="12.75">
      <c r="B25" s="6" t="s">
        <v>20</v>
      </c>
      <c r="C25" s="6"/>
      <c r="D25" s="6"/>
    </row>
    <row r="26" spans="2:4" ht="12.75">
      <c r="B26" s="6" t="s">
        <v>38</v>
      </c>
      <c r="C26" s="6"/>
      <c r="D26" s="6"/>
    </row>
    <row r="27" spans="2:4" ht="12.75">
      <c r="B27" s="6" t="s">
        <v>62</v>
      </c>
      <c r="C27" s="6"/>
      <c r="D27" s="6"/>
    </row>
    <row r="30" spans="1:9" ht="42.75" customHeight="1">
      <c r="A30" s="103"/>
      <c r="B30" s="103"/>
      <c r="C30" s="103"/>
      <c r="D30" s="103"/>
      <c r="E30" s="103"/>
      <c r="F30" s="103"/>
      <c r="G30" s="103"/>
      <c r="H30" s="103"/>
      <c r="I30" s="103"/>
    </row>
  </sheetData>
  <sheetProtection selectLockedCells="1" selectUnlockedCells="1"/>
  <mergeCells count="19">
    <mergeCell ref="B20:L20"/>
    <mergeCell ref="A22:F22"/>
    <mergeCell ref="A10:A11"/>
    <mergeCell ref="B10:L10"/>
    <mergeCell ref="A5:L5"/>
    <mergeCell ref="A6:A7"/>
    <mergeCell ref="B6:L6"/>
    <mergeCell ref="A8:A9"/>
    <mergeCell ref="B8:L8"/>
    <mergeCell ref="A30:I30"/>
    <mergeCell ref="A12:A13"/>
    <mergeCell ref="B12:L12"/>
    <mergeCell ref="A14:A15"/>
    <mergeCell ref="B14:L14"/>
    <mergeCell ref="A16:A17"/>
    <mergeCell ref="B16:L16"/>
    <mergeCell ref="A18:A19"/>
    <mergeCell ref="B18:L18"/>
    <mergeCell ref="A20:A21"/>
  </mergeCells>
  <printOptions/>
  <pageMargins left="0.7875" right="0.7875" top="0.7875" bottom="0.7875" header="0.5118055555555555" footer="0.5118055555555555"/>
  <pageSetup horizontalDpi="300" verticalDpi="300" orientation="portrait" paperSize="9" scale="61" r:id="rId1"/>
</worksheet>
</file>

<file path=xl/worksheets/sheet4.xml><?xml version="1.0" encoding="utf-8"?>
<worksheet xmlns="http://schemas.openxmlformats.org/spreadsheetml/2006/main" xmlns:r="http://schemas.openxmlformats.org/officeDocument/2006/relationships">
  <dimension ref="A1:P28"/>
  <sheetViews>
    <sheetView view="pageBreakPreview" zoomScale="60" zoomScalePageLayoutView="0" workbookViewId="0" topLeftCell="A1">
      <selection activeCell="G26" sqref="G26"/>
    </sheetView>
  </sheetViews>
  <sheetFormatPr defaultColWidth="9.140625" defaultRowHeight="15"/>
  <cols>
    <col min="1" max="1" width="6.7109375" style="22" customWidth="1"/>
    <col min="2" max="2" width="54.7109375" style="22" customWidth="1"/>
    <col min="3" max="13" width="10.7109375" style="22" customWidth="1"/>
    <col min="14" max="64" width="9.140625" style="22" customWidth="1"/>
    <col min="65" max="16384" width="9.140625" style="1" customWidth="1"/>
  </cols>
  <sheetData>
    <row r="1" spans="1:10" ht="12.75" customHeight="1">
      <c r="A1" s="1"/>
      <c r="B1" s="20"/>
      <c r="I1" s="23"/>
      <c r="J1" s="23"/>
    </row>
    <row r="2" spans="1:3" ht="12.75" customHeight="1">
      <c r="A2" s="21" t="s">
        <v>55</v>
      </c>
      <c r="B2" s="24"/>
      <c r="C2" s="24"/>
    </row>
    <row r="3" ht="12.75" customHeight="1">
      <c r="A3" s="25"/>
    </row>
    <row r="4" spans="4:6" ht="12.75" customHeight="1">
      <c r="D4" s="108"/>
      <c r="E4" s="108"/>
      <c r="F4" s="108"/>
    </row>
    <row r="5" spans="1:13" ht="12.75" customHeight="1">
      <c r="A5" s="2" t="s">
        <v>0</v>
      </c>
      <c r="B5" s="2" t="s">
        <v>1</v>
      </c>
      <c r="C5" s="2" t="s">
        <v>2</v>
      </c>
      <c r="D5" s="3" t="s">
        <v>3</v>
      </c>
      <c r="E5" s="2" t="s">
        <v>4</v>
      </c>
      <c r="F5" s="2" t="s">
        <v>5</v>
      </c>
      <c r="G5" s="2" t="s">
        <v>6</v>
      </c>
      <c r="H5" s="17" t="s">
        <v>7</v>
      </c>
      <c r="I5" s="2" t="s">
        <v>8</v>
      </c>
      <c r="J5" s="2" t="s">
        <v>9</v>
      </c>
      <c r="K5" s="2" t="s">
        <v>10</v>
      </c>
      <c r="L5" s="2" t="s">
        <v>12</v>
      </c>
      <c r="M5" s="7" t="s">
        <v>11</v>
      </c>
    </row>
    <row r="6" spans="1:13" ht="12.75" customHeight="1">
      <c r="A6" s="2">
        <v>1</v>
      </c>
      <c r="B6" s="2">
        <v>2</v>
      </c>
      <c r="C6" s="2">
        <v>3</v>
      </c>
      <c r="D6" s="3">
        <v>4</v>
      </c>
      <c r="E6" s="2">
        <v>5</v>
      </c>
      <c r="F6" s="2">
        <v>6</v>
      </c>
      <c r="G6" s="2">
        <v>7</v>
      </c>
      <c r="H6" s="26">
        <v>8</v>
      </c>
      <c r="I6" s="2">
        <v>9</v>
      </c>
      <c r="J6" s="2">
        <v>10</v>
      </c>
      <c r="K6" s="2">
        <v>11</v>
      </c>
      <c r="L6" s="2">
        <v>12</v>
      </c>
      <c r="M6" s="2">
        <v>13</v>
      </c>
    </row>
    <row r="7" spans="1:16" ht="12.75" customHeight="1">
      <c r="A7" s="109" t="s">
        <v>39</v>
      </c>
      <c r="B7" s="109"/>
      <c r="C7" s="109"/>
      <c r="D7" s="109"/>
      <c r="E7" s="109"/>
      <c r="F7" s="109"/>
      <c r="G7" s="109"/>
      <c r="H7" s="109"/>
      <c r="I7" s="109"/>
      <c r="J7" s="109"/>
      <c r="K7" s="109"/>
      <c r="L7" s="109"/>
      <c r="M7" s="109"/>
      <c r="P7" s="57"/>
    </row>
    <row r="8" spans="1:13" ht="12.75" customHeight="1">
      <c r="A8" s="27">
        <v>1</v>
      </c>
      <c r="B8" s="28" t="s">
        <v>40</v>
      </c>
      <c r="C8" s="28" t="s">
        <v>18</v>
      </c>
      <c r="D8" s="28" t="s">
        <v>46</v>
      </c>
      <c r="E8" s="28"/>
      <c r="F8" s="28"/>
      <c r="G8" s="29">
        <f>D8*E8</f>
        <v>0</v>
      </c>
      <c r="H8" s="30"/>
      <c r="I8" s="31"/>
      <c r="J8" s="32"/>
      <c r="K8" s="32"/>
      <c r="L8" s="32"/>
      <c r="M8" s="32"/>
    </row>
    <row r="9" spans="1:13" ht="12.75" customHeight="1">
      <c r="A9" s="27">
        <v>2</v>
      </c>
      <c r="B9" s="28" t="s">
        <v>41</v>
      </c>
      <c r="C9" s="28" t="s">
        <v>18</v>
      </c>
      <c r="D9" s="28" t="s">
        <v>51</v>
      </c>
      <c r="E9" s="28"/>
      <c r="F9" s="28"/>
      <c r="G9" s="29">
        <f>D9*E9</f>
        <v>0</v>
      </c>
      <c r="H9" s="30"/>
      <c r="I9" s="31"/>
      <c r="J9" s="32"/>
      <c r="K9" s="32"/>
      <c r="L9" s="32"/>
      <c r="M9" s="32"/>
    </row>
    <row r="10" spans="1:13" ht="12.75" customHeight="1">
      <c r="A10" s="27">
        <v>3</v>
      </c>
      <c r="B10" s="28" t="s">
        <v>42</v>
      </c>
      <c r="C10" s="28" t="s">
        <v>18</v>
      </c>
      <c r="D10" s="28" t="s">
        <v>45</v>
      </c>
      <c r="E10" s="28"/>
      <c r="F10" s="28"/>
      <c r="G10" s="29">
        <f>D10*E10</f>
        <v>0</v>
      </c>
      <c r="H10" s="30"/>
      <c r="I10" s="31"/>
      <c r="J10" s="32"/>
      <c r="K10" s="32"/>
      <c r="L10" s="32"/>
      <c r="M10" s="32"/>
    </row>
    <row r="11" spans="1:10" ht="12.75" customHeight="1">
      <c r="A11" s="110" t="s">
        <v>19</v>
      </c>
      <c r="B11" s="110"/>
      <c r="C11" s="110"/>
      <c r="D11" s="110"/>
      <c r="E11" s="110"/>
      <c r="F11" s="110"/>
      <c r="G11" s="33">
        <f>SUM(G8:G10)</f>
        <v>0</v>
      </c>
      <c r="H11" s="33" t="s">
        <v>17</v>
      </c>
      <c r="I11" s="32" t="s">
        <v>17</v>
      </c>
      <c r="J11" s="32"/>
    </row>
    <row r="12" ht="12.75" customHeight="1"/>
    <row r="13" spans="1:3" ht="12.75" customHeight="1">
      <c r="A13" s="34" t="s">
        <v>43</v>
      </c>
      <c r="B13" s="34"/>
      <c r="C13" s="34"/>
    </row>
    <row r="15" spans="1:3" ht="15">
      <c r="A15" s="24"/>
      <c r="B15" s="24"/>
      <c r="C15" s="24"/>
    </row>
    <row r="16" spans="1:3" ht="15">
      <c r="A16" s="24"/>
      <c r="B16" s="24"/>
      <c r="C16" s="24"/>
    </row>
    <row r="17" spans="1:3" ht="15">
      <c r="A17" s="24"/>
      <c r="B17" s="24"/>
      <c r="C17" s="24"/>
    </row>
    <row r="18" spans="1:3" ht="15">
      <c r="A18" s="24"/>
      <c r="B18" s="24"/>
      <c r="C18" s="24"/>
    </row>
    <row r="23" spans="2:9" ht="14.25">
      <c r="B23" s="25"/>
      <c r="C23" s="25"/>
      <c r="D23" s="25"/>
      <c r="E23" s="25"/>
      <c r="F23" s="35"/>
      <c r="G23" s="35"/>
      <c r="H23" s="35"/>
      <c r="I23" s="35"/>
    </row>
    <row r="24" spans="2:9" ht="14.25">
      <c r="B24" s="35"/>
      <c r="C24" s="35"/>
      <c r="D24" s="35"/>
      <c r="E24" s="35"/>
      <c r="F24" s="35"/>
      <c r="G24" s="35"/>
      <c r="H24" s="35"/>
      <c r="I24" s="35"/>
    </row>
    <row r="25" spans="2:9" ht="14.25">
      <c r="B25" s="35"/>
      <c r="C25" s="35"/>
      <c r="D25" s="35"/>
      <c r="E25" s="35"/>
      <c r="F25" s="35"/>
      <c r="G25" s="35"/>
      <c r="H25" s="35"/>
      <c r="I25" s="35"/>
    </row>
    <row r="26" spans="2:9" ht="14.25">
      <c r="B26" s="35"/>
      <c r="C26" s="35"/>
      <c r="D26" s="35"/>
      <c r="E26" s="35"/>
      <c r="F26" s="35"/>
      <c r="G26" s="35"/>
      <c r="H26" s="35"/>
      <c r="I26" s="35"/>
    </row>
    <row r="27" spans="2:9" ht="14.25">
      <c r="B27" s="35"/>
      <c r="C27" s="35"/>
      <c r="D27" s="35"/>
      <c r="E27" s="35"/>
      <c r="F27" s="35"/>
      <c r="G27" s="35"/>
      <c r="H27" s="35"/>
      <c r="I27" s="35"/>
    </row>
    <row r="28" spans="2:9" ht="14.25">
      <c r="B28" s="35"/>
      <c r="C28" s="35"/>
      <c r="D28" s="35"/>
      <c r="E28" s="35"/>
      <c r="F28" s="35"/>
      <c r="G28" s="35"/>
      <c r="H28" s="35"/>
      <c r="I28" s="35"/>
    </row>
  </sheetData>
  <sheetProtection selectLockedCells="1" selectUnlockedCells="1"/>
  <mergeCells count="3">
    <mergeCell ref="D4:F4"/>
    <mergeCell ref="A7:M7"/>
    <mergeCell ref="A11:F11"/>
  </mergeCells>
  <printOptions/>
  <pageMargins left="0.7875" right="0.7875" top="0.7875" bottom="0.7875" header="0.5118055555555555" footer="0.5118055555555555"/>
  <pageSetup horizontalDpi="300" verticalDpi="300" orientation="portrait" paperSize="9" scale="45" r:id="rId1"/>
</worksheet>
</file>

<file path=xl/worksheets/sheet5.xml><?xml version="1.0" encoding="utf-8"?>
<worksheet xmlns="http://schemas.openxmlformats.org/spreadsheetml/2006/main" xmlns:r="http://schemas.openxmlformats.org/officeDocument/2006/relationships">
  <dimension ref="A1:M12"/>
  <sheetViews>
    <sheetView tabSelected="1" view="pageBreakPreview" zoomScale="60" zoomScalePageLayoutView="0" workbookViewId="0" topLeftCell="A1">
      <selection activeCell="J10" sqref="J10"/>
    </sheetView>
  </sheetViews>
  <sheetFormatPr defaultColWidth="8.7109375" defaultRowHeight="15"/>
  <cols>
    <col min="1" max="1" width="4.7109375" style="0" customWidth="1"/>
    <col min="2" max="2" width="23.7109375" style="0" customWidth="1"/>
    <col min="3" max="3" width="6.28125" style="0" customWidth="1"/>
    <col min="4" max="4" width="6.7109375" style="0" customWidth="1"/>
    <col min="5" max="6" width="8.421875" style="0" customWidth="1"/>
    <col min="7" max="7" width="10.7109375" style="0" customWidth="1"/>
    <col min="8" max="8" width="8.28125" style="0" customWidth="1"/>
    <col min="9" max="9" width="12.28125" style="0" customWidth="1"/>
    <col min="10" max="11" width="11.28125" style="0" customWidth="1"/>
    <col min="12" max="12" width="19.140625" style="0" customWidth="1"/>
    <col min="13" max="13" width="16.28125" style="0" customWidth="1"/>
  </cols>
  <sheetData>
    <row r="1" spans="1:13" ht="14.25">
      <c r="A1" s="59" t="s">
        <v>52</v>
      </c>
      <c r="B1" s="60"/>
      <c r="C1" s="59"/>
      <c r="D1" s="59"/>
      <c r="E1" s="60"/>
      <c r="F1" s="60"/>
      <c r="G1" s="60"/>
      <c r="H1" s="60"/>
      <c r="I1" s="60"/>
      <c r="J1" s="60"/>
      <c r="K1" s="60"/>
      <c r="L1" s="60"/>
      <c r="M1" s="60"/>
    </row>
    <row r="2" spans="1:13" ht="14.25">
      <c r="A2" s="60"/>
      <c r="B2" s="59"/>
      <c r="C2" s="59"/>
      <c r="D2" s="59"/>
      <c r="E2" s="60"/>
      <c r="F2" s="60"/>
      <c r="G2" s="60"/>
      <c r="H2" s="60"/>
      <c r="I2" s="60"/>
      <c r="J2" s="60"/>
      <c r="K2" s="60"/>
      <c r="L2" s="60"/>
      <c r="M2" s="60"/>
    </row>
    <row r="3" spans="1:13" ht="48.75" customHeight="1">
      <c r="A3" s="55" t="s">
        <v>0</v>
      </c>
      <c r="B3" s="55" t="s">
        <v>1</v>
      </c>
      <c r="C3" s="55" t="s">
        <v>2</v>
      </c>
      <c r="D3" s="56" t="s">
        <v>3</v>
      </c>
      <c r="E3" s="55" t="s">
        <v>4</v>
      </c>
      <c r="F3" s="55" t="s">
        <v>5</v>
      </c>
      <c r="G3" s="55" t="s">
        <v>6</v>
      </c>
      <c r="H3" s="55" t="s">
        <v>7</v>
      </c>
      <c r="I3" s="55" t="s">
        <v>8</v>
      </c>
      <c r="J3" s="55" t="s">
        <v>9</v>
      </c>
      <c r="K3" s="55" t="s">
        <v>10</v>
      </c>
      <c r="L3" s="55" t="s">
        <v>12</v>
      </c>
      <c r="M3" s="61" t="s">
        <v>11</v>
      </c>
    </row>
    <row r="4" spans="1:13" ht="14.25">
      <c r="A4" s="55">
        <v>1</v>
      </c>
      <c r="B4" s="55">
        <v>2</v>
      </c>
      <c r="C4" s="55">
        <v>3</v>
      </c>
      <c r="D4" s="56">
        <v>4</v>
      </c>
      <c r="E4" s="55">
        <v>5</v>
      </c>
      <c r="F4" s="55">
        <v>6</v>
      </c>
      <c r="G4" s="55">
        <v>7</v>
      </c>
      <c r="H4" s="55">
        <v>8</v>
      </c>
      <c r="I4" s="55">
        <v>9</v>
      </c>
      <c r="J4" s="55">
        <v>10</v>
      </c>
      <c r="K4" s="55">
        <v>11</v>
      </c>
      <c r="L4" s="55">
        <v>12</v>
      </c>
      <c r="M4" s="55">
        <v>13</v>
      </c>
    </row>
    <row r="5" spans="1:13" ht="30.75" customHeight="1">
      <c r="A5" s="112" t="s">
        <v>21</v>
      </c>
      <c r="B5" s="113" t="s">
        <v>59</v>
      </c>
      <c r="C5" s="113"/>
      <c r="D5" s="113"/>
      <c r="E5" s="113"/>
      <c r="F5" s="113"/>
      <c r="G5" s="113"/>
      <c r="H5" s="113"/>
      <c r="I5" s="113"/>
      <c r="J5" s="113"/>
      <c r="K5" s="113"/>
      <c r="L5" s="113"/>
      <c r="M5" s="112"/>
    </row>
    <row r="6" spans="1:13" ht="14.25">
      <c r="A6" s="112"/>
      <c r="B6" s="62" t="s">
        <v>48</v>
      </c>
      <c r="C6" s="63" t="s">
        <v>49</v>
      </c>
      <c r="D6" s="64">
        <v>1200</v>
      </c>
      <c r="E6" s="65"/>
      <c r="F6" s="66"/>
      <c r="G6" s="65">
        <f>D6*E6</f>
        <v>0</v>
      </c>
      <c r="H6" s="67">
        <v>0.08</v>
      </c>
      <c r="I6" s="66"/>
      <c r="J6" s="65">
        <f>PRODUCT(G6*1.08)</f>
        <v>0</v>
      </c>
      <c r="K6" s="66"/>
      <c r="L6" s="66"/>
      <c r="M6" s="112"/>
    </row>
    <row r="7" spans="1:13" ht="13.5" customHeight="1">
      <c r="A7" s="112" t="s">
        <v>23</v>
      </c>
      <c r="B7" s="114" t="s">
        <v>60</v>
      </c>
      <c r="C7" s="114"/>
      <c r="D7" s="114"/>
      <c r="E7" s="114"/>
      <c r="F7" s="114"/>
      <c r="G7" s="114"/>
      <c r="H7" s="114"/>
      <c r="I7" s="114"/>
      <c r="J7" s="114"/>
      <c r="K7" s="114"/>
      <c r="L7" s="114"/>
      <c r="M7" s="112"/>
    </row>
    <row r="8" spans="1:13" ht="14.25">
      <c r="A8" s="112"/>
      <c r="B8" s="62" t="s">
        <v>50</v>
      </c>
      <c r="C8" s="63" t="s">
        <v>49</v>
      </c>
      <c r="D8" s="64">
        <v>1700</v>
      </c>
      <c r="E8" s="65"/>
      <c r="F8" s="66"/>
      <c r="G8" s="65">
        <f>D8*E8</f>
        <v>0</v>
      </c>
      <c r="H8" s="67">
        <v>0.08</v>
      </c>
      <c r="I8" s="66"/>
      <c r="J8" s="65">
        <f>PRODUCT(G8*1.08)</f>
        <v>0</v>
      </c>
      <c r="K8" s="66"/>
      <c r="L8" s="66"/>
      <c r="M8" s="112"/>
    </row>
    <row r="9" spans="1:13" ht="14.25">
      <c r="A9" s="111" t="s">
        <v>19</v>
      </c>
      <c r="B9" s="111"/>
      <c r="C9" s="111"/>
      <c r="D9" s="111"/>
      <c r="E9" s="111"/>
      <c r="F9" s="111"/>
      <c r="G9" s="68">
        <f>G8+G6</f>
        <v>0</v>
      </c>
      <c r="H9" s="63"/>
      <c r="I9" s="66"/>
      <c r="J9" s="69">
        <f>G9*1.08</f>
        <v>0</v>
      </c>
      <c r="K9" s="70"/>
      <c r="L9" s="70"/>
      <c r="M9" s="60"/>
    </row>
    <row r="10" spans="1:13" ht="14.25">
      <c r="A10" s="60"/>
      <c r="B10" s="71"/>
      <c r="C10" s="72"/>
      <c r="D10" s="73"/>
      <c r="E10" s="74"/>
      <c r="F10" s="74"/>
      <c r="G10" s="74"/>
      <c r="H10" s="75"/>
      <c r="I10" s="60"/>
      <c r="J10" s="60"/>
      <c r="K10" s="60"/>
      <c r="L10" s="60"/>
      <c r="M10" s="60"/>
    </row>
    <row r="12" spans="2:3" ht="14.25">
      <c r="B12" s="34" t="s">
        <v>43</v>
      </c>
      <c r="C12" s="34"/>
    </row>
  </sheetData>
  <sheetProtection/>
  <mergeCells count="7">
    <mergeCell ref="A9:F9"/>
    <mergeCell ref="A5:A6"/>
    <mergeCell ref="B5:L5"/>
    <mergeCell ref="M5:M6"/>
    <mergeCell ref="A7:A8"/>
    <mergeCell ref="B7:L7"/>
    <mergeCell ref="M7:M8"/>
  </mergeCells>
  <printOptions/>
  <pageMargins left="0.7" right="0.7" top="0.75" bottom="0.75" header="0.3" footer="0.3"/>
  <pageSetup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2006-09-22T13:37:51Z</dcterms:created>
  <dcterms:modified xsi:type="dcterms:W3CDTF">2024-01-04T08:33:52Z</dcterms:modified>
  <cp:category/>
  <cp:version/>
  <cp:contentType/>
  <cp:contentStatus/>
</cp:coreProperties>
</file>