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kasz.langowski\Documents\Planowanie i przetargi\2023\3. Do weryfikacji przez radców prawnych\Kosztorysy\Kosztorys ofertowy\"/>
    </mc:Choice>
  </mc:AlternateContent>
  <bookViews>
    <workbookView xWindow="-105" yWindow="-105" windowWidth="23250" windowHeight="12450"/>
  </bookViews>
  <sheets>
    <sheet name="Formularz ofertowy" sheetId="3" r:id="rId1"/>
  </sheets>
  <calcPr calcId="162913"/>
</workbook>
</file>

<file path=xl/calcChain.xml><?xml version="1.0" encoding="utf-8"?>
<calcChain xmlns="http://schemas.openxmlformats.org/spreadsheetml/2006/main">
  <c r="I86" i="3" l="1"/>
  <c r="L81" i="3"/>
  <c r="K81" i="3"/>
  <c r="I81" i="3"/>
  <c r="I87" i="3"/>
  <c r="L85" i="3"/>
  <c r="K85" i="3"/>
  <c r="I85" i="3"/>
  <c r="I84" i="3"/>
  <c r="I83" i="3"/>
  <c r="I82" i="3"/>
  <c r="L80" i="3"/>
  <c r="K80" i="3"/>
  <c r="I80" i="3"/>
  <c r="K79" i="3"/>
  <c r="I79" i="3"/>
  <c r="L79" i="3" s="1"/>
  <c r="I78" i="3"/>
  <c r="L77" i="3"/>
  <c r="K77" i="3"/>
  <c r="I77" i="3"/>
  <c r="I76" i="3"/>
  <c r="K75" i="3"/>
  <c r="L75" i="3" s="1"/>
  <c r="I75" i="3"/>
  <c r="I74" i="3"/>
  <c r="I73" i="3"/>
  <c r="L72" i="3"/>
  <c r="K72" i="3"/>
  <c r="I72" i="3"/>
  <c r="K71" i="3"/>
  <c r="I71" i="3"/>
  <c r="L71" i="3" s="1"/>
  <c r="I70" i="3"/>
  <c r="L69" i="3"/>
  <c r="K69" i="3"/>
  <c r="I69" i="3"/>
  <c r="I68" i="3"/>
  <c r="K67" i="3"/>
  <c r="L67" i="3" s="1"/>
  <c r="I67" i="3"/>
  <c r="I66" i="3"/>
  <c r="I65" i="3"/>
  <c r="K64" i="3"/>
  <c r="L64" i="3" s="1"/>
  <c r="I64" i="3"/>
  <c r="I63" i="3"/>
  <c r="I62" i="3"/>
  <c r="I61" i="3"/>
  <c r="I60" i="3"/>
  <c r="I59" i="3"/>
  <c r="I58" i="3"/>
  <c r="K58" i="3" s="1"/>
  <c r="I57" i="3"/>
  <c r="I56" i="3"/>
  <c r="K55" i="3"/>
  <c r="L55" i="3" s="1"/>
  <c r="I55" i="3"/>
  <c r="I54" i="3"/>
  <c r="I53" i="3"/>
  <c r="K53" i="3" s="1"/>
  <c r="I52" i="3"/>
  <c r="I50" i="3"/>
  <c r="I51" i="3"/>
  <c r="I49" i="3"/>
  <c r="I48" i="3"/>
  <c r="I47" i="3"/>
  <c r="I46" i="3"/>
  <c r="K46" i="3" s="1"/>
  <c r="I45" i="3"/>
  <c r="I44" i="3"/>
  <c r="I43" i="3"/>
  <c r="I42" i="3"/>
  <c r="K42" i="3" s="1"/>
  <c r="I41" i="3"/>
  <c r="I40" i="3"/>
  <c r="K39" i="3"/>
  <c r="L39" i="3" s="1"/>
  <c r="I39" i="3"/>
  <c r="I38" i="3"/>
  <c r="K37" i="3"/>
  <c r="I37" i="3"/>
  <c r="L37" i="3" s="1"/>
  <c r="I36" i="3"/>
  <c r="K35" i="3"/>
  <c r="I35" i="3"/>
  <c r="L35" i="3" s="1"/>
  <c r="I34" i="3"/>
  <c r="I33" i="3"/>
  <c r="K33" i="3" s="1"/>
  <c r="I32" i="3"/>
  <c r="I31" i="3"/>
  <c r="L30" i="3"/>
  <c r="K30" i="3"/>
  <c r="I30" i="3"/>
  <c r="K84" i="3" l="1"/>
  <c r="L84" i="3" s="1"/>
  <c r="F89" i="3"/>
  <c r="K86" i="3"/>
  <c r="L86" i="3" s="1"/>
  <c r="K83" i="3"/>
  <c r="L83" i="3" s="1"/>
  <c r="K87" i="3"/>
  <c r="L87" i="3" s="1"/>
  <c r="L76" i="3"/>
  <c r="L65" i="3"/>
  <c r="L66" i="3"/>
  <c r="K78" i="3"/>
  <c r="L78" i="3" s="1"/>
  <c r="K70" i="3"/>
  <c r="L70" i="3" s="1"/>
  <c r="K65" i="3"/>
  <c r="K73" i="3"/>
  <c r="L73" i="3" s="1"/>
  <c r="K68" i="3"/>
  <c r="L68" i="3" s="1"/>
  <c r="K76" i="3"/>
  <c r="K66" i="3"/>
  <c r="K74" i="3"/>
  <c r="L74" i="3" s="1"/>
  <c r="K82" i="3"/>
  <c r="L82" i="3" s="1"/>
  <c r="K62" i="3"/>
  <c r="L62" i="3" s="1"/>
  <c r="K63" i="3"/>
  <c r="L63" i="3" s="1"/>
  <c r="K61" i="3"/>
  <c r="L61" i="3" s="1"/>
  <c r="K60" i="3"/>
  <c r="L60" i="3" s="1"/>
  <c r="K59" i="3"/>
  <c r="L59" i="3" s="1"/>
  <c r="L58" i="3"/>
  <c r="K57" i="3"/>
  <c r="L57" i="3" s="1"/>
  <c r="K56" i="3"/>
  <c r="L56" i="3" s="1"/>
  <c r="K54" i="3"/>
  <c r="L54" i="3" s="1"/>
  <c r="L53" i="3"/>
  <c r="K52" i="3"/>
  <c r="L52" i="3" s="1"/>
  <c r="K50" i="3"/>
  <c r="L50" i="3" s="1"/>
  <c r="K51" i="3"/>
  <c r="L51" i="3" s="1"/>
  <c r="K49" i="3"/>
  <c r="L49" i="3" s="1"/>
  <c r="K48" i="3"/>
  <c r="L48" i="3" s="1"/>
  <c r="K47" i="3"/>
  <c r="L47" i="3" s="1"/>
  <c r="L46" i="3"/>
  <c r="K45" i="3"/>
  <c r="L45" i="3" s="1"/>
  <c r="K44" i="3"/>
  <c r="L44" i="3" s="1"/>
  <c r="K43" i="3"/>
  <c r="L43" i="3" s="1"/>
  <c r="L42" i="3"/>
  <c r="K41" i="3"/>
  <c r="L41" i="3" s="1"/>
  <c r="K40" i="3"/>
  <c r="L40" i="3" s="1"/>
  <c r="K38" i="3"/>
  <c r="L38" i="3" s="1"/>
  <c r="K36" i="3"/>
  <c r="L36" i="3" s="1"/>
  <c r="K34" i="3"/>
  <c r="L34" i="3" s="1"/>
  <c r="L33" i="3"/>
  <c r="K32" i="3"/>
  <c r="L32" i="3" s="1"/>
  <c r="K31" i="3"/>
  <c r="L31" i="3" s="1"/>
  <c r="F90" i="3" l="1"/>
</calcChain>
</file>

<file path=xl/sharedStrings.xml><?xml version="1.0" encoding="utf-8"?>
<sst xmlns="http://schemas.openxmlformats.org/spreadsheetml/2006/main" count="272" uniqueCount="221">
  <si>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</si>
  <si>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</si>
  <si>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</si>
  <si>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</si>
  <si>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</si>
  <si>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</si>
  <si>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</si>
  <si>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</si>
  <si>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</si>
  <si>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</si>
  <si>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27</t>
  </si>
  <si>
    <t>OPR-PSPAL</t>
  </si>
  <si>
    <t>Opryski środkami ochrony roślin opryskiwaczem plecakowym z napędem spalinowym</t>
  </si>
  <si>
    <t>HA</t>
  </si>
  <si>
    <t xml:space="preserve"> 52</t>
  </si>
  <si>
    <t>WYK-TAL60</t>
  </si>
  <si>
    <t>Zdarcie pokrywy na talerzach 60 cm x 60 cm</t>
  </si>
  <si>
    <t>TSZT</t>
  </si>
  <si>
    <t xml:space="preserve"> 58</t>
  </si>
  <si>
    <t>PRZ-TALSA</t>
  </si>
  <si>
    <t>Przekopanie gleby na talerzach w miejscu sadzenia</t>
  </si>
  <si>
    <t xml:space="preserve"> 99</t>
  </si>
  <si>
    <t>SADZ-W+D</t>
  </si>
  <si>
    <t>Sadzenie wielolatek drzewek ukorzenionych w dołki, wraz z wykopaniem dołków</t>
  </si>
  <si>
    <t>133</t>
  </si>
  <si>
    <t>SZUK-PĘDR</t>
  </si>
  <si>
    <t>Badanie zapędraczenia gleby - dół o objętości 0,5 m3</t>
  </si>
  <si>
    <t>SZT</t>
  </si>
  <si>
    <t>198</t>
  </si>
  <si>
    <t>SPUL-C</t>
  </si>
  <si>
    <t>Spulchnianie gleby na międzyrzędach opielaczem wielorzędowym</t>
  </si>
  <si>
    <t>AR</t>
  </si>
  <si>
    <t>199</t>
  </si>
  <si>
    <t>SPUL-SC</t>
  </si>
  <si>
    <t>Spulchnianie gleby</t>
  </si>
  <si>
    <t>200</t>
  </si>
  <si>
    <t>BRON-SC</t>
  </si>
  <si>
    <t>Bronowanie</t>
  </si>
  <si>
    <t>201</t>
  </si>
  <si>
    <t>ORKA-SC</t>
  </si>
  <si>
    <t>Orka pełna</t>
  </si>
  <si>
    <t>203</t>
  </si>
  <si>
    <t>WYOR-CK</t>
  </si>
  <si>
    <t>Wyorywanie i podcinanie sadzonek ciągnikowym wyorywaczem klamrowych</t>
  </si>
  <si>
    <t>204</t>
  </si>
  <si>
    <t>WYOR-CS</t>
  </si>
  <si>
    <t>Wyorywanie lub podcinanie sadzonek ciągnikowym podcinaczem sekcyjnym</t>
  </si>
  <si>
    <t>205</t>
  </si>
  <si>
    <t>ORKA-ŁOP</t>
  </si>
  <si>
    <t>Orka łopatą mechaniczną</t>
  </si>
  <si>
    <t>207</t>
  </si>
  <si>
    <t>WAŁ-SC</t>
  </si>
  <si>
    <t>Wałowanie pełnej orki - jednokrotne</t>
  </si>
  <si>
    <t>208</t>
  </si>
  <si>
    <t>WYC-SC</t>
  </si>
  <si>
    <t>Wyciskanie rządków siewnych lub wyciskanie szpar</t>
  </si>
  <si>
    <t>209</t>
  </si>
  <si>
    <t>SPUL-O</t>
  </si>
  <si>
    <t>Wzruszanie gleby na międzyrzędach opielaczem ręcznym</t>
  </si>
  <si>
    <t>213</t>
  </si>
  <si>
    <t>NAW-MINEC</t>
  </si>
  <si>
    <t>Nawożenie mineralne w sadzonkach -wykonywane mechanicznie</t>
  </si>
  <si>
    <t>214</t>
  </si>
  <si>
    <t>SIEW-KC</t>
  </si>
  <si>
    <t>Rozsiew kompostu rozrzutnikiem</t>
  </si>
  <si>
    <t>M3P</t>
  </si>
  <si>
    <t>215</t>
  </si>
  <si>
    <t>SIEW-NC</t>
  </si>
  <si>
    <t>Rozsiew nawozów startowo rozrzutnikiem</t>
  </si>
  <si>
    <t>221</t>
  </si>
  <si>
    <t>OPR-SC</t>
  </si>
  <si>
    <t>Opryskiwanie szkółek opryskiwaczem ciągnikowym</t>
  </si>
  <si>
    <t>222</t>
  </si>
  <si>
    <t>PIEL-RN</t>
  </si>
  <si>
    <t>Pielenie w rzędach lub pasach - dla Db i Bk również w okresie wschodów</t>
  </si>
  <si>
    <t>223</t>
  </si>
  <si>
    <t>PIEL-RN1</t>
  </si>
  <si>
    <t>Pielenie w rzędach lub pasach w okresie wschodów</t>
  </si>
  <si>
    <t>226</t>
  </si>
  <si>
    <t>PRZER-NAS</t>
  </si>
  <si>
    <t>Przerywanie nadmiarów siewów</t>
  </si>
  <si>
    <t>228</t>
  </si>
  <si>
    <t>OSŁ-ATM</t>
  </si>
  <si>
    <t>Osłona szkółki przed ujemnymi wpływami atmosferycznymi</t>
  </si>
  <si>
    <t>229</t>
  </si>
  <si>
    <t>OSŁ-REG</t>
  </si>
  <si>
    <t>Regulowanie położenia osłon</t>
  </si>
  <si>
    <t>232</t>
  </si>
  <si>
    <t>SZK-1R</t>
  </si>
  <si>
    <t>Szkółkowanie sadzonek do 1 roku z doniesieniem do miejsca szkółkowania</t>
  </si>
  <si>
    <t>234</t>
  </si>
  <si>
    <t>SZK-WR</t>
  </si>
  <si>
    <t>Szkółkowanie sadzonek 2-3 latek z doniesieniem do miejsca szkółkowania</t>
  </si>
  <si>
    <t>243</t>
  </si>
  <si>
    <t>WYJ 1R</t>
  </si>
  <si>
    <t>Wyjęcie 1-latek</t>
  </si>
  <si>
    <t>244</t>
  </si>
  <si>
    <t>WYJ 2-3L</t>
  </si>
  <si>
    <t>Wyjęcie 2-3 latek</t>
  </si>
  <si>
    <t>245</t>
  </si>
  <si>
    <t>WYJ 4-5L</t>
  </si>
  <si>
    <t>Wyjęcie materiału 4-5 letniego</t>
  </si>
  <si>
    <t>246</t>
  </si>
  <si>
    <t>WYJ WFORM</t>
  </si>
  <si>
    <t>Wyjęcie wielolatek drzew i krzewów do zadrzewień lub plantacji</t>
  </si>
  <si>
    <t>255</t>
  </si>
  <si>
    <t>ŻEL-1</t>
  </si>
  <si>
    <t>Żelowanie 1-latek</t>
  </si>
  <si>
    <t>256</t>
  </si>
  <si>
    <t>ŻEL-2</t>
  </si>
  <si>
    <t>Żelowanie 2-latek</t>
  </si>
  <si>
    <t>258</t>
  </si>
  <si>
    <t>ZAŁ-1</t>
  </si>
  <si>
    <t>Załadunek lub rozładunek sadzonek - 1 latek</t>
  </si>
  <si>
    <t>259</t>
  </si>
  <si>
    <t>ZAŁ-2</t>
  </si>
  <si>
    <t>Załadunek lub rozładunek sadzonek - 2-3 latek</t>
  </si>
  <si>
    <t>260</t>
  </si>
  <si>
    <t>ZAŁ-4</t>
  </si>
  <si>
    <t>Załadunek lub rozładunek sadzonek - 4-5 latek</t>
  </si>
  <si>
    <t>261</t>
  </si>
  <si>
    <t>ZAŁ-WIEL</t>
  </si>
  <si>
    <t>wielolatek drzew i krzewów do zadrzewień</t>
  </si>
  <si>
    <t>262</t>
  </si>
  <si>
    <t>SIEW-DC</t>
  </si>
  <si>
    <t>Siew nasion drobnych</t>
  </si>
  <si>
    <t>266</t>
  </si>
  <si>
    <t>SIEW-R</t>
  </si>
  <si>
    <t>Siew nasion</t>
  </si>
  <si>
    <t>274</t>
  </si>
  <si>
    <t>ZAŁ-KOMP</t>
  </si>
  <si>
    <t>Załadunek kompostu na wozy lub przyczepy</t>
  </si>
  <si>
    <t>279</t>
  </si>
  <si>
    <t>WIĄZ-PE</t>
  </si>
  <si>
    <t>Wiązanie sadzonek w pęczki i etykietowanie</t>
  </si>
  <si>
    <t>280</t>
  </si>
  <si>
    <t>GLEBOSZ</t>
  </si>
  <si>
    <t>Głęboszowanie na szkółce</t>
  </si>
  <si>
    <t>282</t>
  </si>
  <si>
    <t>KOSZ-ZIEL</t>
  </si>
  <si>
    <t>Ścięcie i rozdrobnienie zielonek na ugorach</t>
  </si>
  <si>
    <t>303</t>
  </si>
  <si>
    <t>WYJ-4IS</t>
  </si>
  <si>
    <t>Wyjęcie, sortowanie, liczenie i zabezpieczenie do transportu - 4-5 latek iglastych</t>
  </si>
  <si>
    <t>304</t>
  </si>
  <si>
    <t>WYJ-4LS</t>
  </si>
  <si>
    <t>Wyjęcie, sortowanie, liczenie i zabezpieczenie do transportu - 4-5 latek liściastych</t>
  </si>
  <si>
    <t>357</t>
  </si>
  <si>
    <t>N-ZSGDNSO</t>
  </si>
  <si>
    <t>Zbiór szyszek z gospodarczych drzewostanów nasiennych sosnowych</t>
  </si>
  <si>
    <t>KG</t>
  </si>
  <si>
    <t>359</t>
  </si>
  <si>
    <t>N-ZSDNSO</t>
  </si>
  <si>
    <t>Zbiór szyszek z drzewostanów nasiennych sosnowych</t>
  </si>
  <si>
    <t>361</t>
  </si>
  <si>
    <t>N-ZSDNMD</t>
  </si>
  <si>
    <t>Zbiór szyszek z drzewostanów nasiennych modrzewiowych</t>
  </si>
  <si>
    <t>363</t>
  </si>
  <si>
    <t>N-ZSDMSO</t>
  </si>
  <si>
    <t>Zbiór szyszek z drzew matecznych sosnowych</t>
  </si>
  <si>
    <t>375</t>
  </si>
  <si>
    <t>ZB-OCENA</t>
  </si>
  <si>
    <t>Prognostyczny zbiór szyszek z drzew stojących</t>
  </si>
  <si>
    <t>376</t>
  </si>
  <si>
    <t>ZB-NASDB</t>
  </si>
  <si>
    <t>Zbiór nasion dęba</t>
  </si>
  <si>
    <t>377</t>
  </si>
  <si>
    <t>ZB-NASBK</t>
  </si>
  <si>
    <t>Zbiór nasion buka</t>
  </si>
  <si>
    <t>378</t>
  </si>
  <si>
    <t>ZB-NASBRZ</t>
  </si>
  <si>
    <t>Zbiór nasion brzozy</t>
  </si>
  <si>
    <t>379</t>
  </si>
  <si>
    <t>ZB-NASLP</t>
  </si>
  <si>
    <t>Zbiór nasion lipy</t>
  </si>
  <si>
    <t>380</t>
  </si>
  <si>
    <t>ZB-NASGB</t>
  </si>
  <si>
    <t>Zbiór nasion graba</t>
  </si>
  <si>
    <t>382</t>
  </si>
  <si>
    <t>ZB-NASP</t>
  </si>
  <si>
    <t>Zbiór nasion pozostałych gatunków</t>
  </si>
  <si>
    <t>383</t>
  </si>
  <si>
    <t>TERMO-NAS</t>
  </si>
  <si>
    <t>Wykonanie termoterapii żołędzi</t>
  </si>
  <si>
    <t>384</t>
  </si>
  <si>
    <t>GODZ RH8</t>
  </si>
  <si>
    <t>Prace godzinowe ręczne (8% VAT)</t>
  </si>
  <si>
    <t>H</t>
  </si>
  <si>
    <t>389</t>
  </si>
  <si>
    <t>GODZ MH8</t>
  </si>
  <si>
    <t>Prace wykonywane ciągnikiem (8% VAT)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</si>
  <si>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</si>
  <si>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</si>
  <si>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</si>
  <si>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</si>
  <si>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</si>
  <si>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</si>
  <si>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</si>
  <si>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</si>
  <si>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</si>
  <si>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</si>
  <si>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</si>
  <si>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</si>
  <si>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</si>
  <si>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</si>
  <si>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</si>
  <si>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Czersk w roku 2023''  składamy niniejszym ofertę na pakiet 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</si>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</sst>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0" fontId="1" fillId="2" borderId="4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9"/>
  <sheetViews>
    <sheetView tabSelected="1" workbookViewId="0">
      <selection activeCell="E14" sqref="E14:G1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193</v>
      </c>
      <c r="J2" s="9"/>
      <c r="K2" s="9"/>
      <c r="L2" s="9"/>
      <c r="M2" s="9"/>
      <c r="N2" s="9"/>
      <c r="O2" s="9"/>
    </row>
    <row r="3" spans="2:15" s="1" customFormat="1" ht="28.7" customHeight="1" x14ac:dyDescent="0.2"/>
    <row r="4" spans="2:15" s="1" customFormat="1" ht="2.65" customHeight="1" x14ac:dyDescent="0.2">
      <c r="B4" s="11"/>
      <c r="C4" s="11"/>
      <c r="D4" s="11"/>
    </row>
    <row r="5" spans="2:15" s="1" customFormat="1" ht="28.7" customHeight="1" x14ac:dyDescent="0.2"/>
    <row r="6" spans="2:15" s="1" customFormat="1" ht="2.65" customHeight="1" x14ac:dyDescent="0.2">
      <c r="B6" s="11"/>
      <c r="C6" s="11"/>
      <c r="D6" s="11"/>
    </row>
    <row r="7" spans="2:15" s="1" customFormat="1" ht="28.7" customHeight="1" x14ac:dyDescent="0.2"/>
    <row r="8" spans="2:15" s="1" customFormat="1" ht="5.25" customHeight="1" x14ac:dyDescent="0.2">
      <c r="B8" s="11"/>
      <c r="C8" s="11"/>
      <c r="D8" s="11"/>
    </row>
    <row r="9" spans="2:15" s="1" customFormat="1" ht="4.3499999999999996" customHeight="1" x14ac:dyDescent="0.2"/>
    <row r="10" spans="2:15" s="1" customFormat="1" ht="6.95" customHeight="1" x14ac:dyDescent="0.2">
      <c r="B10" s="21" t="s">
        <v>194</v>
      </c>
      <c r="C10" s="21"/>
      <c r="D10" s="21"/>
    </row>
    <row r="11" spans="2:15" s="1" customFormat="1" ht="12.2" customHeight="1" x14ac:dyDescent="0.2">
      <c r="B11" s="21"/>
      <c r="C11" s="21"/>
      <c r="D11" s="21"/>
      <c r="G11" s="17" t="s">
        <v>195</v>
      </c>
      <c r="H11" s="17"/>
      <c r="I11" s="17"/>
      <c r="J11" s="17"/>
      <c r="K11" s="17"/>
      <c r="L11" s="17"/>
      <c r="M11" s="17"/>
      <c r="N11" s="17"/>
    </row>
    <row r="12" spans="2:15" s="1" customFormat="1" ht="7.9" customHeight="1" x14ac:dyDescent="0.2">
      <c r="G12" s="17"/>
      <c r="H12" s="17"/>
      <c r="I12" s="17"/>
      <c r="J12" s="17"/>
      <c r="K12" s="17"/>
      <c r="L12" s="17"/>
      <c r="M12" s="17"/>
      <c r="N12" s="17"/>
    </row>
    <row r="13" spans="2:15" s="1" customFormat="1" ht="20.25" customHeight="1" x14ac:dyDescent="0.2"/>
    <row r="14" spans="2:15" s="1" customFormat="1" ht="24" customHeight="1" x14ac:dyDescent="0.2">
      <c r="E14" s="15" t="s">
        <v>205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8" t="s">
        <v>196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197</v>
      </c>
      <c r="C18" s="8"/>
    </row>
    <row r="19" spans="2:13" s="1" customFormat="1" ht="2.65" customHeight="1" x14ac:dyDescent="0.2"/>
    <row r="20" spans="2:13" s="1" customFormat="1" ht="20.85" customHeight="1" x14ac:dyDescent="0.2">
      <c r="B20" s="8" t="s">
        <v>198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199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22" t="s">
        <v>206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"/>
    <row r="26" spans="2:13" s="1" customFormat="1" ht="50.1" customHeight="1" x14ac:dyDescent="0.2">
      <c r="B26" s="13" t="s">
        <v>218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0" t="s">
        <v>219</v>
      </c>
      <c r="M29" s="10"/>
    </row>
    <row r="30" spans="2:13" s="1" customFormat="1" ht="28.7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24">
        <v>6.28</v>
      </c>
      <c r="H30" s="24"/>
      <c r="I30" s="24">
        <f>ROUND(G30*H30,2)</f>
        <v>0</v>
      </c>
      <c r="J30" s="5">
        <v>8</v>
      </c>
      <c r="K30" s="24">
        <f>ROUND(I30*J30*0.01,2)</f>
        <v>0</v>
      </c>
      <c r="L30" s="25">
        <f>I30+K30</f>
        <v>0</v>
      </c>
      <c r="M30" s="25"/>
    </row>
    <row r="31" spans="2:13" s="1" customFormat="1" ht="19.7" customHeight="1" x14ac:dyDescent="0.2">
      <c r="B31" s="5">
        <v>2</v>
      </c>
      <c r="C31" s="6" t="s">
        <v>14</v>
      </c>
      <c r="D31" s="6" t="s">
        <v>15</v>
      </c>
      <c r="E31" s="7" t="s">
        <v>16</v>
      </c>
      <c r="F31" s="6" t="s">
        <v>17</v>
      </c>
      <c r="G31" s="24">
        <v>0.3</v>
      </c>
      <c r="H31" s="24"/>
      <c r="I31" s="24">
        <f>ROUND(G31*H31,2)</f>
        <v>0</v>
      </c>
      <c r="J31" s="5">
        <v>8</v>
      </c>
      <c r="K31" s="24">
        <f>ROUND(I31*J31*0.01,2)</f>
        <v>0</v>
      </c>
      <c r="L31" s="25">
        <f>I31+K31</f>
        <v>0</v>
      </c>
      <c r="M31" s="25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17</v>
      </c>
      <c r="G32" s="24">
        <v>0.3</v>
      </c>
      <c r="H32" s="24"/>
      <c r="I32" s="24">
        <f>ROUND(G32*H32,2)</f>
        <v>0</v>
      </c>
      <c r="J32" s="5">
        <v>8</v>
      </c>
      <c r="K32" s="24">
        <f>ROUND(I32*J32*0.01,2)</f>
        <v>0</v>
      </c>
      <c r="L32" s="25">
        <f>I32+K32</f>
        <v>0</v>
      </c>
      <c r="M32" s="25"/>
    </row>
    <row r="33" spans="2:13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17</v>
      </c>
      <c r="G33" s="24">
        <v>0.3</v>
      </c>
      <c r="H33" s="24"/>
      <c r="I33" s="24">
        <f>ROUND(G33*H33,2)</f>
        <v>0</v>
      </c>
      <c r="J33" s="5">
        <v>8</v>
      </c>
      <c r="K33" s="24">
        <f>ROUND(I33*J33*0.01,2)</f>
        <v>0</v>
      </c>
      <c r="L33" s="25">
        <f>I33+K33</f>
        <v>0</v>
      </c>
      <c r="M33" s="25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27</v>
      </c>
      <c r="G34" s="24">
        <v>20</v>
      </c>
      <c r="H34" s="24"/>
      <c r="I34" s="24">
        <f>ROUND(G34*H34,2)</f>
        <v>0</v>
      </c>
      <c r="J34" s="5">
        <v>8</v>
      </c>
      <c r="K34" s="24">
        <f>ROUND(I34*J34*0.01,2)</f>
        <v>0</v>
      </c>
      <c r="L34" s="25">
        <f>I34+K34</f>
        <v>0</v>
      </c>
      <c r="M34" s="25"/>
    </row>
    <row r="35" spans="2:13" s="1" customFormat="1" ht="28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31</v>
      </c>
      <c r="G35" s="24">
        <v>2454.16</v>
      </c>
      <c r="H35" s="24"/>
      <c r="I35" s="24">
        <f>ROUND(G35*H35,2)</f>
        <v>0</v>
      </c>
      <c r="J35" s="5">
        <v>8</v>
      </c>
      <c r="K35" s="24">
        <f>ROUND(I35*J35*0.01,2)</f>
        <v>0</v>
      </c>
      <c r="L35" s="25">
        <f>I35+K35</f>
        <v>0</v>
      </c>
      <c r="M35" s="25"/>
    </row>
    <row r="36" spans="2:13" s="1" customFormat="1" ht="19.7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31</v>
      </c>
      <c r="G36" s="24">
        <v>1560.82</v>
      </c>
      <c r="H36" s="24"/>
      <c r="I36" s="24">
        <f>ROUND(G36*H36,2)</f>
        <v>0</v>
      </c>
      <c r="J36" s="5">
        <v>8</v>
      </c>
      <c r="K36" s="24">
        <f>ROUND(I36*J36*0.01,2)</f>
        <v>0</v>
      </c>
      <c r="L36" s="25">
        <f>I36+K36</f>
        <v>0</v>
      </c>
      <c r="M36" s="25"/>
    </row>
    <row r="37" spans="2:13" s="1" customFormat="1" ht="19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31</v>
      </c>
      <c r="G37" s="24">
        <v>1578.38</v>
      </c>
      <c r="H37" s="24"/>
      <c r="I37" s="24">
        <f>ROUND(G37*H37,2)</f>
        <v>0</v>
      </c>
      <c r="J37" s="5">
        <v>8</v>
      </c>
      <c r="K37" s="24">
        <f>ROUND(I37*J37*0.01,2)</f>
        <v>0</v>
      </c>
      <c r="L37" s="25">
        <f>I37+K37</f>
        <v>0</v>
      </c>
      <c r="M37" s="25"/>
    </row>
    <row r="38" spans="2:13" s="1" customFormat="1" ht="19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31</v>
      </c>
      <c r="G38" s="24">
        <v>457.65</v>
      </c>
      <c r="H38" s="24"/>
      <c r="I38" s="24">
        <f>ROUND(G38*H38,2)</f>
        <v>0</v>
      </c>
      <c r="J38" s="5">
        <v>8</v>
      </c>
      <c r="K38" s="24">
        <f>ROUND(I38*J38*0.01,2)</f>
        <v>0</v>
      </c>
      <c r="L38" s="25">
        <f>I38+K38</f>
        <v>0</v>
      </c>
      <c r="M38" s="25"/>
    </row>
    <row r="39" spans="2:13" s="1" customFormat="1" ht="28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31</v>
      </c>
      <c r="G39" s="24">
        <v>50.84</v>
      </c>
      <c r="H39" s="24"/>
      <c r="I39" s="24">
        <f>ROUND(G39*H39,2)</f>
        <v>0</v>
      </c>
      <c r="J39" s="5">
        <v>8</v>
      </c>
      <c r="K39" s="24">
        <f>ROUND(I39*J39*0.01,2)</f>
        <v>0</v>
      </c>
      <c r="L39" s="25">
        <f>I39+K39</f>
        <v>0</v>
      </c>
      <c r="M39" s="25"/>
    </row>
    <row r="40" spans="2:13" s="1" customFormat="1" ht="28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31</v>
      </c>
      <c r="G40" s="24">
        <v>282.04000000000002</v>
      </c>
      <c r="H40" s="24"/>
      <c r="I40" s="24">
        <f>ROUND(G40*H40,2)</f>
        <v>0</v>
      </c>
      <c r="J40" s="5">
        <v>8</v>
      </c>
      <c r="K40" s="24">
        <f>ROUND(I40*J40*0.01,2)</f>
        <v>0</v>
      </c>
      <c r="L40" s="25">
        <f>I40+K40</f>
        <v>0</v>
      </c>
      <c r="M40" s="25"/>
    </row>
    <row r="41" spans="2:13" s="1" customFormat="1" ht="19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31</v>
      </c>
      <c r="G41" s="24">
        <v>570.34</v>
      </c>
      <c r="H41" s="24"/>
      <c r="I41" s="24">
        <f>ROUND(G41*H41,2)</f>
        <v>0</v>
      </c>
      <c r="J41" s="5">
        <v>8</v>
      </c>
      <c r="K41" s="24">
        <f>ROUND(I41*J41*0.01,2)</f>
        <v>0</v>
      </c>
      <c r="L41" s="25">
        <f>I41+K41</f>
        <v>0</v>
      </c>
      <c r="M41" s="25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31</v>
      </c>
      <c r="G42" s="24">
        <v>452.24</v>
      </c>
      <c r="H42" s="24"/>
      <c r="I42" s="24">
        <f>ROUND(G42*H42,2)</f>
        <v>0</v>
      </c>
      <c r="J42" s="5">
        <v>8</v>
      </c>
      <c r="K42" s="24">
        <f>ROUND(I42*J42*0.01,2)</f>
        <v>0</v>
      </c>
      <c r="L42" s="25">
        <f>I42+K42</f>
        <v>0</v>
      </c>
      <c r="M42" s="25"/>
    </row>
    <row r="43" spans="2:13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31</v>
      </c>
      <c r="G43" s="24">
        <v>72.66</v>
      </c>
      <c r="H43" s="24"/>
      <c r="I43" s="24">
        <f>ROUND(G43*H43,2)</f>
        <v>0</v>
      </c>
      <c r="J43" s="5">
        <v>8</v>
      </c>
      <c r="K43" s="24">
        <f>ROUND(I43*J43*0.01,2)</f>
        <v>0</v>
      </c>
      <c r="L43" s="25">
        <f>I43+K43</f>
        <v>0</v>
      </c>
      <c r="M43" s="25"/>
    </row>
    <row r="44" spans="2:13" s="1" customFormat="1" ht="19.7" customHeight="1" x14ac:dyDescent="0.2">
      <c r="B44" s="5">
        <v>15</v>
      </c>
      <c r="C44" s="6" t="s">
        <v>56</v>
      </c>
      <c r="D44" s="6" t="s">
        <v>57</v>
      </c>
      <c r="E44" s="7" t="s">
        <v>58</v>
      </c>
      <c r="F44" s="6" t="s">
        <v>31</v>
      </c>
      <c r="G44" s="24">
        <v>187.04</v>
      </c>
      <c r="H44" s="24"/>
      <c r="I44" s="24">
        <f>ROUND(G44*H44,2)</f>
        <v>0</v>
      </c>
      <c r="J44" s="5">
        <v>8</v>
      </c>
      <c r="K44" s="24">
        <f>ROUND(I44*J44*0.01,2)</f>
        <v>0</v>
      </c>
      <c r="L44" s="25">
        <f>I44+K44</f>
        <v>0</v>
      </c>
      <c r="M44" s="25"/>
    </row>
    <row r="45" spans="2:13" s="1" customFormat="1" ht="28.7" customHeight="1" x14ac:dyDescent="0.2">
      <c r="B45" s="5">
        <v>16</v>
      </c>
      <c r="C45" s="6" t="s">
        <v>59</v>
      </c>
      <c r="D45" s="6" t="s">
        <v>60</v>
      </c>
      <c r="E45" s="7" t="s">
        <v>61</v>
      </c>
      <c r="F45" s="6" t="s">
        <v>31</v>
      </c>
      <c r="G45" s="24">
        <v>466.22</v>
      </c>
      <c r="H45" s="24"/>
      <c r="I45" s="24">
        <f>ROUND(G45*H45,2)</f>
        <v>0</v>
      </c>
      <c r="J45" s="5">
        <v>8</v>
      </c>
      <c r="K45" s="24">
        <f>ROUND(I45*J45*0.01,2)</f>
        <v>0</v>
      </c>
      <c r="L45" s="25">
        <f>I45+K45</f>
        <v>0</v>
      </c>
      <c r="M45" s="25"/>
    </row>
    <row r="46" spans="2:13" s="1" customFormat="1" ht="19.7" customHeight="1" x14ac:dyDescent="0.2">
      <c r="B46" s="5">
        <v>17</v>
      </c>
      <c r="C46" s="6" t="s">
        <v>62</v>
      </c>
      <c r="D46" s="6" t="s">
        <v>63</v>
      </c>
      <c r="E46" s="7" t="s">
        <v>64</v>
      </c>
      <c r="F46" s="6" t="s">
        <v>65</v>
      </c>
      <c r="G46" s="24">
        <v>250</v>
      </c>
      <c r="H46" s="24"/>
      <c r="I46" s="24">
        <f>ROUND(G46*H46,2)</f>
        <v>0</v>
      </c>
      <c r="J46" s="5">
        <v>8</v>
      </c>
      <c r="K46" s="24">
        <f>ROUND(I46*J46*0.01,2)</f>
        <v>0</v>
      </c>
      <c r="L46" s="25">
        <f>I46+K46</f>
        <v>0</v>
      </c>
      <c r="M46" s="25"/>
    </row>
    <row r="47" spans="2:13" s="1" customFormat="1" ht="19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13</v>
      </c>
      <c r="G47" s="24">
        <v>2.13</v>
      </c>
      <c r="H47" s="24"/>
      <c r="I47" s="24">
        <f>ROUND(G47*H47,2)</f>
        <v>0</v>
      </c>
      <c r="J47" s="5">
        <v>8</v>
      </c>
      <c r="K47" s="24">
        <f>ROUND(I47*J47*0.01,2)</f>
        <v>0</v>
      </c>
      <c r="L47" s="25">
        <f>I47+K47</f>
        <v>0</v>
      </c>
      <c r="M47" s="25"/>
    </row>
    <row r="48" spans="2:13" s="1" customFormat="1" ht="19.7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13</v>
      </c>
      <c r="G48" s="24">
        <v>58.6</v>
      </c>
      <c r="H48" s="24"/>
      <c r="I48" s="24">
        <f>ROUND(G48*H48,2)</f>
        <v>0</v>
      </c>
      <c r="J48" s="5">
        <v>8</v>
      </c>
      <c r="K48" s="24">
        <f>ROUND(I48*J48*0.01,2)</f>
        <v>0</v>
      </c>
      <c r="L48" s="25">
        <f>I48+K48</f>
        <v>0</v>
      </c>
      <c r="M48" s="25"/>
    </row>
    <row r="49" spans="2:13" s="1" customFormat="1" ht="28.7" customHeight="1" x14ac:dyDescent="0.2">
      <c r="B49" s="5">
        <v>20</v>
      </c>
      <c r="C49" s="6" t="s">
        <v>72</v>
      </c>
      <c r="D49" s="6" t="s">
        <v>73</v>
      </c>
      <c r="E49" s="7" t="s">
        <v>74</v>
      </c>
      <c r="F49" s="6" t="s">
        <v>31</v>
      </c>
      <c r="G49" s="24">
        <v>1565.8</v>
      </c>
      <c r="H49" s="24"/>
      <c r="I49" s="24">
        <f>ROUND(G49*H49,2)</f>
        <v>0</v>
      </c>
      <c r="J49" s="5">
        <v>8</v>
      </c>
      <c r="K49" s="24">
        <f>ROUND(I49*J49*0.01,2)</f>
        <v>0</v>
      </c>
      <c r="L49" s="25">
        <f>I49+K49</f>
        <v>0</v>
      </c>
      <c r="M49" s="25"/>
    </row>
    <row r="50" spans="2:13" s="1" customFormat="1" ht="19.7" customHeight="1" x14ac:dyDescent="0.2">
      <c r="B50" s="5">
        <v>21</v>
      </c>
      <c r="C50" s="6" t="s">
        <v>75</v>
      </c>
      <c r="D50" s="6" t="s">
        <v>76</v>
      </c>
      <c r="E50" s="7" t="s">
        <v>77</v>
      </c>
      <c r="F50" s="6" t="s">
        <v>31</v>
      </c>
      <c r="G50" s="24">
        <v>188.04</v>
      </c>
      <c r="H50" s="24"/>
      <c r="I50" s="24">
        <f>ROUND(G50*H50,2)</f>
        <v>0</v>
      </c>
      <c r="J50" s="5">
        <v>8</v>
      </c>
      <c r="K50" s="24">
        <f>ROUND(I50*J50*0.01,2)</f>
        <v>0</v>
      </c>
      <c r="L50" s="25">
        <f>I50+K50</f>
        <v>0</v>
      </c>
      <c r="M50" s="25"/>
    </row>
    <row r="51" spans="2:13" s="1" customFormat="1" ht="19.7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31</v>
      </c>
      <c r="G51" s="24">
        <v>15.7</v>
      </c>
      <c r="H51" s="24"/>
      <c r="I51" s="24">
        <f>ROUND(G51*H51,2)</f>
        <v>0</v>
      </c>
      <c r="J51" s="5">
        <v>8</v>
      </c>
      <c r="K51" s="24">
        <f>ROUND(I51*J51*0.01,2)</f>
        <v>0</v>
      </c>
      <c r="L51" s="25">
        <f>I51+K51</f>
        <v>0</v>
      </c>
      <c r="M51" s="25"/>
    </row>
    <row r="52" spans="2:13" s="1" customFormat="1" ht="28.7" customHeight="1" x14ac:dyDescent="0.2">
      <c r="B52" s="5">
        <v>23</v>
      </c>
      <c r="C52" s="6" t="s">
        <v>81</v>
      </c>
      <c r="D52" s="6" t="s">
        <v>82</v>
      </c>
      <c r="E52" s="7" t="s">
        <v>83</v>
      </c>
      <c r="F52" s="6" t="s">
        <v>31</v>
      </c>
      <c r="G52" s="24">
        <v>456.96</v>
      </c>
      <c r="H52" s="24"/>
      <c r="I52" s="24">
        <f>ROUND(G52*H52,2)</f>
        <v>0</v>
      </c>
      <c r="J52" s="5">
        <v>8</v>
      </c>
      <c r="K52" s="24">
        <f>ROUND(I52*J52*0.01,2)</f>
        <v>0</v>
      </c>
      <c r="L52" s="25">
        <f>I52+K52</f>
        <v>0</v>
      </c>
      <c r="M52" s="25"/>
    </row>
    <row r="53" spans="2:13" s="1" customFormat="1" ht="19.7" customHeight="1" x14ac:dyDescent="0.2">
      <c r="B53" s="5">
        <v>24</v>
      </c>
      <c r="C53" s="6" t="s">
        <v>84</v>
      </c>
      <c r="D53" s="6" t="s">
        <v>85</v>
      </c>
      <c r="E53" s="7" t="s">
        <v>86</v>
      </c>
      <c r="F53" s="6" t="s">
        <v>31</v>
      </c>
      <c r="G53" s="24">
        <v>994.32</v>
      </c>
      <c r="H53" s="24"/>
      <c r="I53" s="24">
        <f>ROUND(G53*H53,2)</f>
        <v>0</v>
      </c>
      <c r="J53" s="5">
        <v>8</v>
      </c>
      <c r="K53" s="24">
        <f>ROUND(I53*J53*0.01,2)</f>
        <v>0</v>
      </c>
      <c r="L53" s="25">
        <f>I53+K53</f>
        <v>0</v>
      </c>
      <c r="M53" s="25"/>
    </row>
    <row r="54" spans="2:13" s="1" customFormat="1" ht="28.7" customHeight="1" x14ac:dyDescent="0.2">
      <c r="B54" s="5">
        <v>25</v>
      </c>
      <c r="C54" s="6" t="s">
        <v>87</v>
      </c>
      <c r="D54" s="6" t="s">
        <v>88</v>
      </c>
      <c r="E54" s="7" t="s">
        <v>89</v>
      </c>
      <c r="F54" s="6" t="s">
        <v>17</v>
      </c>
      <c r="G54" s="24">
        <v>47</v>
      </c>
      <c r="H54" s="24"/>
      <c r="I54" s="24">
        <f>ROUND(G54*H54,2)</f>
        <v>0</v>
      </c>
      <c r="J54" s="5">
        <v>8</v>
      </c>
      <c r="K54" s="24">
        <f>ROUND(I54*J54*0.01,2)</f>
        <v>0</v>
      </c>
      <c r="L54" s="25">
        <f>I54+K54</f>
        <v>0</v>
      </c>
      <c r="M54" s="25"/>
    </row>
    <row r="55" spans="2:13" s="1" customFormat="1" ht="28.7" customHeight="1" x14ac:dyDescent="0.2">
      <c r="B55" s="5">
        <v>26</v>
      </c>
      <c r="C55" s="6" t="s">
        <v>90</v>
      </c>
      <c r="D55" s="6" t="s">
        <v>91</v>
      </c>
      <c r="E55" s="7" t="s">
        <v>92</v>
      </c>
      <c r="F55" s="6" t="s">
        <v>17</v>
      </c>
      <c r="G55" s="24">
        <v>1</v>
      </c>
      <c r="H55" s="24"/>
      <c r="I55" s="24">
        <f>ROUND(G55*H55,2)</f>
        <v>0</v>
      </c>
      <c r="J55" s="5">
        <v>8</v>
      </c>
      <c r="K55" s="24">
        <f>ROUND(I55*J55*0.01,2)</f>
        <v>0</v>
      </c>
      <c r="L55" s="25">
        <f>I55+K55</f>
        <v>0</v>
      </c>
      <c r="M55" s="25"/>
    </row>
    <row r="56" spans="2:13" s="1" customFormat="1" ht="19.7" customHeight="1" x14ac:dyDescent="0.2">
      <c r="B56" s="5">
        <v>27</v>
      </c>
      <c r="C56" s="6" t="s">
        <v>93</v>
      </c>
      <c r="D56" s="6" t="s">
        <v>94</v>
      </c>
      <c r="E56" s="7" t="s">
        <v>95</v>
      </c>
      <c r="F56" s="6" t="s">
        <v>17</v>
      </c>
      <c r="G56" s="24">
        <v>612</v>
      </c>
      <c r="H56" s="24"/>
      <c r="I56" s="24">
        <f>ROUND(G56*H56,2)</f>
        <v>0</v>
      </c>
      <c r="J56" s="5">
        <v>8</v>
      </c>
      <c r="K56" s="24">
        <f>ROUND(I56*J56*0.01,2)</f>
        <v>0</v>
      </c>
      <c r="L56" s="25">
        <f>I56+K56</f>
        <v>0</v>
      </c>
      <c r="M56" s="25"/>
    </row>
    <row r="57" spans="2:13" s="1" customFormat="1" ht="19.7" customHeight="1" x14ac:dyDescent="0.2">
      <c r="B57" s="5">
        <v>28</v>
      </c>
      <c r="C57" s="6" t="s">
        <v>96</v>
      </c>
      <c r="D57" s="6" t="s">
        <v>97</v>
      </c>
      <c r="E57" s="7" t="s">
        <v>98</v>
      </c>
      <c r="F57" s="6" t="s">
        <v>17</v>
      </c>
      <c r="G57" s="24">
        <v>447</v>
      </c>
      <c r="H57" s="24"/>
      <c r="I57" s="24">
        <f>ROUND(G57*H57,2)</f>
        <v>0</v>
      </c>
      <c r="J57" s="5">
        <v>8</v>
      </c>
      <c r="K57" s="24">
        <f>ROUND(I57*J57*0.01,2)</f>
        <v>0</v>
      </c>
      <c r="L57" s="25">
        <f>I57+K57</f>
        <v>0</v>
      </c>
      <c r="M57" s="25"/>
    </row>
    <row r="58" spans="2:13" s="1" customFormat="1" ht="19.7" customHeight="1" x14ac:dyDescent="0.2">
      <c r="B58" s="5">
        <v>29</v>
      </c>
      <c r="C58" s="6" t="s">
        <v>99</v>
      </c>
      <c r="D58" s="6" t="s">
        <v>100</v>
      </c>
      <c r="E58" s="7" t="s">
        <v>101</v>
      </c>
      <c r="F58" s="6" t="s">
        <v>17</v>
      </c>
      <c r="G58" s="24">
        <v>2</v>
      </c>
      <c r="H58" s="24"/>
      <c r="I58" s="24">
        <f>ROUND(G58*H58,2)</f>
        <v>0</v>
      </c>
      <c r="J58" s="5">
        <v>8</v>
      </c>
      <c r="K58" s="24">
        <f>ROUND(I58*J58*0.01,2)</f>
        <v>0</v>
      </c>
      <c r="L58" s="25">
        <f>I58+K58</f>
        <v>0</v>
      </c>
      <c r="M58" s="25"/>
    </row>
    <row r="59" spans="2:13" s="1" customFormat="1" ht="28.7" customHeight="1" x14ac:dyDescent="0.2">
      <c r="B59" s="5">
        <v>30</v>
      </c>
      <c r="C59" s="6" t="s">
        <v>102</v>
      </c>
      <c r="D59" s="6" t="s">
        <v>103</v>
      </c>
      <c r="E59" s="7" t="s">
        <v>104</v>
      </c>
      <c r="F59" s="6" t="s">
        <v>17</v>
      </c>
      <c r="G59" s="24"/>
      <c r="H59" s="24"/>
      <c r="I59" s="24">
        <f>ROUND(G59*H59,2)</f>
        <v>0</v>
      </c>
      <c r="J59" s="5">
        <v>8</v>
      </c>
      <c r="K59" s="24">
        <f>ROUND(I59*J59*0.01,2)</f>
        <v>0</v>
      </c>
      <c r="L59" s="25">
        <f>I59+K59</f>
        <v>0</v>
      </c>
      <c r="M59" s="25"/>
    </row>
    <row r="60" spans="2:13" s="1" customFormat="1" ht="19.7" customHeight="1" x14ac:dyDescent="0.2">
      <c r="B60" s="5">
        <v>31</v>
      </c>
      <c r="C60" s="6" t="s">
        <v>105</v>
      </c>
      <c r="D60" s="6" t="s">
        <v>106</v>
      </c>
      <c r="E60" s="7" t="s">
        <v>107</v>
      </c>
      <c r="F60" s="6" t="s">
        <v>17</v>
      </c>
      <c r="G60" s="24">
        <v>574</v>
      </c>
      <c r="H60" s="24"/>
      <c r="I60" s="24">
        <f t="shared" ref="I60:I87" si="0">ROUND(G60*H60,2)</f>
        <v>0</v>
      </c>
      <c r="J60" s="5">
        <v>8</v>
      </c>
      <c r="K60" s="24">
        <f t="shared" ref="K60:K87" si="1">ROUND(I60*J60*0.01,2)</f>
        <v>0</v>
      </c>
      <c r="L60" s="25">
        <f t="shared" ref="L60:L87" si="2">I60+K60</f>
        <v>0</v>
      </c>
      <c r="M60" s="25"/>
    </row>
    <row r="61" spans="2:13" s="1" customFormat="1" ht="19.7" customHeight="1" x14ac:dyDescent="0.2">
      <c r="B61" s="5">
        <v>32</v>
      </c>
      <c r="C61" s="6" t="s">
        <v>108</v>
      </c>
      <c r="D61" s="6" t="s">
        <v>109</v>
      </c>
      <c r="E61" s="7" t="s">
        <v>110</v>
      </c>
      <c r="F61" s="6" t="s">
        <v>17</v>
      </c>
      <c r="G61" s="24">
        <v>400.5</v>
      </c>
      <c r="H61" s="24"/>
      <c r="I61" s="24">
        <f t="shared" si="0"/>
        <v>0</v>
      </c>
      <c r="J61" s="5">
        <v>8</v>
      </c>
      <c r="K61" s="24">
        <f t="shared" si="1"/>
        <v>0</v>
      </c>
      <c r="L61" s="25">
        <f t="shared" si="2"/>
        <v>0</v>
      </c>
      <c r="M61" s="25"/>
    </row>
    <row r="62" spans="2:13" s="1" customFormat="1" ht="19.7" customHeight="1" x14ac:dyDescent="0.2">
      <c r="B62" s="5">
        <v>33</v>
      </c>
      <c r="C62" s="6" t="s">
        <v>111</v>
      </c>
      <c r="D62" s="6" t="s">
        <v>112</v>
      </c>
      <c r="E62" s="7" t="s">
        <v>113</v>
      </c>
      <c r="F62" s="6" t="s">
        <v>17</v>
      </c>
      <c r="G62" s="24">
        <v>1796</v>
      </c>
      <c r="H62" s="24"/>
      <c r="I62" s="24">
        <f t="shared" si="0"/>
        <v>0</v>
      </c>
      <c r="J62" s="5">
        <v>8</v>
      </c>
      <c r="K62" s="24">
        <f t="shared" si="1"/>
        <v>0</v>
      </c>
      <c r="L62" s="25">
        <f t="shared" si="2"/>
        <v>0</v>
      </c>
      <c r="M62" s="25"/>
    </row>
    <row r="63" spans="2:13" s="1" customFormat="1" ht="19.7" customHeight="1" x14ac:dyDescent="0.2">
      <c r="B63" s="5">
        <v>34</v>
      </c>
      <c r="C63" s="6" t="s">
        <v>114</v>
      </c>
      <c r="D63" s="6" t="s">
        <v>115</v>
      </c>
      <c r="E63" s="7" t="s">
        <v>116</v>
      </c>
      <c r="F63" s="6" t="s">
        <v>17</v>
      </c>
      <c r="G63" s="24">
        <v>399</v>
      </c>
      <c r="H63" s="24"/>
      <c r="I63" s="24">
        <f t="shared" si="0"/>
        <v>0</v>
      </c>
      <c r="J63" s="5">
        <v>8</v>
      </c>
      <c r="K63" s="24">
        <f t="shared" si="1"/>
        <v>0</v>
      </c>
      <c r="L63" s="25">
        <f t="shared" si="2"/>
        <v>0</v>
      </c>
      <c r="M63" s="25"/>
    </row>
    <row r="64" spans="2:13" s="1" customFormat="1" ht="19.7" customHeight="1" x14ac:dyDescent="0.2">
      <c r="B64" s="5">
        <v>35</v>
      </c>
      <c r="C64" s="6" t="s">
        <v>117</v>
      </c>
      <c r="D64" s="6" t="s">
        <v>118</v>
      </c>
      <c r="E64" s="7" t="s">
        <v>119</v>
      </c>
      <c r="F64" s="6" t="s">
        <v>17</v>
      </c>
      <c r="G64" s="24">
        <v>4.5</v>
      </c>
      <c r="H64" s="24"/>
      <c r="I64" s="24">
        <f t="shared" si="0"/>
        <v>0</v>
      </c>
      <c r="J64" s="5">
        <v>8</v>
      </c>
      <c r="K64" s="24">
        <f t="shared" si="1"/>
        <v>0</v>
      </c>
      <c r="L64" s="25">
        <f t="shared" si="2"/>
        <v>0</v>
      </c>
      <c r="M64" s="25"/>
    </row>
    <row r="65" spans="2:13" s="1" customFormat="1" ht="19.7" customHeight="1" x14ac:dyDescent="0.2">
      <c r="B65" s="5">
        <v>36</v>
      </c>
      <c r="C65" s="6" t="s">
        <v>120</v>
      </c>
      <c r="D65" s="6" t="s">
        <v>121</v>
      </c>
      <c r="E65" s="7" t="s">
        <v>122</v>
      </c>
      <c r="F65" s="6" t="s">
        <v>17</v>
      </c>
      <c r="G65" s="24">
        <v>1</v>
      </c>
      <c r="H65" s="24"/>
      <c r="I65" s="24">
        <f t="shared" si="0"/>
        <v>0</v>
      </c>
      <c r="J65" s="5">
        <v>8</v>
      </c>
      <c r="K65" s="24">
        <f t="shared" si="1"/>
        <v>0</v>
      </c>
      <c r="L65" s="25">
        <f t="shared" si="2"/>
        <v>0</v>
      </c>
      <c r="M65" s="25"/>
    </row>
    <row r="66" spans="2:13" s="1" customFormat="1" ht="19.7" customHeight="1" x14ac:dyDescent="0.2">
      <c r="B66" s="5">
        <v>37</v>
      </c>
      <c r="C66" s="6" t="s">
        <v>123</v>
      </c>
      <c r="D66" s="6" t="s">
        <v>124</v>
      </c>
      <c r="E66" s="7" t="s">
        <v>125</v>
      </c>
      <c r="F66" s="6" t="s">
        <v>31</v>
      </c>
      <c r="G66" s="24">
        <v>259.2</v>
      </c>
      <c r="H66" s="24"/>
      <c r="I66" s="24">
        <f t="shared" si="0"/>
        <v>0</v>
      </c>
      <c r="J66" s="5">
        <v>8</v>
      </c>
      <c r="K66" s="24">
        <f t="shared" si="1"/>
        <v>0</v>
      </c>
      <c r="L66" s="25">
        <f t="shared" si="2"/>
        <v>0</v>
      </c>
      <c r="M66" s="25"/>
    </row>
    <row r="67" spans="2:13" s="1" customFormat="1" ht="19.7" customHeight="1" x14ac:dyDescent="0.2">
      <c r="B67" s="5">
        <v>38</v>
      </c>
      <c r="C67" s="6" t="s">
        <v>126</v>
      </c>
      <c r="D67" s="6" t="s">
        <v>127</v>
      </c>
      <c r="E67" s="7" t="s">
        <v>128</v>
      </c>
      <c r="F67" s="6" t="s">
        <v>31</v>
      </c>
      <c r="G67" s="24">
        <v>60.4</v>
      </c>
      <c r="H67" s="24"/>
      <c r="I67" s="24">
        <f t="shared" si="0"/>
        <v>0</v>
      </c>
      <c r="J67" s="5">
        <v>8</v>
      </c>
      <c r="K67" s="24">
        <f t="shared" si="1"/>
        <v>0</v>
      </c>
      <c r="L67" s="25">
        <f t="shared" si="2"/>
        <v>0</v>
      </c>
      <c r="M67" s="25"/>
    </row>
    <row r="68" spans="2:13" s="1" customFormat="1" ht="19.7" customHeight="1" x14ac:dyDescent="0.2">
      <c r="B68" s="5">
        <v>39</v>
      </c>
      <c r="C68" s="6" t="s">
        <v>129</v>
      </c>
      <c r="D68" s="6" t="s">
        <v>130</v>
      </c>
      <c r="E68" s="7" t="s">
        <v>131</v>
      </c>
      <c r="F68" s="6" t="s">
        <v>65</v>
      </c>
      <c r="G68" s="24">
        <v>250</v>
      </c>
      <c r="H68" s="24"/>
      <c r="I68" s="24">
        <f t="shared" si="0"/>
        <v>0</v>
      </c>
      <c r="J68" s="5">
        <v>8</v>
      </c>
      <c r="K68" s="24">
        <f t="shared" si="1"/>
        <v>0</v>
      </c>
      <c r="L68" s="25">
        <f t="shared" si="2"/>
        <v>0</v>
      </c>
      <c r="M68" s="25"/>
    </row>
    <row r="69" spans="2:13" s="1" customFormat="1" ht="19.7" customHeight="1" x14ac:dyDescent="0.2">
      <c r="B69" s="5">
        <v>40</v>
      </c>
      <c r="C69" s="6" t="s">
        <v>132</v>
      </c>
      <c r="D69" s="6" t="s">
        <v>133</v>
      </c>
      <c r="E69" s="7" t="s">
        <v>134</v>
      </c>
      <c r="F69" s="6" t="s">
        <v>17</v>
      </c>
      <c r="G69" s="24">
        <v>409.5</v>
      </c>
      <c r="H69" s="24"/>
      <c r="I69" s="24">
        <f t="shared" si="0"/>
        <v>0</v>
      </c>
      <c r="J69" s="5">
        <v>8</v>
      </c>
      <c r="K69" s="24">
        <f t="shared" si="1"/>
        <v>0</v>
      </c>
      <c r="L69" s="25">
        <f t="shared" si="2"/>
        <v>0</v>
      </c>
      <c r="M69" s="25"/>
    </row>
    <row r="70" spans="2:13" s="1" customFormat="1" ht="19.7" customHeight="1" x14ac:dyDescent="0.2">
      <c r="B70" s="5">
        <v>41</v>
      </c>
      <c r="C70" s="6" t="s">
        <v>135</v>
      </c>
      <c r="D70" s="6" t="s">
        <v>136</v>
      </c>
      <c r="E70" s="7" t="s">
        <v>137</v>
      </c>
      <c r="F70" s="6" t="s">
        <v>31</v>
      </c>
      <c r="G70" s="24">
        <v>120.38</v>
      </c>
      <c r="H70" s="24"/>
      <c r="I70" s="24">
        <f t="shared" si="0"/>
        <v>0</v>
      </c>
      <c r="J70" s="5">
        <v>8</v>
      </c>
      <c r="K70" s="24">
        <f t="shared" si="1"/>
        <v>0</v>
      </c>
      <c r="L70" s="25">
        <f t="shared" si="2"/>
        <v>0</v>
      </c>
      <c r="M70" s="25"/>
    </row>
    <row r="71" spans="2:13" s="1" customFormat="1" ht="19.7" customHeight="1" x14ac:dyDescent="0.2">
      <c r="B71" s="5">
        <v>42</v>
      </c>
      <c r="C71" s="6" t="s">
        <v>138</v>
      </c>
      <c r="D71" s="6" t="s">
        <v>139</v>
      </c>
      <c r="E71" s="7" t="s">
        <v>140</v>
      </c>
      <c r="F71" s="6" t="s">
        <v>31</v>
      </c>
      <c r="G71" s="24">
        <v>199.2</v>
      </c>
      <c r="H71" s="24"/>
      <c r="I71" s="24">
        <f t="shared" si="0"/>
        <v>0</v>
      </c>
      <c r="J71" s="5">
        <v>8</v>
      </c>
      <c r="K71" s="24">
        <f t="shared" si="1"/>
        <v>0</v>
      </c>
      <c r="L71" s="25">
        <f t="shared" si="2"/>
        <v>0</v>
      </c>
      <c r="M71" s="25"/>
    </row>
    <row r="72" spans="2:13" s="1" customFormat="1" ht="28.7" customHeight="1" x14ac:dyDescent="0.2">
      <c r="B72" s="5">
        <v>43</v>
      </c>
      <c r="C72" s="6" t="s">
        <v>141</v>
      </c>
      <c r="D72" s="6" t="s">
        <v>142</v>
      </c>
      <c r="E72" s="7" t="s">
        <v>143</v>
      </c>
      <c r="F72" s="6" t="s">
        <v>17</v>
      </c>
      <c r="G72" s="24">
        <v>1</v>
      </c>
      <c r="H72" s="24"/>
      <c r="I72" s="24">
        <f t="shared" si="0"/>
        <v>0</v>
      </c>
      <c r="J72" s="5">
        <v>8</v>
      </c>
      <c r="K72" s="24">
        <f t="shared" si="1"/>
        <v>0</v>
      </c>
      <c r="L72" s="25">
        <f t="shared" si="2"/>
        <v>0</v>
      </c>
      <c r="M72" s="25"/>
    </row>
    <row r="73" spans="2:13" s="1" customFormat="1" ht="28.7" customHeight="1" x14ac:dyDescent="0.2">
      <c r="B73" s="5">
        <v>44</v>
      </c>
      <c r="C73" s="6" t="s">
        <v>144</v>
      </c>
      <c r="D73" s="6" t="s">
        <v>145</v>
      </c>
      <c r="E73" s="7" t="s">
        <v>146</v>
      </c>
      <c r="F73" s="6" t="s">
        <v>17</v>
      </c>
      <c r="G73" s="24">
        <v>4</v>
      </c>
      <c r="H73" s="24"/>
      <c r="I73" s="24">
        <f t="shared" si="0"/>
        <v>0</v>
      </c>
      <c r="J73" s="5">
        <v>8</v>
      </c>
      <c r="K73" s="24">
        <f t="shared" si="1"/>
        <v>0</v>
      </c>
      <c r="L73" s="25">
        <f t="shared" si="2"/>
        <v>0</v>
      </c>
      <c r="M73" s="25"/>
    </row>
    <row r="74" spans="2:13" s="1" customFormat="1" ht="28.7" customHeight="1" x14ac:dyDescent="0.2">
      <c r="B74" s="5">
        <v>45</v>
      </c>
      <c r="C74" s="6" t="s">
        <v>147</v>
      </c>
      <c r="D74" s="6" t="s">
        <v>148</v>
      </c>
      <c r="E74" s="7" t="s">
        <v>149</v>
      </c>
      <c r="F74" s="6" t="s">
        <v>150</v>
      </c>
      <c r="G74" s="24">
        <v>1000</v>
      </c>
      <c r="H74" s="24"/>
      <c r="I74" s="24">
        <f t="shared" si="0"/>
        <v>0</v>
      </c>
      <c r="J74" s="5">
        <v>8</v>
      </c>
      <c r="K74" s="24">
        <f t="shared" si="1"/>
        <v>0</v>
      </c>
      <c r="L74" s="25">
        <f t="shared" si="2"/>
        <v>0</v>
      </c>
      <c r="M74" s="25"/>
    </row>
    <row r="75" spans="2:13" s="1" customFormat="1" ht="19.7" customHeight="1" x14ac:dyDescent="0.2">
      <c r="B75" s="5">
        <v>46</v>
      </c>
      <c r="C75" s="6" t="s">
        <v>151</v>
      </c>
      <c r="D75" s="6" t="s">
        <v>152</v>
      </c>
      <c r="E75" s="7" t="s">
        <v>153</v>
      </c>
      <c r="F75" s="6" t="s">
        <v>150</v>
      </c>
      <c r="G75" s="24">
        <v>200</v>
      </c>
      <c r="H75" s="24"/>
      <c r="I75" s="24">
        <f t="shared" si="0"/>
        <v>0</v>
      </c>
      <c r="J75" s="5">
        <v>8</v>
      </c>
      <c r="K75" s="24">
        <f t="shared" si="1"/>
        <v>0</v>
      </c>
      <c r="L75" s="25">
        <f t="shared" si="2"/>
        <v>0</v>
      </c>
      <c r="M75" s="25"/>
    </row>
    <row r="76" spans="2:13" s="1" customFormat="1" ht="28.7" customHeight="1" x14ac:dyDescent="0.2">
      <c r="B76" s="5">
        <v>47</v>
      </c>
      <c r="C76" s="6" t="s">
        <v>154</v>
      </c>
      <c r="D76" s="6" t="s">
        <v>155</v>
      </c>
      <c r="E76" s="7" t="s">
        <v>156</v>
      </c>
      <c r="F76" s="6" t="s">
        <v>150</v>
      </c>
      <c r="G76" s="24">
        <v>200</v>
      </c>
      <c r="H76" s="24"/>
      <c r="I76" s="24">
        <f t="shared" si="0"/>
        <v>0</v>
      </c>
      <c r="J76" s="5">
        <v>8</v>
      </c>
      <c r="K76" s="24">
        <f t="shared" si="1"/>
        <v>0</v>
      </c>
      <c r="L76" s="25">
        <f t="shared" si="2"/>
        <v>0</v>
      </c>
      <c r="M76" s="25"/>
    </row>
    <row r="77" spans="2:13" s="1" customFormat="1" ht="19.7" customHeight="1" x14ac:dyDescent="0.2">
      <c r="B77" s="5">
        <v>48</v>
      </c>
      <c r="C77" s="6" t="s">
        <v>157</v>
      </c>
      <c r="D77" s="6" t="s">
        <v>158</v>
      </c>
      <c r="E77" s="7" t="s">
        <v>159</v>
      </c>
      <c r="F77" s="6" t="s">
        <v>150</v>
      </c>
      <c r="G77" s="24">
        <v>14</v>
      </c>
      <c r="H77" s="24"/>
      <c r="I77" s="24">
        <f t="shared" si="0"/>
        <v>0</v>
      </c>
      <c r="J77" s="5">
        <v>8</v>
      </c>
      <c r="K77" s="24">
        <f t="shared" si="1"/>
        <v>0</v>
      </c>
      <c r="L77" s="25">
        <f t="shared" si="2"/>
        <v>0</v>
      </c>
      <c r="M77" s="25"/>
    </row>
    <row r="78" spans="2:13" s="1" customFormat="1" ht="19.7" customHeight="1" x14ac:dyDescent="0.2">
      <c r="B78" s="5">
        <v>49</v>
      </c>
      <c r="C78" s="6" t="s">
        <v>160</v>
      </c>
      <c r="D78" s="6" t="s">
        <v>161</v>
      </c>
      <c r="E78" s="7" t="s">
        <v>162</v>
      </c>
      <c r="F78" s="6" t="s">
        <v>27</v>
      </c>
      <c r="G78" s="24">
        <v>15</v>
      </c>
      <c r="H78" s="24"/>
      <c r="I78" s="24">
        <f t="shared" si="0"/>
        <v>0</v>
      </c>
      <c r="J78" s="5">
        <v>8</v>
      </c>
      <c r="K78" s="24">
        <f t="shared" si="1"/>
        <v>0</v>
      </c>
      <c r="L78" s="25">
        <f t="shared" si="2"/>
        <v>0</v>
      </c>
      <c r="M78" s="25"/>
    </row>
    <row r="79" spans="2:13" s="1" customFormat="1" ht="19.7" customHeight="1" x14ac:dyDescent="0.2">
      <c r="B79" s="5">
        <v>50</v>
      </c>
      <c r="C79" s="6" t="s">
        <v>163</v>
      </c>
      <c r="D79" s="6" t="s">
        <v>164</v>
      </c>
      <c r="E79" s="7" t="s">
        <v>165</v>
      </c>
      <c r="F79" s="6" t="s">
        <v>150</v>
      </c>
      <c r="G79" s="24">
        <v>700</v>
      </c>
      <c r="H79" s="24"/>
      <c r="I79" s="24">
        <f t="shared" si="0"/>
        <v>0</v>
      </c>
      <c r="J79" s="5">
        <v>8</v>
      </c>
      <c r="K79" s="24">
        <f t="shared" si="1"/>
        <v>0</v>
      </c>
      <c r="L79" s="25">
        <f t="shared" si="2"/>
        <v>0</v>
      </c>
      <c r="M79" s="25"/>
    </row>
    <row r="80" spans="2:13" s="1" customFormat="1" ht="19.7" customHeight="1" x14ac:dyDescent="0.2">
      <c r="B80" s="5">
        <v>51</v>
      </c>
      <c r="C80" s="6" t="s">
        <v>166</v>
      </c>
      <c r="D80" s="6" t="s">
        <v>167</v>
      </c>
      <c r="E80" s="7" t="s">
        <v>168</v>
      </c>
      <c r="F80" s="6" t="s">
        <v>150</v>
      </c>
      <c r="G80" s="24">
        <v>60</v>
      </c>
      <c r="H80" s="24"/>
      <c r="I80" s="24">
        <f t="shared" si="0"/>
        <v>0</v>
      </c>
      <c r="J80" s="5">
        <v>8</v>
      </c>
      <c r="K80" s="24">
        <f t="shared" si="1"/>
        <v>0</v>
      </c>
      <c r="L80" s="25">
        <f t="shared" si="2"/>
        <v>0</v>
      </c>
      <c r="M80" s="25"/>
    </row>
    <row r="81" spans="2:14" s="1" customFormat="1" ht="19.7" customHeight="1" x14ac:dyDescent="0.2">
      <c r="B81" s="5">
        <v>52</v>
      </c>
      <c r="C81" s="6" t="s">
        <v>169</v>
      </c>
      <c r="D81" s="6" t="s">
        <v>170</v>
      </c>
      <c r="E81" s="7" t="s">
        <v>171</v>
      </c>
      <c r="F81" s="6" t="s">
        <v>150</v>
      </c>
      <c r="G81" s="24">
        <v>10</v>
      </c>
      <c r="H81" s="24"/>
      <c r="I81" s="24">
        <f>ROUND(G81*H81,2)</f>
        <v>0</v>
      </c>
      <c r="J81" s="5">
        <v>8</v>
      </c>
      <c r="K81" s="24">
        <f>ROUND(I81*J81*0.01,2)</f>
        <v>0</v>
      </c>
      <c r="L81" s="25">
        <f>I81+K81</f>
        <v>0</v>
      </c>
      <c r="M81" s="25"/>
    </row>
    <row r="82" spans="2:14" s="1" customFormat="1" ht="19.7" customHeight="1" x14ac:dyDescent="0.2">
      <c r="B82" s="5">
        <v>53</v>
      </c>
      <c r="C82" s="6" t="s">
        <v>172</v>
      </c>
      <c r="D82" s="6" t="s">
        <v>173</v>
      </c>
      <c r="E82" s="7" t="s">
        <v>174</v>
      </c>
      <c r="F82" s="6" t="s">
        <v>150</v>
      </c>
      <c r="G82" s="24">
        <v>2</v>
      </c>
      <c r="H82" s="24"/>
      <c r="I82" s="24">
        <f t="shared" si="0"/>
        <v>0</v>
      </c>
      <c r="J82" s="5">
        <v>8</v>
      </c>
      <c r="K82" s="24">
        <f t="shared" si="1"/>
        <v>0</v>
      </c>
      <c r="L82" s="25">
        <f t="shared" si="2"/>
        <v>0</v>
      </c>
      <c r="M82" s="25"/>
    </row>
    <row r="83" spans="2:14" s="1" customFormat="1" ht="19.7" customHeight="1" x14ac:dyDescent="0.2">
      <c r="B83" s="5">
        <v>54</v>
      </c>
      <c r="C83" s="6" t="s">
        <v>175</v>
      </c>
      <c r="D83" s="6" t="s">
        <v>176</v>
      </c>
      <c r="E83" s="7" t="s">
        <v>177</v>
      </c>
      <c r="F83" s="6" t="s">
        <v>150</v>
      </c>
      <c r="G83" s="24">
        <v>2</v>
      </c>
      <c r="H83" s="24"/>
      <c r="I83" s="24">
        <f t="shared" si="0"/>
        <v>0</v>
      </c>
      <c r="J83" s="5">
        <v>8</v>
      </c>
      <c r="K83" s="24">
        <f t="shared" si="1"/>
        <v>0</v>
      </c>
      <c r="L83" s="25">
        <f t="shared" si="2"/>
        <v>0</v>
      </c>
      <c r="M83" s="25"/>
    </row>
    <row r="84" spans="2:14" s="1" customFormat="1" ht="19.7" customHeight="1" x14ac:dyDescent="0.2">
      <c r="B84" s="5">
        <v>55</v>
      </c>
      <c r="C84" s="6" t="s">
        <v>178</v>
      </c>
      <c r="D84" s="6" t="s">
        <v>179</v>
      </c>
      <c r="E84" s="7" t="s">
        <v>180</v>
      </c>
      <c r="F84" s="6" t="s">
        <v>150</v>
      </c>
      <c r="G84" s="24">
        <v>16.8</v>
      </c>
      <c r="H84" s="24"/>
      <c r="I84" s="24">
        <f t="shared" si="0"/>
        <v>0</v>
      </c>
      <c r="J84" s="5">
        <v>8</v>
      </c>
      <c r="K84" s="24">
        <f t="shared" si="1"/>
        <v>0</v>
      </c>
      <c r="L84" s="25">
        <f t="shared" si="2"/>
        <v>0</v>
      </c>
      <c r="M84" s="25"/>
    </row>
    <row r="85" spans="2:14" s="1" customFormat="1" ht="19.7" customHeight="1" x14ac:dyDescent="0.2">
      <c r="B85" s="5">
        <v>56</v>
      </c>
      <c r="C85" s="6" t="s">
        <v>181</v>
      </c>
      <c r="D85" s="6" t="s">
        <v>182</v>
      </c>
      <c r="E85" s="7" t="s">
        <v>183</v>
      </c>
      <c r="F85" s="6" t="s">
        <v>150</v>
      </c>
      <c r="G85" s="24">
        <v>700</v>
      </c>
      <c r="H85" s="24"/>
      <c r="I85" s="24">
        <f t="shared" si="0"/>
        <v>0</v>
      </c>
      <c r="J85" s="5">
        <v>8</v>
      </c>
      <c r="K85" s="24">
        <f t="shared" si="1"/>
        <v>0</v>
      </c>
      <c r="L85" s="25">
        <f t="shared" si="2"/>
        <v>0</v>
      </c>
      <c r="M85" s="25"/>
    </row>
    <row r="86" spans="2:14" s="1" customFormat="1" ht="19.7" customHeight="1" x14ac:dyDescent="0.2">
      <c r="B86" s="5">
        <v>57</v>
      </c>
      <c r="C86" s="6" t="s">
        <v>184</v>
      </c>
      <c r="D86" s="6" t="s">
        <v>185</v>
      </c>
      <c r="E86" s="7" t="s">
        <v>186</v>
      </c>
      <c r="F86" s="6" t="s">
        <v>187</v>
      </c>
      <c r="G86" s="24">
        <v>2427.2800000000002</v>
      </c>
      <c r="H86" s="24"/>
      <c r="I86" s="24">
        <f t="shared" si="0"/>
        <v>0</v>
      </c>
      <c r="J86" s="5">
        <v>8</v>
      </c>
      <c r="K86" s="24">
        <f t="shared" si="1"/>
        <v>0</v>
      </c>
      <c r="L86" s="25">
        <f t="shared" si="2"/>
        <v>0</v>
      </c>
      <c r="M86" s="25"/>
    </row>
    <row r="87" spans="2:14" s="1" customFormat="1" ht="19.7" customHeight="1" x14ac:dyDescent="0.2">
      <c r="B87" s="5">
        <v>58</v>
      </c>
      <c r="C87" s="6" t="s">
        <v>188</v>
      </c>
      <c r="D87" s="6" t="s">
        <v>189</v>
      </c>
      <c r="E87" s="7" t="s">
        <v>190</v>
      </c>
      <c r="F87" s="6" t="s">
        <v>187</v>
      </c>
      <c r="G87" s="24">
        <v>303.64999999999998</v>
      </c>
      <c r="H87" s="24"/>
      <c r="I87" s="24">
        <f t="shared" si="0"/>
        <v>0</v>
      </c>
      <c r="J87" s="5">
        <v>8</v>
      </c>
      <c r="K87" s="24">
        <f t="shared" si="1"/>
        <v>0</v>
      </c>
      <c r="L87" s="25">
        <f t="shared" si="2"/>
        <v>0</v>
      </c>
      <c r="M87" s="25"/>
    </row>
    <row r="88" spans="2:14" s="1" customFormat="1" ht="55.9" customHeight="1" x14ac:dyDescent="0.2"/>
    <row r="89" spans="2:14" s="1" customFormat="1" ht="21.4" customHeight="1" x14ac:dyDescent="0.2">
      <c r="B89" s="12" t="s">
        <v>191</v>
      </c>
      <c r="C89" s="12"/>
      <c r="D89" s="12"/>
      <c r="E89" s="12"/>
      <c r="F89" s="26">
        <f>SUM(I30:I87)</f>
        <v>0</v>
      </c>
      <c r="G89" s="26"/>
      <c r="H89" s="26"/>
      <c r="I89" s="26"/>
      <c r="J89" s="26"/>
      <c r="K89" s="26"/>
      <c r="L89" s="26"/>
      <c r="M89" s="26"/>
    </row>
    <row r="90" spans="2:14" s="1" customFormat="1" ht="21.4" customHeight="1" x14ac:dyDescent="0.2">
      <c r="B90" s="12" t="s">
        <v>192</v>
      </c>
      <c r="C90" s="12"/>
      <c r="D90" s="12"/>
      <c r="E90" s="12"/>
      <c r="F90" s="27">
        <f>SUM(L30:M87)</f>
        <v>0</v>
      </c>
      <c r="G90" s="27"/>
      <c r="H90" s="27"/>
      <c r="I90" s="27"/>
      <c r="J90" s="27"/>
      <c r="K90" s="27"/>
      <c r="L90" s="27"/>
      <c r="M90" s="27"/>
    </row>
    <row r="91" spans="2:14" s="1" customFormat="1" ht="11.1" customHeight="1" x14ac:dyDescent="0.2"/>
    <row r="92" spans="2:14" s="1" customFormat="1" ht="61.35" customHeight="1" x14ac:dyDescent="0.2">
      <c r="B92" s="13" t="s">
        <v>207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2:14" s="1" customFormat="1" ht="2.65" customHeight="1" x14ac:dyDescent="0.2"/>
    <row r="94" spans="2:14" s="1" customFormat="1" ht="89.1" customHeight="1" x14ac:dyDescent="0.2">
      <c r="B94" s="13" t="s">
        <v>208</v>
      </c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</row>
    <row r="95" spans="2:14" s="1" customFormat="1" ht="5.25" customHeight="1" x14ac:dyDescent="0.2"/>
    <row r="96" spans="2:14" s="1" customFormat="1" ht="99" customHeight="1" x14ac:dyDescent="0.2">
      <c r="B96" s="13" t="s">
        <v>209</v>
      </c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</row>
    <row r="97" spans="2:14" s="1" customFormat="1" ht="5.25" customHeight="1" x14ac:dyDescent="0.2"/>
    <row r="98" spans="2:14" s="1" customFormat="1" ht="37.9" customHeight="1" x14ac:dyDescent="0.2">
      <c r="B98" s="14" t="s">
        <v>201</v>
      </c>
      <c r="C98" s="14"/>
      <c r="D98" s="14"/>
      <c r="E98" s="14"/>
      <c r="F98" s="16" t="s">
        <v>202</v>
      </c>
      <c r="G98" s="16"/>
      <c r="H98" s="16"/>
      <c r="I98" s="16"/>
      <c r="J98" s="16"/>
      <c r="K98" s="16"/>
      <c r="L98" s="16"/>
    </row>
    <row r="99" spans="2:14" s="1" customFormat="1" ht="28.7" customHeight="1" x14ac:dyDescent="0.2"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8.7" customHeight="1" x14ac:dyDescent="0.2"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</row>
    <row r="101" spans="2:14" s="1" customFormat="1" ht="28.7" customHeight="1" x14ac:dyDescent="0.2"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</row>
    <row r="102" spans="2:14" s="1" customFormat="1" ht="28.7" customHeight="1" x14ac:dyDescent="0.2"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</row>
    <row r="103" spans="2:14" s="1" customFormat="1" ht="2.65" customHeight="1" x14ac:dyDescent="0.2"/>
    <row r="104" spans="2:14" s="1" customFormat="1" ht="158.44999999999999" customHeight="1" x14ac:dyDescent="0.2">
      <c r="B104" s="13" t="s">
        <v>220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</row>
    <row r="105" spans="2:14" s="1" customFormat="1" ht="2.65" customHeight="1" x14ac:dyDescent="0.2"/>
    <row r="106" spans="2:14" s="1" customFormat="1" ht="33.6" customHeight="1" x14ac:dyDescent="0.2">
      <c r="B106" s="22" t="s">
        <v>210</v>
      </c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 s="1" customFormat="1" ht="2.65" customHeight="1" x14ac:dyDescent="0.2"/>
    <row r="108" spans="2:14" s="1" customFormat="1" ht="37.9" customHeight="1" x14ac:dyDescent="0.2">
      <c r="B108" s="14" t="s">
        <v>203</v>
      </c>
      <c r="C108" s="14"/>
      <c r="D108" s="14"/>
      <c r="E108" s="14"/>
      <c r="F108" s="23" t="s">
        <v>204</v>
      </c>
      <c r="G108" s="23"/>
      <c r="H108" s="23"/>
      <c r="I108" s="23"/>
      <c r="J108" s="23"/>
      <c r="K108" s="23"/>
      <c r="L108" s="23"/>
    </row>
    <row r="109" spans="2:14" s="1" customFormat="1" ht="28.7" customHeight="1" x14ac:dyDescent="0.2"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8.7" customHeight="1" x14ac:dyDescent="0.2"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</row>
    <row r="111" spans="2:14" s="1" customFormat="1" ht="28.7" customHeight="1" x14ac:dyDescent="0.2"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</row>
    <row r="112" spans="2:14" s="1" customFormat="1" ht="28.7" customHeight="1" x14ac:dyDescent="0.2"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</row>
    <row r="113" spans="2:14" s="1" customFormat="1" ht="2.65" customHeight="1" x14ac:dyDescent="0.2"/>
    <row r="114" spans="2:14" s="1" customFormat="1" ht="130.69999999999999" customHeight="1" x14ac:dyDescent="0.2">
      <c r="B114" s="13" t="s">
        <v>211</v>
      </c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2:14" s="1" customFormat="1" ht="2.65" customHeight="1" x14ac:dyDescent="0.2"/>
    <row r="116" spans="2:14" s="1" customFormat="1" ht="56.45" customHeight="1" x14ac:dyDescent="0.2">
      <c r="B116" s="13" t="s">
        <v>212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2:14" s="1" customFormat="1" ht="2.65" customHeight="1" x14ac:dyDescent="0.2"/>
    <row r="118" spans="2:14" s="1" customFormat="1" ht="47.45" customHeight="1" x14ac:dyDescent="0.2">
      <c r="B118" s="13" t="s">
        <v>213</v>
      </c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</row>
    <row r="119" spans="2:14" s="1" customFormat="1" ht="2.65" customHeight="1" x14ac:dyDescent="0.2"/>
    <row r="120" spans="2:14" s="1" customFormat="1" ht="33.6" customHeight="1" x14ac:dyDescent="0.2">
      <c r="B120" s="13" t="s">
        <v>214</v>
      </c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</row>
    <row r="121" spans="2:14" s="1" customFormat="1" ht="2.65" customHeight="1" x14ac:dyDescent="0.2"/>
    <row r="122" spans="2:14" s="1" customFormat="1" ht="116.85" customHeight="1" x14ac:dyDescent="0.2">
      <c r="B122" s="13" t="s">
        <v>215</v>
      </c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</row>
    <row r="123" spans="2:14" s="1" customFormat="1" ht="2.65" customHeight="1" x14ac:dyDescent="0.2"/>
    <row r="124" spans="2:14" s="1" customFormat="1" ht="84" customHeight="1" x14ac:dyDescent="0.2">
      <c r="B124" s="13" t="s">
        <v>216</v>
      </c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</row>
    <row r="125" spans="2:14" s="1" customFormat="1" ht="86.85" customHeight="1" x14ac:dyDescent="0.2"/>
    <row r="126" spans="2:14" s="1" customFormat="1" ht="17.649999999999999" customHeight="1" x14ac:dyDescent="0.2">
      <c r="I126" s="20" t="s">
        <v>200</v>
      </c>
      <c r="J126" s="20"/>
    </row>
    <row r="127" spans="2:14" s="1" customFormat="1" ht="145.15" customHeight="1" x14ac:dyDescent="0.2"/>
    <row r="128" spans="2:14" s="1" customFormat="1" ht="81.599999999999994" customHeight="1" x14ac:dyDescent="0.2">
      <c r="B128" s="19" t="s">
        <v>217</v>
      </c>
      <c r="C128" s="19"/>
      <c r="D128" s="19"/>
      <c r="E128" s="19"/>
      <c r="F128" s="19"/>
      <c r="G128" s="19"/>
      <c r="H128" s="19"/>
      <c r="I128" s="19"/>
      <c r="J128" s="19"/>
    </row>
    <row r="129" s="1" customFormat="1" ht="28.7" customHeight="1" x14ac:dyDescent="0.2"/>
  </sheetData>
  <sheetProtection algorithmName="SHA-512" hashValue="vhsRkDwEjDGvaZgfaiAvLWVkrVaufIVRZU0Tn84WrvmvkrOKqW4uD+h9HzkL0SrhVZDtm6cLvOkl+mS+r+Z10g==" saltValue="+kGfZ7tt4p4mEM9z/Rgeag==" spinCount="100000" sheet="1" objects="1" scenarios="1"/>
  <protectedRanges>
    <protectedRange sqref="B3:N12 B26 H30:H87 B92:N126" name="Rozstęp1"/>
  </protectedRanges>
  <mergeCells count="105">
    <mergeCell ref="B10:D11"/>
    <mergeCell ref="B100:E100"/>
    <mergeCell ref="B101:E101"/>
    <mergeCell ref="B102:E102"/>
    <mergeCell ref="B104:N104"/>
    <mergeCell ref="B106:N106"/>
    <mergeCell ref="B108:E108"/>
    <mergeCell ref="B109:E109"/>
    <mergeCell ref="B110:E110"/>
    <mergeCell ref="B24:L24"/>
    <mergeCell ref="B26:L26"/>
    <mergeCell ref="B99:E99"/>
    <mergeCell ref="F100:L100"/>
    <mergeCell ref="F101:L101"/>
    <mergeCell ref="F102:L102"/>
    <mergeCell ref="F108:L108"/>
    <mergeCell ref="F109:L109"/>
    <mergeCell ref="F110:L110"/>
    <mergeCell ref="F99:L99"/>
    <mergeCell ref="L47:M47"/>
    <mergeCell ref="L48:M48"/>
    <mergeCell ref="L49:M49"/>
    <mergeCell ref="L50:M50"/>
    <mergeCell ref="L51:M51"/>
    <mergeCell ref="B111:E111"/>
    <mergeCell ref="B112:E112"/>
    <mergeCell ref="B114:N114"/>
    <mergeCell ref="B116:N116"/>
    <mergeCell ref="B118:N118"/>
    <mergeCell ref="B120:N120"/>
    <mergeCell ref="B122:N122"/>
    <mergeCell ref="B124:N124"/>
    <mergeCell ref="B128:J128"/>
    <mergeCell ref="F111:L111"/>
    <mergeCell ref="F112:L112"/>
    <mergeCell ref="I126:J126"/>
    <mergeCell ref="B4:D4"/>
    <mergeCell ref="B6:D6"/>
    <mergeCell ref="B8:D8"/>
    <mergeCell ref="B89:E89"/>
    <mergeCell ref="B90:E90"/>
    <mergeCell ref="B92:N92"/>
    <mergeCell ref="B94:N94"/>
    <mergeCell ref="B96:N96"/>
    <mergeCell ref="B98:E98"/>
    <mergeCell ref="E14:G14"/>
    <mergeCell ref="F89:M89"/>
    <mergeCell ref="F90:M90"/>
    <mergeCell ref="F98:L98"/>
    <mergeCell ref="G11:N12"/>
    <mergeCell ref="L37:M37"/>
    <mergeCell ref="L38:M38"/>
    <mergeCell ref="L39:M39"/>
    <mergeCell ref="L40:M40"/>
    <mergeCell ref="L41:M41"/>
    <mergeCell ref="L42:M42"/>
    <mergeCell ref="L43:M43"/>
    <mergeCell ref="L44:M44"/>
    <mergeCell ref="L45:M45"/>
    <mergeCell ref="L46:M46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84:M84"/>
    <mergeCell ref="L85:M85"/>
    <mergeCell ref="L86:M86"/>
    <mergeCell ref="L87:M87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dcterms:created xsi:type="dcterms:W3CDTF">2022-10-14T07:43:36Z</dcterms:created>
  <dcterms:modified xsi:type="dcterms:W3CDTF">2022-10-21T09:40:08Z</dcterms:modified>
</cp:coreProperties>
</file>