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ormularz asortymentowo-cenowy" sheetId="1" r:id="rId1"/>
    <sheet name="Arkusz3" sheetId="2" r:id="rId2"/>
    <sheet name="Arkusz4" sheetId="3" r:id="rId3"/>
  </sheets>
  <definedNames/>
  <calcPr fullCalcOnLoad="1"/>
</workbook>
</file>

<file path=xl/sharedStrings.xml><?xml version="1.0" encoding="utf-8"?>
<sst xmlns="http://schemas.openxmlformats.org/spreadsheetml/2006/main" count="124" uniqueCount="72">
  <si>
    <t>L.p.</t>
  </si>
  <si>
    <t>j.m.</t>
  </si>
  <si>
    <t>ilość</t>
  </si>
  <si>
    <t>Stawka VAT %</t>
  </si>
  <si>
    <t>Producent i nr
katalogowy, nazwa produktu</t>
  </si>
  <si>
    <t>Przetarg Sprzęt Jednorazowego  Formularz asortymentowo - cenowy.xls — raport zgodności</t>
  </si>
  <si>
    <t>Uruchom na: 24.11.2020 12:07</t>
  </si>
  <si>
    <t>Jeśli skoroszyt zostanie zapisany w starszym formacie pliku lub otwarty w starszej wersji programu Microsoft Excel, wymienione funkcje będą niedostępne.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</si>
  <si>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</si>
  <si>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</si>
  <si>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</si>
  <si>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</si>
  <si>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</si>
  <si>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 xml:space="preserve">Cena jednostkowa netto  </t>
  </si>
  <si>
    <t>Wartość netto 
(ilość x cena jedn. netto)</t>
  </si>
  <si>
    <t>Nazwa artykułu/Opis</t>
  </si>
  <si>
    <t xml:space="preserve">Wartość brutto
</t>
  </si>
  <si>
    <t>saszetka</t>
  </si>
  <si>
    <t>RAZEM</t>
  </si>
  <si>
    <t>Zamawiajacy wymaga aby szwy były dobrej jakości, tzn. nić nie może być krucha, musi być wytrzymała na zerwanie, ma posiadać gładką powierzchnię aby nie traumatyzować tkanki,</t>
  </si>
  <si>
    <t xml:space="preserve">tkankę, musi być odporna na odkształcenia i posiadać trwałe połączenie z nitką. </t>
  </si>
  <si>
    <t>˟ - podane długości nici w saszetkach są to wielkości minimalne.  Każda długość nitki przewyższajaca wielkości zadane będzie uznana za prawidłowa i nie podlega przeliczeniu</t>
  </si>
  <si>
    <t xml:space="preserve">musi trzymać węzeł, po wyjęciu z opakowania kształt nitki musi być gotowy do użycia/szycia - nitka giętka i poręczna. Igła nie może być tępa nawet po wielokrotnym przejściu przez </t>
  </si>
  <si>
    <t>Pakiet nr 1</t>
  </si>
  <si>
    <t>70 cm</t>
  </si>
  <si>
    <t>4/0</t>
  </si>
  <si>
    <t>3/0</t>
  </si>
  <si>
    <t>2/0</t>
  </si>
  <si>
    <t>1/0</t>
  </si>
  <si>
    <t>90 cm</t>
  </si>
  <si>
    <t>Rozmiar nitki</t>
  </si>
  <si>
    <t>Rodzaj</t>
  </si>
  <si>
    <t>Ilość</t>
  </si>
  <si>
    <t>Wartość brutto</t>
  </si>
  <si>
    <t>długość nitki</t>
  </si>
  <si>
    <t>igła 1/2 koła, okrągła, 26 mm (+/-2 mm)</t>
  </si>
  <si>
    <t>30 cm</t>
  </si>
  <si>
    <t>9/0</t>
  </si>
  <si>
    <t>Opis materiału: Szew chirurgiczny syntetyczny, pleciony, zbudowany na Poliglaktyna 910 (kopolimer 90% glikolidu i 10% L-laktydu), powleczenie 50% Kopolimer glikolidu i L-laktydu Poli (glikolid i L - laktyd 30/70) 50% stearynian wapnia. Okres wchłaniania 56-70 dni, 75% po 14 dniach, 50% po 21 dniach. Poz. 6-8 szew wchłanialny, syntetyczny, pleciony Poliglaktyna 910 z Triclosanem o okresie wchłaniania 56-70 dni (75% po 14 dniach, 50% po 21 dniach)</t>
  </si>
  <si>
    <t>Opis materiału: Plecionkowa syntetyczna nić wchłanialna, powlekana, sterylna</t>
  </si>
  <si>
    <t xml:space="preserve"> igła 1/2 koła, okrągła, 22 mm (+/-2 mm)</t>
  </si>
  <si>
    <t xml:space="preserve"> igła 1/2 koła, okrągła, 26 mm (+/-3 mm)</t>
  </si>
  <si>
    <t>igła 1/2 koła, okrągła, 37 mm (+/-2 mm)</t>
  </si>
  <si>
    <t xml:space="preserve"> igła 1/2 koła, okrągła, 37 mm (+/-2 mm)</t>
  </si>
  <si>
    <t xml:space="preserve">Opis materiału: Plecionkowa syntetyczna nić wchłanialna, powlekana, sterylna z Triclosanem </t>
  </si>
  <si>
    <t>igła 1/2 koła, okrągła, 22 mm (+/- 2mm), czarna</t>
  </si>
  <si>
    <t>igła 1/2 koła, okrągła 26 mm (+/- 2 mm)</t>
  </si>
  <si>
    <t>igła 1/2 koła, okrągła, 26 mm(+/_ 3 mm)</t>
  </si>
  <si>
    <t>igła 1/2 koła, okrągła z krótkim końcem tnącym, 36 mm (+/-3 mm)</t>
  </si>
  <si>
    <t>Opis</t>
  </si>
  <si>
    <t>Cena netto</t>
  </si>
  <si>
    <t>Wartość netto</t>
  </si>
  <si>
    <t>Redukcja do kaniuli trokara 13/5,5mm. Krótka, wykonana z termoodpornego tworzywa, z gumową zapinką zakładaną na szyjkę kaniuli. Autoklawowalna.</t>
  </si>
  <si>
    <t>Redukcja do kaniuli trokara 13/10mm. Krótka, wykonana z termoodpornego tworzywa, z gumową zapinką zakładaną na szyjkę kaniuli.  Autoklawowalna.</t>
  </si>
  <si>
    <t xml:space="preserve">Uszczelka zewnętrzna do kaniuli trokara 5,5mm. 1 opakowanie zawiera 10 sztuk. </t>
  </si>
  <si>
    <t>Uszczelka zewnętrzna do kaniuli trokara 11mm. 1 opakowanie zawiera 10 sztuk.</t>
  </si>
  <si>
    <t>Uszczelka zewnętrzna do kaniuli trokara 13mm. 1 opakowanie zawiera 10 sztuk.</t>
  </si>
  <si>
    <t xml:space="preserve">Zawór silikonowy do kaniuli trokara 13 mm (zapasowy), 1 opakowanie zawiera 5 sztuk. </t>
  </si>
  <si>
    <t>lp</t>
  </si>
  <si>
    <r>
      <rPr>
        <b/>
        <sz val="8"/>
        <color indexed="8"/>
        <rFont val="Calibri"/>
        <family val="2"/>
      </rPr>
      <t>Grot  "bezpieczny" do kaniuli 13mm</t>
    </r>
    <r>
      <rPr>
        <sz val="8"/>
        <color indexed="8"/>
        <rFont val="Calibri"/>
        <family val="2"/>
      </rPr>
      <t xml:space="preserve">, </t>
    </r>
    <r>
      <rPr>
        <b/>
        <sz val="8"/>
        <color indexed="8"/>
        <rFont val="Calibri"/>
        <family val="2"/>
      </rPr>
      <t>z automatycznym zabezpieczeniem ostrza</t>
    </r>
    <r>
      <rPr>
        <sz val="8"/>
        <color indexed="8"/>
        <rFont val="Calibri"/>
        <family val="2"/>
      </rPr>
      <t>,  typ "blokowany ". Tnący grot chowany automatycznie do kaniuli  z zablokowaniem możliwości ponownego, niekontrolowanego wysunięcia. Autoklawowalny.</t>
    </r>
  </si>
  <si>
    <r>
      <rPr>
        <b/>
        <sz val="8"/>
        <color indexed="8"/>
        <rFont val="Calibri"/>
        <family val="2"/>
      </rPr>
      <t xml:space="preserve">Kaniula trokara  o średnicy 13mm </t>
    </r>
    <r>
      <rPr>
        <sz val="8"/>
        <color indexed="8"/>
        <rFont val="Calibri"/>
        <family val="2"/>
      </rPr>
      <t xml:space="preserve">wykonana z termoodpornego tworzywa, tubus gładki, metalowy, dł. 102mm, z kranikiem CO2, bezklapkowa z zaworem silikonowym, średnica kodowana kolorami, wszystkie elementy składowe dostępne jako części zamienne, Autoklawowalna. </t>
    </r>
  </si>
  <si>
    <t>SZTUKA</t>
  </si>
  <si>
    <t xml:space="preserve">Opis materiału: Nić sterylna, niewchłanialna, polipropylenowa w
kolorze niebieskim, dł. 30cm,
</t>
  </si>
  <si>
    <t>dwuigłowa: igła prosta 16 mm szpatułka z mikroostrzemoraz igła 7/16 koła 4,5 mm szpatułka z mikroostrzem</t>
  </si>
  <si>
    <t>Pakier nr 3</t>
  </si>
  <si>
    <t>Pakiet nr 2</t>
  </si>
  <si>
    <t>Załącznik nr 2 do SWZ</t>
  </si>
  <si>
    <t>19/23/ZP/TPbN</t>
  </si>
  <si>
    <t>Gwarantowana realizacja umowy - 100%</t>
  </si>
  <si>
    <t>Jeśli dotyczy - nazwa (opis) wyrobu dopuszczonego przez Zamawiajacego na podstawie pytań  / nr pytania (SWZ)</t>
  </si>
  <si>
    <t>Gwarantowana realizacja umowy- 60%</t>
  </si>
  <si>
    <t>Gwarantowana realizacja umowy - 60%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</si>
</sst>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&quot; zł&quot;;[Red]\-#,##0.00&quot; zł&quot;"/>
    <numFmt numFmtId="172" formatCode="#,##0.00\ [$zł-415];[Red]\-#,##0.00\ [$zł-415]"/>
    <numFmt numFmtId="173" formatCode="#%"/>
    <numFmt numFmtId="174" formatCode="0.0%"/>
    <numFmt numFmtId="175" formatCode="#,##0.00\ &quot;zł&quot;;[Red]#,##0.00\ &quot;zł&quot;"/>
    <numFmt numFmtId="176" formatCode="#,##0.00&quot; zł&quot;"/>
    <numFmt numFmtId="177" formatCode="[$-415]dddd\,\ d\ mmmm\ yyyy"/>
    <numFmt numFmtId="178" formatCode="_(* #,##0.00_);_(* \(#,##0.00\);_(* &quot;-&quot;??_);_(@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18"/>
      <name val="Times New Roman"/>
      <family val="1"/>
    </font>
    <font>
      <sz val="8"/>
      <color indexed="18"/>
      <name val="Times New Roman"/>
      <family val="1"/>
    </font>
    <font>
      <sz val="8"/>
      <color indexed="1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3" tint="-0.24997000396251678"/>
      <name val="Times New Roman"/>
      <family val="1"/>
    </font>
    <font>
      <sz val="8"/>
      <color theme="3" tint="-0.24997000396251678"/>
      <name val="Times New Roman"/>
      <family val="1"/>
    </font>
    <font>
      <sz val="8"/>
      <color theme="3" tint="-0.24997000396251678"/>
      <name val="Calibri"/>
      <family val="2"/>
    </font>
    <font>
      <b/>
      <sz val="8"/>
      <color theme="1"/>
      <name val="Calibri"/>
      <family val="2"/>
    </font>
    <font>
      <sz val="8"/>
      <color rgb="FF00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5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57" fillId="0" borderId="0" xfId="0" applyFont="1" applyAlignment="1">
      <alignment wrapText="1"/>
    </xf>
    <xf numFmtId="166" fontId="57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 vertical="center"/>
    </xf>
    <xf numFmtId="0" fontId="57" fillId="0" borderId="13" xfId="0" applyFont="1" applyBorder="1" applyAlignment="1">
      <alignment/>
    </xf>
    <xf numFmtId="0" fontId="7" fillId="33" borderId="0" xfId="0" applyFont="1" applyFill="1" applyAlignment="1">
      <alignment vertical="center"/>
    </xf>
    <xf numFmtId="0" fontId="58" fillId="0" borderId="0" xfId="0" applyFont="1" applyAlignment="1">
      <alignment/>
    </xf>
    <xf numFmtId="0" fontId="8" fillId="33" borderId="13" xfId="52" applyFont="1" applyFill="1" applyBorder="1" applyAlignment="1">
      <alignment horizontal="right" vertical="center" wrapText="1"/>
      <protection/>
    </xf>
    <xf numFmtId="0" fontId="9" fillId="33" borderId="13" xfId="52" applyFont="1" applyFill="1" applyBorder="1" applyAlignment="1">
      <alignment horizontal="right" vertical="center" wrapText="1"/>
      <protection/>
    </xf>
    <xf numFmtId="0" fontId="9" fillId="33" borderId="13" xfId="52" applyFont="1" applyFill="1" applyBorder="1" applyAlignment="1">
      <alignment horizontal="center" vertical="center" wrapText="1"/>
      <protection/>
    </xf>
    <xf numFmtId="44" fontId="9" fillId="33" borderId="13" xfId="52" applyNumberFormat="1" applyFont="1" applyFill="1" applyBorder="1" applyAlignment="1">
      <alignment horizontal="center" vertical="center" wrapText="1"/>
      <protection/>
    </xf>
    <xf numFmtId="9" fontId="9" fillId="33" borderId="13" xfId="52" applyNumberFormat="1" applyFont="1" applyFill="1" applyBorder="1" applyAlignment="1">
      <alignment horizontal="center" vertical="center" wrapText="1"/>
      <protection/>
    </xf>
    <xf numFmtId="0" fontId="8" fillId="33" borderId="13" xfId="52" applyFont="1" applyFill="1" applyBorder="1" applyAlignment="1">
      <alignment horizontal="left" vertical="center" wrapText="1"/>
      <protection/>
    </xf>
    <xf numFmtId="0" fontId="10" fillId="34" borderId="13" xfId="52" applyFont="1" applyFill="1" applyBorder="1" applyAlignment="1">
      <alignment horizontal="center" vertical="center" wrapText="1"/>
      <protection/>
    </xf>
    <xf numFmtId="0" fontId="11" fillId="34" borderId="13" xfId="52" applyFont="1" applyFill="1" applyBorder="1" applyAlignment="1">
      <alignment horizontal="center" vertical="center" wrapText="1"/>
      <protection/>
    </xf>
    <xf numFmtId="0" fontId="11" fillId="35" borderId="13" xfId="52" applyFont="1" applyFill="1" applyBorder="1" applyAlignment="1">
      <alignment horizontal="center" vertical="center" wrapText="1"/>
      <protection/>
    </xf>
    <xf numFmtId="166" fontId="10" fillId="34" borderId="13" xfId="52" applyNumberFormat="1" applyFont="1" applyFill="1" applyBorder="1" applyAlignment="1">
      <alignment horizontal="center" vertical="center" wrapText="1"/>
      <protection/>
    </xf>
    <xf numFmtId="0" fontId="12" fillId="0" borderId="13" xfId="52" applyFont="1" applyFill="1" applyBorder="1" applyAlignment="1">
      <alignment horizontal="center" vertical="center" wrapText="1"/>
      <protection/>
    </xf>
    <xf numFmtId="166" fontId="12" fillId="0" borderId="13" xfId="52" applyNumberFormat="1" applyFont="1" applyFill="1" applyBorder="1" applyAlignment="1">
      <alignment horizontal="center" vertical="center" wrapText="1"/>
      <protection/>
    </xf>
    <xf numFmtId="0" fontId="59" fillId="0" borderId="13" xfId="0" applyFont="1" applyBorder="1" applyAlignment="1">
      <alignment/>
    </xf>
    <xf numFmtId="0" fontId="12" fillId="0" borderId="13" xfId="52" applyFont="1" applyFill="1" applyBorder="1" applyAlignment="1">
      <alignment horizontal="right" vertical="center" wrapText="1"/>
      <protection/>
    </xf>
    <xf numFmtId="166" fontId="13" fillId="0" borderId="13" xfId="52" applyNumberFormat="1" applyFont="1" applyFill="1" applyBorder="1" applyAlignment="1">
      <alignment horizontal="righ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right" vertical="center" wrapText="1"/>
      <protection/>
    </xf>
    <xf numFmtId="0" fontId="4" fillId="0" borderId="13" xfId="52" applyFont="1" applyFill="1" applyBorder="1" applyAlignment="1">
      <alignment horizontal="left" vertical="center" wrapText="1"/>
      <protection/>
    </xf>
    <xf numFmtId="0" fontId="59" fillId="0" borderId="13" xfId="0" applyFont="1" applyBorder="1" applyAlignment="1">
      <alignment horizontal="center" vertical="center"/>
    </xf>
    <xf numFmtId="0" fontId="60" fillId="35" borderId="14" xfId="52" applyFont="1" applyFill="1" applyBorder="1" applyAlignment="1">
      <alignment horizontal="center" vertical="center" wrapText="1"/>
      <protection/>
    </xf>
    <xf numFmtId="0" fontId="61" fillId="0" borderId="13" xfId="52" applyFont="1" applyBorder="1" applyAlignment="1">
      <alignment horizontal="center" vertical="center" wrapText="1"/>
      <protection/>
    </xf>
    <xf numFmtId="0" fontId="12" fillId="0" borderId="13" xfId="52" applyFont="1" applyBorder="1" applyAlignment="1">
      <alignment horizontal="right" vertical="center" wrapText="1"/>
      <protection/>
    </xf>
    <xf numFmtId="9" fontId="62" fillId="0" borderId="13" xfId="52" applyNumberFormat="1" applyFont="1" applyFill="1" applyBorder="1" applyAlignment="1">
      <alignment horizontal="center" vertical="center" wrapText="1"/>
      <protection/>
    </xf>
    <xf numFmtId="0" fontId="10" fillId="34" borderId="14" xfId="52" applyFont="1" applyFill="1" applyBorder="1" applyAlignment="1">
      <alignment horizontal="center" vertical="center" wrapText="1"/>
      <protection/>
    </xf>
    <xf numFmtId="0" fontId="11" fillId="34" borderId="14" xfId="52" applyFont="1" applyFill="1" applyBorder="1" applyAlignment="1">
      <alignment horizontal="center" vertical="center" wrapText="1"/>
      <protection/>
    </xf>
    <xf numFmtId="0" fontId="11" fillId="35" borderId="14" xfId="52" applyFont="1" applyFill="1" applyBorder="1" applyAlignment="1">
      <alignment horizontal="center" vertical="center" wrapText="1"/>
      <protection/>
    </xf>
    <xf numFmtId="166" fontId="10" fillId="34" borderId="14" xfId="52" applyNumberFormat="1" applyFont="1" applyFill="1" applyBorder="1" applyAlignment="1">
      <alignment horizontal="center" vertical="center" wrapText="1"/>
      <protection/>
    </xf>
    <xf numFmtId="0" fontId="12" fillId="0" borderId="13" xfId="52" applyFont="1" applyBorder="1" applyAlignment="1">
      <alignment vertical="center" wrapText="1"/>
      <protection/>
    </xf>
    <xf numFmtId="0" fontId="12" fillId="0" borderId="13" xfId="52" applyNumberFormat="1" applyFont="1" applyFill="1" applyBorder="1" applyAlignment="1">
      <alignment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59" fillId="0" borderId="13" xfId="0" applyFont="1" applyFill="1" applyBorder="1" applyAlignment="1">
      <alignment horizontal="right" vertical="center"/>
    </xf>
    <xf numFmtId="0" fontId="59" fillId="0" borderId="13" xfId="0" applyFont="1" applyFill="1" applyBorder="1" applyAlignment="1">
      <alignment horizontal="right" wrapText="1"/>
    </xf>
    <xf numFmtId="0" fontId="4" fillId="0" borderId="13" xfId="52" applyFont="1" applyFill="1" applyBorder="1" applyAlignment="1">
      <alignment horizontal="right" vertical="center" wrapText="1"/>
      <protection/>
    </xf>
    <xf numFmtId="166" fontId="58" fillId="0" borderId="0" xfId="0" applyNumberFormat="1" applyFont="1" applyAlignment="1">
      <alignment/>
    </xf>
    <xf numFmtId="166" fontId="63" fillId="0" borderId="13" xfId="0" applyNumberFormat="1" applyFont="1" applyBorder="1" applyAlignment="1">
      <alignment vertical="center"/>
    </xf>
    <xf numFmtId="0" fontId="59" fillId="33" borderId="13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/>
    </xf>
    <xf numFmtId="165" fontId="59" fillId="33" borderId="13" xfId="42" applyFont="1" applyFill="1" applyBorder="1" applyAlignment="1">
      <alignment horizontal="center" vertical="center"/>
    </xf>
    <xf numFmtId="0" fontId="64" fillId="33" borderId="13" xfId="0" applyFont="1" applyFill="1" applyBorder="1" applyAlignment="1">
      <alignment vertical="center" wrapText="1"/>
    </xf>
    <xf numFmtId="165" fontId="63" fillId="33" borderId="13" xfId="42" applyFont="1" applyFill="1" applyBorder="1" applyAlignment="1">
      <alignment horizontal="center" vertical="center" wrapText="1"/>
    </xf>
    <xf numFmtId="9" fontId="59" fillId="0" borderId="13" xfId="0" applyNumberFormat="1" applyFont="1" applyBorder="1" applyAlignment="1">
      <alignment/>
    </xf>
    <xf numFmtId="0" fontId="52" fillId="35" borderId="13" xfId="0" applyFont="1" applyFill="1" applyBorder="1" applyAlignment="1">
      <alignment horizontal="center" vertical="center" wrapText="1"/>
    </xf>
    <xf numFmtId="0" fontId="35" fillId="35" borderId="13" xfId="0" applyFont="1" applyFill="1" applyBorder="1" applyAlignment="1">
      <alignment horizontal="center" vertical="center" wrapText="1"/>
    </xf>
    <xf numFmtId="0" fontId="52" fillId="35" borderId="15" xfId="0" applyFont="1" applyFill="1" applyBorder="1" applyAlignment="1">
      <alignment vertical="center" wrapText="1"/>
    </xf>
    <xf numFmtId="0" fontId="60" fillId="35" borderId="15" xfId="52" applyFont="1" applyFill="1" applyBorder="1" applyAlignment="1">
      <alignment horizontal="center" vertical="center" wrapText="1"/>
      <protection/>
    </xf>
    <xf numFmtId="0" fontId="60" fillId="35" borderId="0" xfId="52" applyFont="1" applyFill="1" applyBorder="1" applyAlignment="1">
      <alignment horizontal="center" vertical="center" wrapText="1"/>
      <protection/>
    </xf>
    <xf numFmtId="0" fontId="57" fillId="0" borderId="13" xfId="0" applyFont="1" applyBorder="1" applyAlignment="1">
      <alignment horizontal="center"/>
    </xf>
    <xf numFmtId="0" fontId="7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left" vertical="center"/>
    </xf>
    <xf numFmtId="0" fontId="65" fillId="0" borderId="16" xfId="0" applyFont="1" applyBorder="1" applyAlignment="1">
      <alignment/>
    </xf>
    <xf numFmtId="10" fontId="66" fillId="0" borderId="0" xfId="0" applyNumberFormat="1" applyFont="1" applyAlignment="1">
      <alignment horizontal="right"/>
    </xf>
    <xf numFmtId="0" fontId="7" fillId="36" borderId="17" xfId="0" applyFont="1" applyFill="1" applyBorder="1" applyAlignment="1">
      <alignment horizontal="right" vertical="center"/>
    </xf>
    <xf numFmtId="0" fontId="7" fillId="36" borderId="18" xfId="0" applyFont="1" applyFill="1" applyBorder="1" applyAlignment="1">
      <alignment horizontal="right" vertical="center"/>
    </xf>
    <xf numFmtId="0" fontId="7" fillId="36" borderId="19" xfId="0" applyFont="1" applyFill="1" applyBorder="1" applyAlignment="1">
      <alignment horizontal="right" vertical="center"/>
    </xf>
    <xf numFmtId="166" fontId="58" fillId="36" borderId="13" xfId="0" applyNumberFormat="1" applyFont="1" applyFill="1" applyBorder="1" applyAlignment="1">
      <alignment/>
    </xf>
    <xf numFmtId="0" fontId="57" fillId="36" borderId="13" xfId="0" applyFont="1" applyFill="1" applyBorder="1" applyAlignment="1">
      <alignment/>
    </xf>
    <xf numFmtId="0" fontId="57" fillId="36" borderId="0" xfId="0" applyFont="1" applyFill="1" applyAlignment="1">
      <alignment/>
    </xf>
    <xf numFmtId="0" fontId="37" fillId="0" borderId="0" xfId="0" applyFont="1" applyAlignment="1">
      <alignment horizontal="left"/>
    </xf>
    <xf numFmtId="0" fontId="66" fillId="36" borderId="17" xfId="0" applyFont="1" applyFill="1" applyBorder="1" applyAlignment="1">
      <alignment horizontal="right"/>
    </xf>
    <xf numFmtId="0" fontId="66" fillId="36" borderId="18" xfId="0" applyFont="1" applyFill="1" applyBorder="1" applyAlignment="1">
      <alignment horizontal="right"/>
    </xf>
    <xf numFmtId="0" fontId="66" fillId="36" borderId="19" xfId="0" applyFont="1" applyFill="1" applyBorder="1" applyAlignment="1">
      <alignment horizontal="right"/>
    </xf>
    <xf numFmtId="0" fontId="57" fillId="0" borderId="0" xfId="0" applyFont="1" applyBorder="1" applyAlignment="1">
      <alignment horizontal="center" vertical="top" wrapText="1"/>
    </xf>
    <xf numFmtId="0" fontId="38" fillId="0" borderId="0" xfId="52" applyFont="1">
      <alignment/>
      <protection/>
    </xf>
    <xf numFmtId="0" fontId="37" fillId="0" borderId="0" xfId="0" applyFont="1" applyAlignment="1">
      <alignment/>
    </xf>
    <xf numFmtId="9" fontId="66" fillId="0" borderId="0" xfId="0" applyNumberFormat="1" applyFont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zoomScalePageLayoutView="0" workbookViewId="0" topLeftCell="A40">
      <selection activeCell="K56" sqref="K56:K57"/>
    </sheetView>
  </sheetViews>
  <sheetFormatPr defaultColWidth="9.140625" defaultRowHeight="15"/>
  <cols>
    <col min="1" max="1" width="3.57421875" style="1" bestFit="1" customWidth="1"/>
    <col min="2" max="2" width="53.140625" style="10" customWidth="1"/>
    <col min="3" max="3" width="7.8515625" style="1" customWidth="1"/>
    <col min="4" max="4" width="11.57421875" style="1" customWidth="1"/>
    <col min="5" max="5" width="13.140625" style="11" customWidth="1"/>
    <col min="6" max="6" width="16.140625" style="11" customWidth="1"/>
    <col min="7" max="7" width="8.28125" style="1" customWidth="1"/>
    <col min="8" max="8" width="12.7109375" style="11" customWidth="1"/>
    <col min="9" max="9" width="14.00390625" style="1" customWidth="1"/>
    <col min="10" max="10" width="10.7109375" style="1" customWidth="1"/>
    <col min="11" max="11" width="15.28125" style="1" customWidth="1"/>
    <col min="12" max="12" width="15.7109375" style="1" customWidth="1"/>
    <col min="13" max="13" width="12.00390625" style="1" customWidth="1"/>
    <col min="14" max="16384" width="9.140625" style="1" customWidth="1"/>
  </cols>
  <sheetData>
    <row r="1" spans="1:14" s="16" customFormat="1" ht="12.75">
      <c r="A1" s="66" t="s">
        <v>66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2.75">
      <c r="A2" s="67" t="s">
        <v>67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4" spans="1:14" ht="18.75">
      <c r="A4" s="68" t="s">
        <v>23</v>
      </c>
      <c r="B4" s="68"/>
      <c r="C4" s="68"/>
      <c r="D4" s="68"/>
      <c r="E4" s="68"/>
      <c r="F4" s="69" t="s">
        <v>68</v>
      </c>
      <c r="G4" s="69"/>
      <c r="H4" s="69"/>
      <c r="I4" s="69"/>
      <c r="J4" s="69"/>
      <c r="K4" s="69"/>
      <c r="L4" s="69"/>
      <c r="M4" s="69"/>
      <c r="N4" s="69"/>
    </row>
    <row r="5" ht="12.75">
      <c r="A5" s="14"/>
    </row>
    <row r="6" spans="1:11" ht="56.25" customHeight="1">
      <c r="A6" s="60" t="s">
        <v>58</v>
      </c>
      <c r="B6" s="60" t="s">
        <v>49</v>
      </c>
      <c r="C6" s="24" t="s">
        <v>1</v>
      </c>
      <c r="D6" s="61" t="s">
        <v>32</v>
      </c>
      <c r="E6" s="60" t="s">
        <v>50</v>
      </c>
      <c r="F6" s="60" t="s">
        <v>51</v>
      </c>
      <c r="G6" s="24" t="s">
        <v>3</v>
      </c>
      <c r="H6" s="62" t="s">
        <v>33</v>
      </c>
      <c r="I6" s="41" t="s">
        <v>4</v>
      </c>
      <c r="J6" s="63" t="s">
        <v>69</v>
      </c>
      <c r="K6" s="64"/>
    </row>
    <row r="7" spans="1:11" ht="56.25" customHeight="1">
      <c r="A7" s="53">
        <v>1</v>
      </c>
      <c r="B7" s="54" t="s">
        <v>60</v>
      </c>
      <c r="C7" s="55" t="s">
        <v>61</v>
      </c>
      <c r="D7" s="36">
        <v>2</v>
      </c>
      <c r="E7" s="58"/>
      <c r="F7" s="56"/>
      <c r="G7" s="59">
        <v>0.08</v>
      </c>
      <c r="H7" s="56">
        <f aca="true" t="shared" si="0" ref="H7:H15">F7*1.08</f>
        <v>0</v>
      </c>
      <c r="I7" s="15"/>
      <c r="J7" s="65"/>
      <c r="K7" s="65"/>
    </row>
    <row r="8" spans="1:11" ht="51.75" customHeight="1">
      <c r="A8" s="53">
        <v>2</v>
      </c>
      <c r="B8" s="57" t="s">
        <v>59</v>
      </c>
      <c r="C8" s="55" t="s">
        <v>61</v>
      </c>
      <c r="D8" s="36">
        <v>2</v>
      </c>
      <c r="E8" s="58"/>
      <c r="F8" s="56"/>
      <c r="G8" s="59">
        <v>0.08</v>
      </c>
      <c r="H8" s="56">
        <f t="shared" si="0"/>
        <v>0</v>
      </c>
      <c r="I8" s="15"/>
      <c r="J8" s="65"/>
      <c r="K8" s="65"/>
    </row>
    <row r="9" spans="1:11" ht="33.75">
      <c r="A9" s="53">
        <v>3</v>
      </c>
      <c r="B9" s="54" t="s">
        <v>52</v>
      </c>
      <c r="C9" s="55" t="s">
        <v>61</v>
      </c>
      <c r="D9" s="36">
        <v>2</v>
      </c>
      <c r="E9" s="58"/>
      <c r="F9" s="56"/>
      <c r="G9" s="59">
        <v>0.08</v>
      </c>
      <c r="H9" s="56">
        <f t="shared" si="0"/>
        <v>0</v>
      </c>
      <c r="I9" s="15"/>
      <c r="J9" s="65"/>
      <c r="K9" s="65"/>
    </row>
    <row r="10" spans="1:11" ht="22.5">
      <c r="A10" s="53">
        <v>4</v>
      </c>
      <c r="B10" s="54" t="s">
        <v>53</v>
      </c>
      <c r="C10" s="55" t="s">
        <v>61</v>
      </c>
      <c r="D10" s="36">
        <v>2</v>
      </c>
      <c r="E10" s="58"/>
      <c r="F10" s="56"/>
      <c r="G10" s="59">
        <v>0.08</v>
      </c>
      <c r="H10" s="56">
        <f t="shared" si="0"/>
        <v>0</v>
      </c>
      <c r="I10" s="15"/>
      <c r="J10" s="65"/>
      <c r="K10" s="65"/>
    </row>
    <row r="11" spans="1:11" ht="22.5">
      <c r="A11" s="53">
        <v>5</v>
      </c>
      <c r="B11" s="54" t="s">
        <v>54</v>
      </c>
      <c r="C11" s="55" t="s">
        <v>61</v>
      </c>
      <c r="D11" s="36">
        <v>2</v>
      </c>
      <c r="E11" s="58"/>
      <c r="F11" s="56"/>
      <c r="G11" s="59">
        <v>0.08</v>
      </c>
      <c r="H11" s="56">
        <f t="shared" si="0"/>
        <v>0</v>
      </c>
      <c r="I11" s="15"/>
      <c r="J11" s="65"/>
      <c r="K11" s="65"/>
    </row>
    <row r="12" spans="1:11" ht="22.5">
      <c r="A12" s="53">
        <v>6</v>
      </c>
      <c r="B12" s="54" t="s">
        <v>55</v>
      </c>
      <c r="C12" s="55" t="s">
        <v>61</v>
      </c>
      <c r="D12" s="36">
        <v>2</v>
      </c>
      <c r="E12" s="58"/>
      <c r="F12" s="56"/>
      <c r="G12" s="59">
        <v>0.08</v>
      </c>
      <c r="H12" s="56">
        <f t="shared" si="0"/>
        <v>0</v>
      </c>
      <c r="I12" s="15"/>
      <c r="J12" s="65"/>
      <c r="K12" s="65"/>
    </row>
    <row r="13" spans="1:11" ht="22.5">
      <c r="A13" s="53">
        <v>7</v>
      </c>
      <c r="B13" s="54" t="s">
        <v>56</v>
      </c>
      <c r="C13" s="55" t="s">
        <v>61</v>
      </c>
      <c r="D13" s="36">
        <v>2</v>
      </c>
      <c r="E13" s="58"/>
      <c r="F13" s="56"/>
      <c r="G13" s="59">
        <v>0.08</v>
      </c>
      <c r="H13" s="56">
        <f t="shared" si="0"/>
        <v>0</v>
      </c>
      <c r="I13" s="15"/>
      <c r="J13" s="65"/>
      <c r="K13" s="65"/>
    </row>
    <row r="14" spans="1:11" ht="22.5">
      <c r="A14" s="53">
        <v>8</v>
      </c>
      <c r="B14" s="54" t="s">
        <v>57</v>
      </c>
      <c r="C14" s="55" t="s">
        <v>61</v>
      </c>
      <c r="D14" s="36">
        <v>2</v>
      </c>
      <c r="E14" s="58"/>
      <c r="F14" s="56"/>
      <c r="G14" s="59">
        <v>0.08</v>
      </c>
      <c r="H14" s="56">
        <f t="shared" si="0"/>
        <v>0</v>
      </c>
      <c r="I14" s="15"/>
      <c r="J14" s="65"/>
      <c r="K14" s="65"/>
    </row>
    <row r="15" spans="1:9" ht="12.75">
      <c r="A15" s="70" t="s">
        <v>18</v>
      </c>
      <c r="B15" s="71"/>
      <c r="C15" s="71"/>
      <c r="D15" s="71"/>
      <c r="E15" s="72"/>
      <c r="F15" s="73">
        <f>SUM(F7:F14)</f>
        <v>0</v>
      </c>
      <c r="G15" s="74"/>
      <c r="H15" s="73">
        <f t="shared" si="0"/>
        <v>0</v>
      </c>
      <c r="I15" s="75"/>
    </row>
    <row r="19" spans="1:15" ht="18.75">
      <c r="A19" s="76" t="s">
        <v>65</v>
      </c>
      <c r="B19" s="76"/>
      <c r="C19" s="76"/>
      <c r="D19" s="76"/>
      <c r="E19" s="76"/>
      <c r="F19" s="69" t="s">
        <v>70</v>
      </c>
      <c r="G19" s="69"/>
      <c r="H19" s="69"/>
      <c r="I19" s="69"/>
      <c r="J19" s="69"/>
      <c r="K19" s="69"/>
      <c r="L19" s="69"/>
      <c r="M19" s="69"/>
      <c r="N19" s="69"/>
      <c r="O19" s="69"/>
    </row>
    <row r="21" spans="1:15" ht="42" customHeight="1">
      <c r="A21" s="80" t="s">
        <v>38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</row>
    <row r="23" spans="1:13" ht="94.5">
      <c r="A23" s="41" t="s">
        <v>0</v>
      </c>
      <c r="B23" s="42" t="s">
        <v>15</v>
      </c>
      <c r="C23" s="43" t="s">
        <v>30</v>
      </c>
      <c r="D23" s="42" t="s">
        <v>34</v>
      </c>
      <c r="E23" s="42" t="s">
        <v>31</v>
      </c>
      <c r="F23" s="41" t="s">
        <v>1</v>
      </c>
      <c r="G23" s="41" t="s">
        <v>2</v>
      </c>
      <c r="H23" s="44" t="s">
        <v>13</v>
      </c>
      <c r="I23" s="44" t="s">
        <v>14</v>
      </c>
      <c r="J23" s="41" t="s">
        <v>3</v>
      </c>
      <c r="K23" s="44" t="s">
        <v>16</v>
      </c>
      <c r="L23" s="41" t="s">
        <v>4</v>
      </c>
      <c r="M23" s="37" t="s">
        <v>69</v>
      </c>
    </row>
    <row r="24" spans="1:13" ht="33.75">
      <c r="A24" s="28">
        <v>1</v>
      </c>
      <c r="B24" s="33" t="s">
        <v>39</v>
      </c>
      <c r="C24" s="28" t="s">
        <v>25</v>
      </c>
      <c r="D24" s="34" t="s">
        <v>24</v>
      </c>
      <c r="E24" s="34" t="s">
        <v>40</v>
      </c>
      <c r="F24" s="39" t="s">
        <v>17</v>
      </c>
      <c r="G24" s="45">
        <v>120</v>
      </c>
      <c r="H24" s="29"/>
      <c r="I24" s="32"/>
      <c r="J24" s="40">
        <v>0.08</v>
      </c>
      <c r="K24" s="52">
        <f>I24*1.08</f>
        <v>0</v>
      </c>
      <c r="L24" s="30"/>
      <c r="M24" s="30"/>
    </row>
    <row r="25" spans="1:13" ht="34.5" customHeight="1">
      <c r="A25" s="28">
        <v>2</v>
      </c>
      <c r="B25" s="33" t="s">
        <v>39</v>
      </c>
      <c r="C25" s="28" t="s">
        <v>26</v>
      </c>
      <c r="D25" s="31" t="s">
        <v>24</v>
      </c>
      <c r="E25" s="29" t="s">
        <v>41</v>
      </c>
      <c r="F25" s="39" t="s">
        <v>17</v>
      </c>
      <c r="G25" s="46">
        <v>600</v>
      </c>
      <c r="H25" s="29"/>
      <c r="I25" s="32"/>
      <c r="J25" s="40">
        <v>0.08</v>
      </c>
      <c r="K25" s="52">
        <f aca="true" t="shared" si="1" ref="K25:K33">I25*1.08</f>
        <v>0</v>
      </c>
      <c r="L25" s="15"/>
      <c r="M25" s="15"/>
    </row>
    <row r="26" spans="1:13" ht="33.75">
      <c r="A26" s="28">
        <v>3</v>
      </c>
      <c r="B26" s="33" t="s">
        <v>39</v>
      </c>
      <c r="C26" s="47" t="s">
        <v>27</v>
      </c>
      <c r="D26" s="34" t="s">
        <v>24</v>
      </c>
      <c r="E26" s="34" t="s">
        <v>35</v>
      </c>
      <c r="F26" s="39" t="s">
        <v>17</v>
      </c>
      <c r="G26" s="39">
        <v>600</v>
      </c>
      <c r="H26" s="29"/>
      <c r="I26" s="32"/>
      <c r="J26" s="40">
        <v>0.08</v>
      </c>
      <c r="K26" s="52">
        <f t="shared" si="1"/>
        <v>0</v>
      </c>
      <c r="L26" s="15"/>
      <c r="M26" s="15"/>
    </row>
    <row r="27" spans="1:13" ht="33.75">
      <c r="A27" s="28">
        <v>4</v>
      </c>
      <c r="B27" s="33" t="s">
        <v>39</v>
      </c>
      <c r="C27" s="47" t="s">
        <v>28</v>
      </c>
      <c r="D27" s="34" t="s">
        <v>29</v>
      </c>
      <c r="E27" s="34" t="s">
        <v>42</v>
      </c>
      <c r="F27" s="39" t="s">
        <v>17</v>
      </c>
      <c r="G27" s="39">
        <v>120</v>
      </c>
      <c r="H27" s="29"/>
      <c r="I27" s="32"/>
      <c r="J27" s="40">
        <v>0.08</v>
      </c>
      <c r="K27" s="52">
        <f t="shared" si="1"/>
        <v>0</v>
      </c>
      <c r="L27" s="15"/>
      <c r="M27" s="15"/>
    </row>
    <row r="28" spans="1:13" ht="33.75">
      <c r="A28" s="28">
        <v>5</v>
      </c>
      <c r="B28" s="33" t="s">
        <v>39</v>
      </c>
      <c r="C28" s="47">
        <v>1</v>
      </c>
      <c r="D28" s="34" t="s">
        <v>24</v>
      </c>
      <c r="E28" s="34" t="s">
        <v>43</v>
      </c>
      <c r="F28" s="39" t="s">
        <v>17</v>
      </c>
      <c r="G28" s="39">
        <v>24</v>
      </c>
      <c r="H28" s="29"/>
      <c r="I28" s="32"/>
      <c r="J28" s="40">
        <v>0.08</v>
      </c>
      <c r="K28" s="52">
        <f t="shared" si="1"/>
        <v>0</v>
      </c>
      <c r="L28" s="15"/>
      <c r="M28" s="15"/>
    </row>
    <row r="29" spans="1:13" ht="33.75">
      <c r="A29" s="28">
        <v>6</v>
      </c>
      <c r="B29" s="35" t="s">
        <v>44</v>
      </c>
      <c r="C29" s="48" t="s">
        <v>25</v>
      </c>
      <c r="D29" s="48" t="s">
        <v>24</v>
      </c>
      <c r="E29" s="49" t="s">
        <v>45</v>
      </c>
      <c r="F29" s="39" t="s">
        <v>17</v>
      </c>
      <c r="G29" s="46">
        <v>12</v>
      </c>
      <c r="H29" s="29"/>
      <c r="I29" s="32"/>
      <c r="J29" s="40">
        <v>0.08</v>
      </c>
      <c r="K29" s="52">
        <f t="shared" si="1"/>
        <v>0</v>
      </c>
      <c r="L29" s="15"/>
      <c r="M29" s="15"/>
    </row>
    <row r="30" spans="1:13" ht="33.75">
      <c r="A30" s="28">
        <v>7</v>
      </c>
      <c r="B30" s="35" t="s">
        <v>44</v>
      </c>
      <c r="C30" s="50" t="s">
        <v>26</v>
      </c>
      <c r="D30" s="50" t="s">
        <v>24</v>
      </c>
      <c r="E30" s="50" t="s">
        <v>46</v>
      </c>
      <c r="F30" s="39" t="s">
        <v>17</v>
      </c>
      <c r="G30" s="46">
        <v>12</v>
      </c>
      <c r="H30" s="29"/>
      <c r="I30" s="32"/>
      <c r="J30" s="40">
        <v>0.08</v>
      </c>
      <c r="K30" s="52">
        <f t="shared" si="1"/>
        <v>0</v>
      </c>
      <c r="L30" s="15"/>
      <c r="M30" s="15"/>
    </row>
    <row r="31" spans="1:13" ht="33.75">
      <c r="A31" s="28">
        <v>8</v>
      </c>
      <c r="B31" s="35" t="s">
        <v>44</v>
      </c>
      <c r="C31" s="50" t="s">
        <v>27</v>
      </c>
      <c r="D31" s="50" t="s">
        <v>24</v>
      </c>
      <c r="E31" s="50" t="s">
        <v>47</v>
      </c>
      <c r="F31" s="39" t="s">
        <v>17</v>
      </c>
      <c r="G31" s="46">
        <v>12</v>
      </c>
      <c r="H31" s="29"/>
      <c r="I31" s="32"/>
      <c r="J31" s="40">
        <v>0.08</v>
      </c>
      <c r="K31" s="52">
        <f t="shared" si="1"/>
        <v>0</v>
      </c>
      <c r="L31" s="15"/>
      <c r="M31" s="15"/>
    </row>
    <row r="32" spans="1:13" ht="45">
      <c r="A32" s="28">
        <v>9</v>
      </c>
      <c r="B32" s="35" t="s">
        <v>44</v>
      </c>
      <c r="C32" s="50">
        <v>1</v>
      </c>
      <c r="D32" s="50" t="s">
        <v>29</v>
      </c>
      <c r="E32" s="50" t="s">
        <v>48</v>
      </c>
      <c r="F32" s="39" t="s">
        <v>17</v>
      </c>
      <c r="G32" s="46">
        <v>12</v>
      </c>
      <c r="H32" s="29"/>
      <c r="I32" s="32"/>
      <c r="J32" s="40">
        <v>0.08</v>
      </c>
      <c r="K32" s="52">
        <f t="shared" si="1"/>
        <v>0</v>
      </c>
      <c r="L32" s="15"/>
      <c r="M32" s="15"/>
    </row>
    <row r="33" spans="1:13" ht="15.75">
      <c r="A33" s="77" t="s">
        <v>18</v>
      </c>
      <c r="B33" s="78"/>
      <c r="C33" s="78"/>
      <c r="D33" s="78"/>
      <c r="E33" s="78"/>
      <c r="F33" s="78"/>
      <c r="G33" s="78"/>
      <c r="H33" s="79"/>
      <c r="I33" s="73">
        <f>SUM(I24:I32)</f>
        <v>0</v>
      </c>
      <c r="J33" s="74"/>
      <c r="K33" s="73">
        <f t="shared" si="1"/>
        <v>0</v>
      </c>
      <c r="L33" s="74"/>
      <c r="M33" s="15"/>
    </row>
    <row r="35" spans="1:12" ht="12.75">
      <c r="A35" s="12" t="s">
        <v>21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ht="12.75">
      <c r="A36" s="12" t="s">
        <v>19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ht="12.75">
      <c r="A37" s="12" t="s">
        <v>22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ht="12.75">
      <c r="A38" s="12" t="s">
        <v>20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ht="12.75">
      <c r="A39" s="13"/>
      <c r="B39" s="13"/>
      <c r="C39" s="13"/>
      <c r="D39" s="13"/>
      <c r="E39" s="13"/>
      <c r="F39" s="13"/>
      <c r="G39" s="13"/>
      <c r="H39" s="13"/>
      <c r="J39" s="13"/>
      <c r="K39" s="13"/>
      <c r="L39" s="13"/>
    </row>
    <row r="40" spans="1:7" ht="12.75">
      <c r="A40" s="13"/>
      <c r="B40" s="13"/>
      <c r="C40" s="13"/>
      <c r="D40" s="13"/>
      <c r="E40" s="13"/>
      <c r="F40" s="13"/>
      <c r="G40" s="13"/>
    </row>
    <row r="41" spans="1:7" ht="12.75">
      <c r="A41" s="12"/>
      <c r="B41" s="13"/>
      <c r="C41" s="13"/>
      <c r="D41" s="13"/>
      <c r="E41" s="13"/>
      <c r="F41" s="13"/>
      <c r="G41" s="13"/>
    </row>
    <row r="44" spans="1:15" ht="18.75">
      <c r="A44" s="81" t="s">
        <v>64</v>
      </c>
      <c r="B44" s="82"/>
      <c r="C44" s="82"/>
      <c r="D44" s="82"/>
      <c r="E44" s="82"/>
      <c r="F44" s="82"/>
      <c r="G44" s="83" t="s">
        <v>71</v>
      </c>
      <c r="H44" s="83"/>
      <c r="I44" s="83"/>
      <c r="J44" s="83"/>
      <c r="K44" s="83"/>
      <c r="L44" s="83"/>
      <c r="M44" s="83"/>
      <c r="N44" s="83"/>
      <c r="O44" s="83"/>
    </row>
    <row r="45" spans="6:8" ht="12.75">
      <c r="F45" s="1"/>
      <c r="H45" s="1"/>
    </row>
    <row r="46" spans="1:13" ht="94.5">
      <c r="A46" s="24" t="s">
        <v>0</v>
      </c>
      <c r="B46" s="25" t="s">
        <v>15</v>
      </c>
      <c r="C46" s="26" t="s">
        <v>30</v>
      </c>
      <c r="D46" s="25" t="s">
        <v>34</v>
      </c>
      <c r="E46" s="25" t="s">
        <v>31</v>
      </c>
      <c r="F46" s="24" t="s">
        <v>1</v>
      </c>
      <c r="G46" s="24" t="s">
        <v>2</v>
      </c>
      <c r="H46" s="27" t="s">
        <v>13</v>
      </c>
      <c r="I46" s="27" t="s">
        <v>14</v>
      </c>
      <c r="J46" s="24" t="s">
        <v>3</v>
      </c>
      <c r="K46" s="27" t="s">
        <v>16</v>
      </c>
      <c r="L46" s="24" t="s">
        <v>4</v>
      </c>
      <c r="M46" s="37" t="s">
        <v>69</v>
      </c>
    </row>
    <row r="47" spans="1:13" ht="78" customHeight="1">
      <c r="A47" s="20">
        <v>1</v>
      </c>
      <c r="B47" s="23" t="s">
        <v>62</v>
      </c>
      <c r="C47" s="18" t="s">
        <v>37</v>
      </c>
      <c r="D47" s="18" t="s">
        <v>36</v>
      </c>
      <c r="E47" s="18" t="s">
        <v>63</v>
      </c>
      <c r="F47" s="19" t="s">
        <v>17</v>
      </c>
      <c r="G47" s="19">
        <v>36</v>
      </c>
      <c r="H47" s="21"/>
      <c r="I47" s="21">
        <f>H47*G47</f>
        <v>0</v>
      </c>
      <c r="J47" s="22">
        <v>0.08</v>
      </c>
      <c r="K47" s="21">
        <f>ROUND(I47*J47+I47,2)</f>
        <v>0</v>
      </c>
      <c r="L47" s="20"/>
      <c r="M47" s="38"/>
    </row>
    <row r="48" spans="1:13" ht="15.75">
      <c r="A48" s="77" t="s">
        <v>18</v>
      </c>
      <c r="B48" s="78"/>
      <c r="C48" s="78"/>
      <c r="D48" s="78"/>
      <c r="E48" s="78"/>
      <c r="F48" s="78"/>
      <c r="G48" s="78"/>
      <c r="H48" s="79"/>
      <c r="I48" s="73">
        <f>SUM(I44:I47)</f>
        <v>0</v>
      </c>
      <c r="J48" s="74"/>
      <c r="K48" s="73">
        <f>I48*1.08</f>
        <v>0</v>
      </c>
      <c r="L48" s="74"/>
      <c r="M48" s="15"/>
    </row>
    <row r="52" spans="6:9" ht="12.75">
      <c r="F52" s="51"/>
      <c r="G52" s="17"/>
      <c r="H52" s="51"/>
      <c r="I52" s="17"/>
    </row>
    <row r="53" spans="6:9" ht="12.75">
      <c r="F53" s="51"/>
      <c r="G53" s="17"/>
      <c r="H53" s="51"/>
      <c r="I53" s="51"/>
    </row>
    <row r="68" spans="6:8" ht="12.75">
      <c r="F68" s="1"/>
      <c r="H68" s="1"/>
    </row>
    <row r="69" spans="6:8" ht="12.75">
      <c r="F69" s="1"/>
      <c r="H69" s="1"/>
    </row>
  </sheetData>
  <sheetProtection/>
  <mergeCells count="20">
    <mergeCell ref="A19:E19"/>
    <mergeCell ref="F19:O19"/>
    <mergeCell ref="A21:O21"/>
    <mergeCell ref="G44:O44"/>
    <mergeCell ref="J12:K12"/>
    <mergeCell ref="J13:K13"/>
    <mergeCell ref="J14:K14"/>
    <mergeCell ref="A4:E4"/>
    <mergeCell ref="A1:N1"/>
    <mergeCell ref="A2:N2"/>
    <mergeCell ref="F4:N4"/>
    <mergeCell ref="A48:H48"/>
    <mergeCell ref="A33:H33"/>
    <mergeCell ref="A15:E15"/>
    <mergeCell ref="J6:K6"/>
    <mergeCell ref="J7:K7"/>
    <mergeCell ref="J8:K8"/>
    <mergeCell ref="J9:K9"/>
    <mergeCell ref="J10:K10"/>
    <mergeCell ref="J11:K11"/>
  </mergeCells>
  <printOptions/>
  <pageMargins left="0.7" right="0.7" top="0.75" bottom="0.75" header="0.3" footer="0.3"/>
  <pageSetup fitToHeight="0" fitToWidth="1" horizontalDpi="600" verticalDpi="600" orientation="landscape" paperSize="9" scale="69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50.140625" style="0" customWidth="1"/>
    <col min="3" max="3" width="1.28515625" style="0" customWidth="1"/>
    <col min="4" max="4" width="4.28125" style="0" customWidth="1"/>
    <col min="5" max="6" width="12.421875" style="0" customWidth="1"/>
  </cols>
  <sheetData>
    <row r="1" spans="2:6" ht="30">
      <c r="B1" s="2" t="s">
        <v>5</v>
      </c>
      <c r="C1" s="2"/>
      <c r="D1" s="6"/>
      <c r="E1" s="6"/>
      <c r="F1" s="6"/>
    </row>
    <row r="2" spans="2:6" ht="15">
      <c r="B2" s="2" t="s">
        <v>6</v>
      </c>
      <c r="C2" s="2"/>
      <c r="D2" s="6"/>
      <c r="E2" s="6"/>
      <c r="F2" s="6"/>
    </row>
    <row r="3" spans="2:6" ht="15">
      <c r="B3" s="3"/>
      <c r="C3" s="3"/>
      <c r="D3" s="7"/>
      <c r="E3" s="7"/>
      <c r="F3" s="7"/>
    </row>
    <row r="4" spans="2:6" ht="45">
      <c r="B4" s="3" t="s">
        <v>7</v>
      </c>
      <c r="C4" s="3"/>
      <c r="D4" s="7"/>
      <c r="E4" s="7"/>
      <c r="F4" s="7"/>
    </row>
    <row r="5" spans="2:6" ht="15">
      <c r="B5" s="3"/>
      <c r="C5" s="3"/>
      <c r="D5" s="7"/>
      <c r="E5" s="7"/>
      <c r="F5" s="7"/>
    </row>
    <row r="6" spans="2:6" ht="30">
      <c r="B6" s="2" t="s">
        <v>8</v>
      </c>
      <c r="C6" s="2"/>
      <c r="D6" s="6"/>
      <c r="E6" s="6" t="s">
        <v>9</v>
      </c>
      <c r="F6" s="6" t="s">
        <v>10</v>
      </c>
    </row>
    <row r="7" spans="2:6" ht="15.75" thickBot="1">
      <c r="B7" s="3"/>
      <c r="C7" s="3"/>
      <c r="D7" s="7"/>
      <c r="E7" s="7"/>
      <c r="F7" s="7"/>
    </row>
    <row r="8" spans="2:6" ht="75.75" thickBot="1">
      <c r="B8" s="4" t="s">
        <v>11</v>
      </c>
      <c r="C8" s="5"/>
      <c r="D8" s="8"/>
      <c r="E8" s="8">
        <v>16</v>
      </c>
      <c r="F8" s="9" t="s">
        <v>12</v>
      </c>
    </row>
    <row r="9" spans="2:6" ht="15">
      <c r="B9" s="3"/>
      <c r="C9" s="3"/>
      <c r="D9" s="7"/>
      <c r="E9" s="7"/>
      <c r="F9" s="7"/>
    </row>
    <row r="10" spans="2:6" ht="15">
      <c r="B10" s="3"/>
      <c r="C10" s="3"/>
      <c r="D10" s="7"/>
      <c r="E10" s="7"/>
      <c r="F10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Wioleta Szyszka-Pietroń</dc:creator>
  <cp:keywords/>
  <dc:description/>
  <cp:lastModifiedBy>Dawid Malicki</cp:lastModifiedBy>
  <cp:lastPrinted>2023-03-03T10:40:53Z</cp:lastPrinted>
  <dcterms:created xsi:type="dcterms:W3CDTF">2017-10-31T11:55:07Z</dcterms:created>
  <dcterms:modified xsi:type="dcterms:W3CDTF">2023-07-14T09:05:52Z</dcterms:modified>
  <cp:category/>
  <cp:version/>
  <cp:contentType/>
  <cp:contentStatus/>
</cp:coreProperties>
</file>