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westycje\Drogi 2021\"/>
    </mc:Choice>
  </mc:AlternateContent>
  <bookViews>
    <workbookView xWindow="0" yWindow="0" windowWidth="15600" windowHeight="11760"/>
  </bookViews>
  <sheets>
    <sheet name="Nad Sanem" sheetId="1" r:id="rId1"/>
    <sheet name="kosztorys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D9" i="2" l="1"/>
  <c r="F9" i="2" s="1"/>
  <c r="C9" i="2"/>
  <c r="B9" i="2"/>
  <c r="B12" i="2" l="1"/>
  <c r="D14" i="2" l="1"/>
  <c r="F14" i="2" s="1"/>
  <c r="D13" i="2"/>
  <c r="F13" i="2" s="1"/>
  <c r="D12" i="2"/>
  <c r="F12" i="2" s="1"/>
  <c r="D11" i="2"/>
  <c r="F11" i="2" s="1"/>
  <c r="D10" i="2"/>
  <c r="F10" i="2" s="1"/>
  <c r="D7" i="2"/>
  <c r="F7" i="2" s="1"/>
  <c r="D8" i="1" l="1"/>
  <c r="D8" i="2" s="1"/>
  <c r="F8" i="2" s="1"/>
  <c r="F15" i="2" s="1"/>
  <c r="F16" i="2" s="1"/>
  <c r="F17" i="2" s="1"/>
  <c r="B7" i="2" l="1"/>
  <c r="B13" i="2" l="1"/>
  <c r="B11" i="2"/>
  <c r="B10" i="2"/>
  <c r="B8" i="2"/>
  <c r="A2" i="2"/>
</calcChain>
</file>

<file path=xl/sharedStrings.xml><?xml version="1.0" encoding="utf-8"?>
<sst xmlns="http://schemas.openxmlformats.org/spreadsheetml/2006/main" count="41" uniqueCount="24">
  <si>
    <t>Lp.</t>
  </si>
  <si>
    <t>Wyszczególnienie elementów rozliczeniowych i obliczenie ilości</t>
  </si>
  <si>
    <t>Jednostka</t>
  </si>
  <si>
    <t>Ilość</t>
  </si>
  <si>
    <t>Nazwa</t>
  </si>
  <si>
    <t>Skropienie istniejącej nawierzchni emulsją w ilości 0,6 kg/m2</t>
  </si>
  <si>
    <t>t</t>
  </si>
  <si>
    <t xml:space="preserve">Wykonanie podbudowy z kruszywa łamanego 0/31 gr warstwy 15 cm </t>
  </si>
  <si>
    <t>KOSZTORYS</t>
  </si>
  <si>
    <t>Cena jedn. PLN</t>
  </si>
  <si>
    <t>Wartość PLN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</si>
  <si>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</si>
  <si>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Razem netto</t>
  </si>
  <si>
    <t>Vat 23%</t>
  </si>
  <si>
    <t>Razem brutto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</si>
  <si>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</si>
  <si>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 xml:space="preserve">Oczyszczenie warstwy konstrukcyjnej (mechanicznie) istniejącej nawierzchni </t>
  </si>
  <si>
    <t>Przebudowa drogi gminnej w m. Wiązownica ul. Nad Sanem, działki nr ewid. 
1188, 1246, 1361, 1407</t>
  </si>
  <si>
    <t>Mechaniczne frezowanie nawierzchni asfaltowej na zimno, bez odwożenia ścinki</t>
  </si>
  <si>
    <t>Wykonanie nawierzchni z betonu asfaltowego o uziarnieniu 0/12,8 warstwa ścieralna gr. w-wy 4 cm
521,60 m2 + 1 870,50 m2 = 2 392,10 m2</t>
  </si>
  <si>
    <t xml:space="preserve">Uzupełnienie poboczy kruszywem łamanym 0/31,5 gr. warstwy po zagęszczeniu 4 cm      
583,50 m x 2 x 0,25 m = 291,75 </t>
  </si>
  <si>
    <t>Wyrównanie istniejącej nawierzchni betonem asfaltowym BA 0/12,5 śr. gr 3 cm,    
1 870,50 m2 x 0,03 m x 2,4 t/m3 = 134,68 t</t>
  </si>
  <si>
    <t xml:space="preserve">Mechaniczne profilowanie i zagęszczanie podłoża w gruntach kat. I-VI na głębokość 15 cm  
114 m x 3,5 m + 30,5 m x 3,5 m + 22 m x 3 m + 33,10 m2 = 604,85 </t>
  </si>
  <si>
    <t>PRZEDMIAR ROBÓT - część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</si>
</sst>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workbookViewId="0">
      <selection sqref="A1:D1"/>
    </sheetView>
  </sheetViews>
  <sheetFormatPr defaultRowHeight="15" x14ac:dyDescent="0.25"/>
  <cols>
    <col min="2" max="2" width="45.85546875" customWidth="1"/>
  </cols>
  <sheetData>
    <row r="1" spans="1:25" ht="39.950000000000003" customHeight="1" x14ac:dyDescent="0.25">
      <c r="A1" s="25" t="s">
        <v>23</v>
      </c>
      <c r="B1" s="25"/>
      <c r="C1" s="25"/>
      <c r="D1" s="25"/>
    </row>
    <row r="2" spans="1:25" ht="26.25" customHeight="1" x14ac:dyDescent="0.25">
      <c r="A2" s="26" t="s">
        <v>17</v>
      </c>
      <c r="B2" s="26"/>
      <c r="C2" s="26"/>
      <c r="D2" s="26"/>
    </row>
    <row r="3" spans="1:25" ht="36" customHeight="1" x14ac:dyDescent="0.25">
      <c r="A3" s="26"/>
      <c r="B3" s="26"/>
      <c r="C3" s="26"/>
      <c r="D3" s="26"/>
    </row>
    <row r="5" spans="1:25" x14ac:dyDescent="0.25">
      <c r="A5" s="24" t="s">
        <v>0</v>
      </c>
      <c r="B5" s="23" t="s">
        <v>1</v>
      </c>
      <c r="C5" s="23" t="s">
        <v>2</v>
      </c>
      <c r="D5" s="23"/>
    </row>
    <row r="6" spans="1:25" ht="30" customHeight="1" x14ac:dyDescent="0.25">
      <c r="A6" s="24"/>
      <c r="B6" s="23"/>
      <c r="C6" s="3" t="s">
        <v>4</v>
      </c>
      <c r="D6" s="3" t="s">
        <v>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60" x14ac:dyDescent="0.25">
      <c r="A7" s="7">
        <v>1</v>
      </c>
      <c r="B7" s="8" t="s">
        <v>22</v>
      </c>
      <c r="C7" s="7" t="s">
        <v>11</v>
      </c>
      <c r="D7" s="7">
        <v>604.85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45" customHeight="1" x14ac:dyDescent="0.25">
      <c r="A8" s="5">
        <v>2</v>
      </c>
      <c r="B8" s="6" t="s">
        <v>7</v>
      </c>
      <c r="C8" s="7" t="s">
        <v>11</v>
      </c>
      <c r="D8" s="5">
        <f>D7</f>
        <v>604.85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45" customHeight="1" x14ac:dyDescent="0.25">
      <c r="A9" s="5">
        <v>3</v>
      </c>
      <c r="B9" s="6" t="s">
        <v>18</v>
      </c>
      <c r="C9" s="7" t="s">
        <v>11</v>
      </c>
      <c r="D9" s="5">
        <v>56.7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0" customHeight="1" x14ac:dyDescent="0.25">
      <c r="A10" s="2">
        <v>4</v>
      </c>
      <c r="B10" s="4" t="s">
        <v>16</v>
      </c>
      <c r="C10" s="7" t="s">
        <v>11</v>
      </c>
      <c r="D10" s="20">
        <v>1870.5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45" customHeight="1" x14ac:dyDescent="0.25">
      <c r="A11" s="2">
        <v>5</v>
      </c>
      <c r="B11" s="4" t="s">
        <v>5</v>
      </c>
      <c r="C11" s="7" t="s">
        <v>11</v>
      </c>
      <c r="D11" s="20">
        <v>1870.5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5" customHeight="1" x14ac:dyDescent="0.25">
      <c r="A12" s="2">
        <v>6</v>
      </c>
      <c r="B12" s="4" t="s">
        <v>21</v>
      </c>
      <c r="C12" s="2" t="s">
        <v>6</v>
      </c>
      <c r="D12" s="20">
        <v>134.68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45" customHeight="1" x14ac:dyDescent="0.25">
      <c r="A13" s="2">
        <v>7</v>
      </c>
      <c r="B13" s="4" t="s">
        <v>19</v>
      </c>
      <c r="C13" s="7" t="s">
        <v>11</v>
      </c>
      <c r="D13" s="20">
        <v>2392.1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4.25" customHeight="1" x14ac:dyDescent="0.25">
      <c r="A14" s="2">
        <v>8</v>
      </c>
      <c r="B14" s="4" t="s">
        <v>20</v>
      </c>
      <c r="C14" s="7" t="s">
        <v>11</v>
      </c>
      <c r="D14" s="20">
        <v>291.75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4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4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0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4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4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0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0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</sheetData>
  <mergeCells count="5">
    <mergeCell ref="C5:D5"/>
    <mergeCell ref="B5:B6"/>
    <mergeCell ref="A5:A6"/>
    <mergeCell ref="A1:D1"/>
    <mergeCell ref="A2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7"/>
  <sheetViews>
    <sheetView workbookViewId="0">
      <selection activeCell="B15" sqref="B15"/>
    </sheetView>
  </sheetViews>
  <sheetFormatPr defaultRowHeight="15" x14ac:dyDescent="0.25"/>
  <cols>
    <col min="2" max="2" width="35.140625" customWidth="1"/>
    <col min="6" max="6" width="10.140625" bestFit="1" customWidth="1"/>
  </cols>
  <sheetData>
    <row r="1" spans="1:10" ht="39.950000000000003" customHeight="1" x14ac:dyDescent="0.25">
      <c r="A1" s="25" t="s">
        <v>8</v>
      </c>
      <c r="B1" s="25"/>
      <c r="C1" s="25"/>
      <c r="D1" s="25"/>
      <c r="E1" s="25"/>
      <c r="F1" s="25"/>
    </row>
    <row r="2" spans="1:10" ht="24.75" customHeight="1" x14ac:dyDescent="0.25">
      <c r="A2" s="26" t="str">
        <f>'Nad Sanem'!A2:D3</f>
        <v>Przebudowa drogi gminnej w m. Wiązownica ul. Nad Sanem, działki nr ewid. 
1188, 1246, 1361, 1407</v>
      </c>
      <c r="B2" s="26"/>
      <c r="C2" s="26"/>
      <c r="D2" s="26"/>
      <c r="E2" s="26"/>
      <c r="F2" s="26"/>
    </row>
    <row r="3" spans="1:10" ht="25.5" customHeight="1" x14ac:dyDescent="0.25">
      <c r="A3" s="26"/>
      <c r="B3" s="26"/>
      <c r="C3" s="26"/>
      <c r="D3" s="26"/>
      <c r="E3" s="26"/>
      <c r="F3" s="26"/>
    </row>
    <row r="4" spans="1:10" ht="27" customHeight="1" x14ac:dyDescent="0.25">
      <c r="A4" s="27" t="s">
        <v>0</v>
      </c>
      <c r="B4" s="27" t="s">
        <v>1</v>
      </c>
      <c r="C4" s="29" t="s">
        <v>2</v>
      </c>
      <c r="D4" s="30"/>
      <c r="E4" s="27" t="s">
        <v>9</v>
      </c>
      <c r="F4" s="27" t="s">
        <v>10</v>
      </c>
      <c r="G4" s="9"/>
      <c r="H4" s="9"/>
      <c r="I4" s="9"/>
      <c r="J4" s="9"/>
    </row>
    <row r="5" spans="1:10" ht="29.25" customHeight="1" x14ac:dyDescent="0.25">
      <c r="A5" s="27"/>
      <c r="B5" s="27"/>
      <c r="C5" s="11" t="s">
        <v>4</v>
      </c>
      <c r="D5" s="11" t="s">
        <v>3</v>
      </c>
      <c r="E5" s="27"/>
      <c r="F5" s="27"/>
      <c r="G5" s="9"/>
      <c r="H5" s="9"/>
      <c r="I5" s="9"/>
      <c r="J5" s="9"/>
    </row>
    <row r="6" spans="1:10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9"/>
      <c r="H6" s="9"/>
      <c r="I6" s="9"/>
      <c r="J6" s="9"/>
    </row>
    <row r="7" spans="1:10" ht="64.5" customHeight="1" x14ac:dyDescent="0.25">
      <c r="A7" s="11">
        <v>1</v>
      </c>
      <c r="B7" s="13" t="str">
        <f>'Nad Sanem'!B7</f>
        <v xml:space="preserve">Mechaniczne profilowanie i zagęszczanie podłoża w gruntach kat. I-VI na głębokość 15 cm  
114 m x 3,5 m + 30,5 m x 3,5 m + 22 m x 3 m + 33,10 m2 = 604,85 </v>
      </c>
      <c r="C7" s="10" t="s">
        <v>15</v>
      </c>
      <c r="D7" s="19">
        <f>'Nad Sanem'!D7</f>
        <v>604.85</v>
      </c>
      <c r="E7" s="18">
        <v>3</v>
      </c>
      <c r="F7" s="18">
        <f>D7*E7</f>
        <v>1814.5500000000002</v>
      </c>
      <c r="G7" s="14"/>
      <c r="H7" s="12"/>
      <c r="I7" s="12"/>
      <c r="J7" s="12"/>
    </row>
    <row r="8" spans="1:10" ht="36.75" customHeight="1" x14ac:dyDescent="0.25">
      <c r="A8" s="11">
        <v>2</v>
      </c>
      <c r="B8" s="13" t="str">
        <f>'Nad Sanem'!B8</f>
        <v xml:space="preserve">Wykonanie podbudowy z kruszywa łamanego 0/31 gr warstwy 15 cm </v>
      </c>
      <c r="C8" s="10" t="s">
        <v>15</v>
      </c>
      <c r="D8" s="19">
        <f>'Nad Sanem'!D8</f>
        <v>604.85</v>
      </c>
      <c r="E8" s="18">
        <v>18</v>
      </c>
      <c r="F8" s="18">
        <f>D8*E8</f>
        <v>10887.300000000001</v>
      </c>
      <c r="G8" s="14"/>
      <c r="H8" s="12"/>
      <c r="I8" s="12"/>
      <c r="J8" s="12"/>
    </row>
    <row r="9" spans="1:10" ht="45.75" customHeight="1" x14ac:dyDescent="0.25">
      <c r="A9" s="22">
        <v>3</v>
      </c>
      <c r="B9" s="13" t="str">
        <f>'Nad Sanem'!B9</f>
        <v>Mechaniczne frezowanie nawierzchni asfaltowej na zimno, bez odwożenia ścinki</v>
      </c>
      <c r="C9" s="10" t="str">
        <f>'Nad Sanem'!C9</f>
        <v>m2</v>
      </c>
      <c r="D9" s="19">
        <f>'Nad Sanem'!D9</f>
        <v>56.7</v>
      </c>
      <c r="E9" s="18">
        <v>20</v>
      </c>
      <c r="F9" s="18">
        <f>D9*E9</f>
        <v>1134</v>
      </c>
      <c r="G9" s="14"/>
      <c r="H9" s="12"/>
      <c r="I9" s="12"/>
      <c r="J9" s="12"/>
    </row>
    <row r="10" spans="1:10" ht="42.75" customHeight="1" x14ac:dyDescent="0.25">
      <c r="A10" s="11">
        <v>4</v>
      </c>
      <c r="B10" s="13" t="str">
        <f>'Nad Sanem'!B10</f>
        <v xml:space="preserve">Oczyszczenie warstwy konstrukcyjnej (mechanicznie) istniejącej nawierzchni </v>
      </c>
      <c r="C10" s="10" t="s">
        <v>15</v>
      </c>
      <c r="D10" s="18">
        <f>'Nad Sanem'!D10</f>
        <v>1870.5</v>
      </c>
      <c r="E10" s="18">
        <v>0.5</v>
      </c>
      <c r="F10" s="18">
        <f>D10*E10</f>
        <v>935.25</v>
      </c>
      <c r="G10" s="14"/>
      <c r="H10" s="12"/>
      <c r="I10" s="12"/>
      <c r="J10" s="12"/>
    </row>
    <row r="11" spans="1:10" ht="42.75" customHeight="1" x14ac:dyDescent="0.25">
      <c r="A11" s="11">
        <v>5</v>
      </c>
      <c r="B11" s="13" t="str">
        <f>'Nad Sanem'!B11</f>
        <v>Skropienie istniejącej nawierzchni emulsją w ilości 0,6 kg/m2</v>
      </c>
      <c r="C11" s="10" t="s">
        <v>15</v>
      </c>
      <c r="D11" s="18">
        <f>'Nad Sanem'!D11</f>
        <v>1870.5</v>
      </c>
      <c r="E11" s="18">
        <v>0.6</v>
      </c>
      <c r="F11" s="18">
        <f t="shared" ref="F11:F14" si="0">D11*E11</f>
        <v>1122.3</v>
      </c>
      <c r="G11" s="14"/>
      <c r="H11" s="12"/>
      <c r="I11" s="12"/>
      <c r="J11" s="12"/>
    </row>
    <row r="12" spans="1:10" ht="67.5" customHeight="1" x14ac:dyDescent="0.25">
      <c r="A12" s="11">
        <v>6</v>
      </c>
      <c r="B12" s="13" t="str">
        <f>'Nad Sanem'!B12</f>
        <v>Wyrównanie istniejącej nawierzchni betonem asfaltowym BA 0/12,5 śr. gr 3 cm,    
1 870,50 m2 x 0,03 m x 2,4 t/m3 = 134,68 t</v>
      </c>
      <c r="C12" s="11" t="s">
        <v>6</v>
      </c>
      <c r="D12" s="18">
        <f>'Nad Sanem'!D12</f>
        <v>134.68</v>
      </c>
      <c r="E12" s="18">
        <v>195</v>
      </c>
      <c r="F12" s="18">
        <f t="shared" si="0"/>
        <v>26262.600000000002</v>
      </c>
      <c r="G12" s="14"/>
      <c r="H12" s="12"/>
      <c r="I12" s="12"/>
      <c r="J12" s="12"/>
    </row>
    <row r="13" spans="1:10" ht="54.75" customHeight="1" x14ac:dyDescent="0.25">
      <c r="A13" s="11">
        <v>7</v>
      </c>
      <c r="B13" s="13" t="str">
        <f>'Nad Sanem'!B13</f>
        <v>Wykonanie nawierzchni z betonu asfaltowego o uziarnieniu 0/12,8 warstwa ścieralna gr. w-wy 4 cm
521,60 m2 + 1 870,50 m2 = 2 392,10 m2</v>
      </c>
      <c r="C13" s="10" t="s">
        <v>15</v>
      </c>
      <c r="D13" s="18">
        <f>'Nad Sanem'!D13</f>
        <v>2392.1</v>
      </c>
      <c r="E13" s="18">
        <v>35</v>
      </c>
      <c r="F13" s="18">
        <f t="shared" si="0"/>
        <v>83723.5</v>
      </c>
      <c r="G13" s="14"/>
      <c r="H13" s="12"/>
      <c r="I13" s="12"/>
      <c r="J13" s="12"/>
    </row>
    <row r="14" spans="1:10" ht="53.25" customHeight="1" x14ac:dyDescent="0.25">
      <c r="A14" s="11">
        <v>8</v>
      </c>
      <c r="B14" s="13" t="str">
        <f>'Nad Sanem'!B14</f>
        <v xml:space="preserve">Uzupełnienie poboczy kruszywem łamanym 0/31,5 gr. warstwy po zagęszczeniu 4 cm      
583,50 m x 2 x 0,25 m = 291,75 </v>
      </c>
      <c r="C14" s="10" t="s">
        <v>15</v>
      </c>
      <c r="D14" s="18">
        <f>'Nad Sanem'!D14</f>
        <v>291.75</v>
      </c>
      <c r="E14" s="18">
        <v>8</v>
      </c>
      <c r="F14" s="18">
        <f t="shared" si="0"/>
        <v>2334</v>
      </c>
      <c r="G14" s="14"/>
      <c r="H14" s="12"/>
      <c r="I14" s="12"/>
      <c r="J14" s="12"/>
    </row>
    <row r="15" spans="1:10" ht="42" customHeight="1" x14ac:dyDescent="0.25">
      <c r="A15" s="15"/>
      <c r="B15" s="16"/>
      <c r="C15" s="16"/>
      <c r="D15" s="27" t="s">
        <v>12</v>
      </c>
      <c r="E15" s="27"/>
      <c r="F15" s="17">
        <f>SUM(F7:F14)</f>
        <v>128213.5</v>
      </c>
      <c r="G15" s="14"/>
      <c r="H15" s="12"/>
      <c r="I15" s="12"/>
      <c r="J15" s="12"/>
    </row>
    <row r="16" spans="1:10" ht="42.75" customHeight="1" x14ac:dyDescent="0.25">
      <c r="A16" s="14"/>
      <c r="B16" s="14"/>
      <c r="C16" s="14"/>
      <c r="D16" s="27" t="s">
        <v>13</v>
      </c>
      <c r="E16" s="27"/>
      <c r="F16" s="18">
        <f>F15*23%</f>
        <v>29489.105</v>
      </c>
      <c r="G16" s="14"/>
      <c r="H16" s="12"/>
      <c r="I16" s="12"/>
      <c r="J16" s="12"/>
    </row>
    <row r="17" spans="1:10" ht="35.1" customHeight="1" x14ac:dyDescent="0.25">
      <c r="A17" s="14"/>
      <c r="B17" s="14"/>
      <c r="C17" s="14"/>
      <c r="D17" s="28" t="s">
        <v>14</v>
      </c>
      <c r="E17" s="28"/>
      <c r="F17" s="21">
        <f>SUM(F15:F16)</f>
        <v>157702.60500000001</v>
      </c>
      <c r="G17" s="14"/>
      <c r="H17" s="12"/>
      <c r="I17" s="12"/>
      <c r="J17" s="12"/>
    </row>
    <row r="18" spans="1:10" ht="47.25" customHeight="1" x14ac:dyDescent="0.25">
      <c r="A18" s="14"/>
      <c r="B18" s="14"/>
      <c r="C18" s="14"/>
      <c r="D18" s="14"/>
      <c r="E18" s="14"/>
      <c r="F18" s="14"/>
      <c r="G18" s="14"/>
      <c r="H18" s="12"/>
      <c r="I18" s="12"/>
      <c r="J18" s="12"/>
    </row>
    <row r="19" spans="1:10" ht="35.1" customHeight="1" x14ac:dyDescent="0.25">
      <c r="A19" s="14"/>
      <c r="B19" s="14"/>
      <c r="C19" s="14"/>
      <c r="D19" s="14"/>
      <c r="E19" s="14"/>
      <c r="F19" s="14"/>
      <c r="G19" s="14"/>
      <c r="H19" s="12"/>
      <c r="I19" s="12"/>
      <c r="J19" s="12"/>
    </row>
    <row r="20" spans="1:10" ht="35.1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35.1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35.1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35.1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35.1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35.1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35.1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35.1" customHeight="1" x14ac:dyDescent="0.25">
      <c r="A27" s="9"/>
      <c r="B27" s="9"/>
      <c r="C27" s="9"/>
      <c r="D27" s="9"/>
      <c r="E27" s="9"/>
      <c r="F27" s="9"/>
      <c r="G27" s="9"/>
      <c r="H27" s="9"/>
      <c r="I27" s="12"/>
      <c r="J27" s="12"/>
    </row>
    <row r="28" spans="1:10" ht="35.1" customHeight="1" x14ac:dyDescent="0.25">
      <c r="A28" s="9"/>
      <c r="B28" s="9"/>
      <c r="C28" s="9"/>
      <c r="D28" s="9"/>
      <c r="E28" s="9"/>
      <c r="F28" s="9"/>
      <c r="G28" s="9"/>
      <c r="H28" s="9"/>
      <c r="I28" s="12"/>
      <c r="J28" s="12"/>
    </row>
    <row r="29" spans="1:10" ht="35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12"/>
    </row>
    <row r="30" spans="1:10" ht="35.1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35.1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35.1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35.1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35.1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35.1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35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35.1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35.1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35.1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35.1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35.1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35.1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35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35.1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35.1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35.1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35.1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</row>
    <row r="198" spans="1:10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</row>
    <row r="201" spans="1:10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</row>
    <row r="207" spans="1:10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</row>
    <row r="211" spans="1:10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</row>
    <row r="212" spans="1:10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</row>
    <row r="213" spans="1:10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</row>
    <row r="214" spans="1:10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</row>
    <row r="215" spans="1:10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</row>
    <row r="216" spans="1:10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</row>
    <row r="217" spans="1:10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</row>
    <row r="218" spans="1:10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</row>
    <row r="219" spans="1:10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</row>
    <row r="220" spans="1:10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</row>
    <row r="221" spans="1:10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</row>
    <row r="222" spans="1:10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</row>
    <row r="223" spans="1:10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</row>
    <row r="224" spans="1:10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</row>
    <row r="225" spans="1:10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</row>
    <row r="226" spans="1:10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</row>
    <row r="227" spans="1:10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</row>
    <row r="228" spans="1:10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</row>
    <row r="229" spans="1:10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</row>
    <row r="230" spans="1:10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</row>
    <row r="231" spans="1:10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</row>
    <row r="232" spans="1:10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</row>
    <row r="233" spans="1:10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</row>
    <row r="234" spans="1:10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</row>
    <row r="235" spans="1:10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</row>
    <row r="236" spans="1:10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1:10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1:10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</row>
    <row r="241" spans="1:10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</row>
    <row r="242" spans="1:10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</row>
    <row r="243" spans="1:1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</row>
    <row r="246" spans="1:10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0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</row>
    <row r="248" spans="1:10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</row>
    <row r="249" spans="1:10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</row>
    <row r="250" spans="1:10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</row>
    <row r="251" spans="1:10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</row>
    <row r="252" spans="1:10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</row>
    <row r="253" spans="1:10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</row>
    <row r="254" spans="1:10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</row>
    <row r="255" spans="1:10" x14ac:dyDescent="0.25">
      <c r="I255" s="9"/>
      <c r="J255" s="9"/>
    </row>
    <row r="256" spans="1:10" x14ac:dyDescent="0.25">
      <c r="I256" s="9"/>
      <c r="J256" s="9"/>
    </row>
    <row r="257" spans="10:10" x14ac:dyDescent="0.25">
      <c r="J257" s="9"/>
    </row>
  </sheetData>
  <mergeCells count="10">
    <mergeCell ref="D15:E15"/>
    <mergeCell ref="D16:E16"/>
    <mergeCell ref="D17:E17"/>
    <mergeCell ref="A1:F1"/>
    <mergeCell ref="A2:F3"/>
    <mergeCell ref="B4:B5"/>
    <mergeCell ref="A4:A5"/>
    <mergeCell ref="E4:E5"/>
    <mergeCell ref="F4:F5"/>
    <mergeCell ref="C4:D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Nad Sanem</vt:lpstr>
      <vt:lpstr>kosztorys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Inwest-3</dc:creator>
  <cp:lastModifiedBy>Inwest-1</cp:lastModifiedBy>
  <cp:lastPrinted>2021-05-05T09:07:21Z</cp:lastPrinted>
  <dcterms:created xsi:type="dcterms:W3CDTF">2021-01-28T13:13:02Z</dcterms:created>
  <dcterms:modified xsi:type="dcterms:W3CDTF">2021-05-11T11:28:19Z</dcterms:modified>
</cp:coreProperties>
</file>