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gdalena\Desktop\"/>
    </mc:Choice>
  </mc:AlternateContent>
  <xr:revisionPtr revIDLastSave="0" documentId="13_ncr:1_{F06C4BDA-946C-4F0C-94DE-B5327FE5AC4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Kosztorys ofertowy" sheetId="56" r:id="rId1"/>
    <sheet name="TES ofertowy" sheetId="55" r:id="rId2"/>
  </sheets>
  <definedNames>
    <definedName name="_xlnm.Print_Area" localSheetId="0">'Kosztorys ofertowy'!$A$1:$G$103</definedName>
    <definedName name="_xlnm.Print_Area" localSheetId="1">'TES ofertowy'!$A$1:$C$33</definedName>
    <definedName name="_xlnm.Print_Titles" localSheetId="0">'Kosztorys ofertowy'!$5:$7</definedName>
    <definedName name="_xlnm.Print_Titles" localSheetId="1">'TES ofertowy'!$5:$7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1" i="56" l="1"/>
  <c r="R91" i="56" s="1"/>
  <c r="R72" i="56"/>
  <c r="S72" i="56" s="1"/>
  <c r="T72" i="56" s="1"/>
  <c r="R70" i="56"/>
  <c r="S70" i="56" s="1"/>
  <c r="T70" i="56" s="1"/>
  <c r="R69" i="56"/>
  <c r="S69" i="56" s="1"/>
  <c r="T69" i="56" s="1"/>
  <c r="R68" i="56"/>
  <c r="S68" i="56" s="1"/>
  <c r="T68" i="56" s="1"/>
  <c r="R67" i="56"/>
  <c r="S67" i="56" s="1"/>
  <c r="T67" i="56" s="1"/>
  <c r="R66" i="56"/>
  <c r="S66" i="56" s="1"/>
  <c r="T66" i="56" s="1"/>
  <c r="R63" i="56"/>
  <c r="A13" i="56"/>
  <c r="A15" i="56" s="1"/>
  <c r="A16" i="56" s="1"/>
  <c r="A17" i="56" s="1"/>
  <c r="A18" i="56" s="1"/>
  <c r="A19" i="56" s="1"/>
  <c r="A20" i="56" s="1"/>
  <c r="A21" i="56" s="1"/>
  <c r="A22" i="56" s="1"/>
  <c r="A25" i="56" s="1"/>
  <c r="A27" i="56" s="1"/>
  <c r="A30" i="56" s="1"/>
  <c r="A31" i="56" s="1"/>
  <c r="A32" i="56" s="1"/>
  <c r="A33" i="56" s="1"/>
  <c r="A34" i="56" s="1"/>
  <c r="A36" i="56" s="1"/>
  <c r="A37" i="56" s="1"/>
  <c r="A39" i="56" s="1"/>
  <c r="A40" i="56" s="1"/>
  <c r="A41" i="56" s="1"/>
  <c r="A42" i="56" s="1"/>
  <c r="A43" i="56" s="1"/>
  <c r="A45" i="56" s="1"/>
  <c r="A46" i="56" s="1"/>
  <c r="A47" i="56" s="1"/>
  <c r="A48" i="56" s="1"/>
  <c r="A49" i="56" s="1"/>
  <c r="A52" i="56" s="1"/>
  <c r="A54" i="56" s="1"/>
  <c r="A55" i="56" s="1"/>
  <c r="A56" i="56" s="1"/>
  <c r="A58" i="56" s="1"/>
  <c r="A59" i="56" s="1"/>
  <c r="A60" i="56" s="1"/>
  <c r="A63" i="56" s="1"/>
  <c r="A65" i="56" s="1"/>
  <c r="A68" i="56" s="1"/>
  <c r="A70" i="56" s="1"/>
  <c r="A71" i="56" s="1"/>
  <c r="A72" i="56" s="1"/>
  <c r="A73" i="56" s="1"/>
  <c r="A74" i="56" s="1"/>
  <c r="A76" i="56" s="1"/>
  <c r="A79" i="56" s="1"/>
  <c r="A80" i="56" s="1"/>
  <c r="A82" i="56" s="1"/>
  <c r="A84" i="56" s="1"/>
  <c r="A87" i="56" s="1"/>
  <c r="A90" i="56" s="1"/>
  <c r="A91" i="56" s="1"/>
  <c r="A92" i="56" s="1"/>
  <c r="A94" i="56" s="1"/>
  <c r="A96" i="56" s="1"/>
  <c r="N14" i="55"/>
  <c r="O14" i="55" s="1"/>
  <c r="P14" i="55" s="1"/>
  <c r="S63" i="56" l="1"/>
</calcChain>
</file>

<file path=xl/sharedStrings.xml><?xml version="1.0" encoding="utf-8"?>
<sst xmlns="http://schemas.openxmlformats.org/spreadsheetml/2006/main" count="234" uniqueCount="163">
  <si>
    <t>Wyszczególnienie elementów rozliczeniowych</t>
  </si>
  <si>
    <t>Jednostka</t>
  </si>
  <si>
    <t>Nazwa</t>
  </si>
  <si>
    <t>Ilość</t>
  </si>
  <si>
    <t>D.01.00.00</t>
  </si>
  <si>
    <t>D.01.01.01</t>
  </si>
  <si>
    <t>km</t>
  </si>
  <si>
    <t>szt.</t>
  </si>
  <si>
    <t>m</t>
  </si>
  <si>
    <t>D.02.00.00</t>
  </si>
  <si>
    <t>D.04.00.00</t>
  </si>
  <si>
    <t>D.04.01.01</t>
  </si>
  <si>
    <t>D.05.00.00</t>
  </si>
  <si>
    <t>3</t>
  </si>
  <si>
    <t>Lp.</t>
  </si>
  <si>
    <t>Numer Specyfikacji Technicznej</t>
  </si>
  <si>
    <t>Odtworzenie trasy i punktów wysokościowych w terenie</t>
  </si>
  <si>
    <t>Koryto wraz z profilowaniem i zagęszczeniem podłoża</t>
  </si>
  <si>
    <t>Podbudowa z kruszywa łamanego stabilizowanego mechanicznie</t>
  </si>
  <si>
    <t>D.04.04.02</t>
  </si>
  <si>
    <t>ROBOTY INNE</t>
  </si>
  <si>
    <t>NAWIERZCHNIE</t>
  </si>
  <si>
    <t>ROBOTY ZIEMNE</t>
  </si>
  <si>
    <t>ROBOTY PRZYGOTOWAWCZE</t>
  </si>
  <si>
    <t>D.01.02.02</t>
  </si>
  <si>
    <t>Zdjęcie warstwy ziemi urodzajnej (humusu)</t>
  </si>
  <si>
    <t>I</t>
  </si>
  <si>
    <t>II</t>
  </si>
  <si>
    <t>III</t>
  </si>
  <si>
    <t>IV</t>
  </si>
  <si>
    <t>VI</t>
  </si>
  <si>
    <t>D.08.00.00</t>
  </si>
  <si>
    <t>ELEMENTY ULIC</t>
  </si>
  <si>
    <t>Krawężniki betonowe</t>
  </si>
  <si>
    <t>D.08.01.01b</t>
  </si>
  <si>
    <t>D.05.03.23</t>
  </si>
  <si>
    <t>Nawierzchnia z kostki brukowej betonowej</t>
  </si>
  <si>
    <t>Cena jednostkowa</t>
  </si>
  <si>
    <t>Wartość PLN</t>
  </si>
  <si>
    <t>Wartość robót ogółem:</t>
  </si>
  <si>
    <t>Roboty pozostałe</t>
  </si>
  <si>
    <t>Podatek VAT 23%:</t>
  </si>
  <si>
    <t>kpl</t>
  </si>
  <si>
    <t>V</t>
  </si>
  <si>
    <t>GG.00.12.01</t>
  </si>
  <si>
    <t>Projekt oraz wykonanie organizacji ruchu na czas trwania robót</t>
  </si>
  <si>
    <r>
      <t>m</t>
    </r>
    <r>
      <rPr>
        <sz val="11"/>
        <rFont val="Czcionka tekstu podstawowego"/>
        <charset val="238"/>
      </rPr>
      <t>²</t>
    </r>
  </si>
  <si>
    <t>Pomiar powykonawczy</t>
  </si>
  <si>
    <t>ROBOTY DROGOWE</t>
  </si>
  <si>
    <t>Geodezyjna inwentaryzacja powykonawcza</t>
  </si>
  <si>
    <t>D.02.01.01</t>
  </si>
  <si>
    <t>Wykonanie wykopów</t>
  </si>
  <si>
    <r>
      <t>m</t>
    </r>
    <r>
      <rPr>
        <sz val="10"/>
        <rFont val="Czcionka tekstu podstawowego"/>
        <charset val="238"/>
      </rPr>
      <t>²</t>
    </r>
  </si>
  <si>
    <r>
      <t>m</t>
    </r>
    <r>
      <rPr>
        <sz val="10"/>
        <rFont val="Czcionka tekstu podstawowego"/>
        <charset val="238"/>
      </rPr>
      <t>³</t>
    </r>
  </si>
  <si>
    <r>
      <t>PODBUDOWY</t>
    </r>
    <r>
      <rPr>
        <sz val="10"/>
        <rFont val="Arial CE"/>
        <family val="2"/>
        <charset val="238"/>
      </rPr>
      <t/>
    </r>
  </si>
  <si>
    <t>m²</t>
  </si>
  <si>
    <t>Organizacja ruchu na czas budowy</t>
  </si>
  <si>
    <t>D.08.03.01</t>
  </si>
  <si>
    <t>Betonowe obrzeża chodnikowe</t>
  </si>
  <si>
    <t>D.02.03.01</t>
  </si>
  <si>
    <t>Wykonanie nasypów</t>
  </si>
  <si>
    <t xml:space="preserve">Wykonanie nasypu z gruntu z dokopu, wraz z dowozem gruntu i zagęszczeniem </t>
  </si>
  <si>
    <t>m³</t>
  </si>
  <si>
    <t>D.06.00.00</t>
  </si>
  <si>
    <t>ROBOTY WYKOŃCZENIOWE</t>
  </si>
  <si>
    <t>D.06.01.01</t>
  </si>
  <si>
    <t>Umocnienie powierzchniowe skarp i rowów</t>
  </si>
  <si>
    <t>VII</t>
  </si>
  <si>
    <t>D.07.00.00</t>
  </si>
  <si>
    <t>OZNAKOWANIE DRÓG I URZĄDZENIA BEZPIECZEŃSTWA RUCHU</t>
  </si>
  <si>
    <t>D.07.01.01</t>
  </si>
  <si>
    <t>Oznakowanie poziome</t>
  </si>
  <si>
    <t>D.07.02.01</t>
  </si>
  <si>
    <t>Oznakowanie pionowe</t>
  </si>
  <si>
    <t>D.01.02.04</t>
  </si>
  <si>
    <t>Rozbiórka elementów dróg, ogrodzeń i przepustów</t>
  </si>
  <si>
    <t>VIII</t>
  </si>
  <si>
    <t>IX</t>
  </si>
  <si>
    <t>TABELA ELEMENTÓW SCALONYCH</t>
  </si>
  <si>
    <t>KOSZTORYS OFERTOWY</t>
  </si>
  <si>
    <t>Oznakowanie poziome (grubowarstwowe, termoplastyczne)</t>
  </si>
  <si>
    <t>Słupki do znaków drogowych z rur stalowych o średnicy 60,3 mm, grubość ścianki 2,0 mm</t>
  </si>
  <si>
    <t>Przymocowanie niepodświetlonych tablic znaków drogowych (folia odblaskowa typu 2 dla wszystkich znaków drogowych)</t>
  </si>
  <si>
    <t>Plantowanie skarp rowów, wykopów i nasypów wraz z profilowaniem rowów z obrobieniem na czysto</t>
  </si>
  <si>
    <t>Regulacja wysokościowa zaworów wodociągowych wraz z robotami towarzyszącymi</t>
  </si>
  <si>
    <t>Usunięcie warstwy ziemi urodzajnej (humusu) o grubości do 20 cm wraz z hałdowaniem i wykorzystaniem do humusowania skarp oraz wywozem nadmiaru</t>
  </si>
  <si>
    <t>X</t>
  </si>
  <si>
    <t>XI</t>
  </si>
  <si>
    <t>Rozebranie krawężników betonowych na podsypce piaskowej i ławie betonowej wraz z wywozem i utylizacją (materiały pochodzące z rozbiórki, uznane przez Zamawiającego za wartościowe, pozostają jego własnością i należy je wywieźć na plac składowy wskazany przez Zamawiającego)</t>
  </si>
  <si>
    <t>Oporniki betonowe o wym. 12x25 cm na podsypce cem.-piaskowej gr. 3 cm i na ławie betonowej C12/15 z oporem (0,0675 m²)</t>
  </si>
  <si>
    <t>Krawężniki betonowe o wym. 15x22 cm na podsypce cem.-piaskowej gr. 3 cm i na ławie betonowej C12/15 z oporem (0,0765 m²)</t>
  </si>
  <si>
    <t>D.04.05.01</t>
  </si>
  <si>
    <t>Podbudowa i ulepszone podłoże z gruntu stabilizowanego cementem</t>
  </si>
  <si>
    <t>Podbudowa z kruszywa łamanego stab. mech. 0/31,5 mm - warstwa o grub. po zagęszczeniu 20 cm (zjazd z kostki bet.)</t>
  </si>
  <si>
    <t>Regulacja wysokościowa studni kanalizacji sanitarnej wraz z robotami towarzyszącymi</t>
  </si>
  <si>
    <t>Nawierzchnia z kostki brukowej betonowej grub. 8 cm (szara) na podsypce cementowo-piaskowej gr. 4 cm z wypełnieniem spoin piaskiem (chodnik)</t>
  </si>
  <si>
    <t>Nawierzchnia z kostki brukowej betonowej grub. 8 cm (kolor) na podsypce cementowo-piaskowej gr. 4 cm z wypełnieniem spoin piaskiem (zjazd z kostki bet.)</t>
  </si>
  <si>
    <t>Podbudowa z kruszywa łamanego stab. mech. 0/31,5 mm - warstwa o grub. po zagęszczeniu 20 cm (jezdnia)</t>
  </si>
  <si>
    <t>Mechaniczne wykonanie profilowania i zagęszczania podłoża na całej szerokości nawierzchni (jezdnia)</t>
  </si>
  <si>
    <t>Mechaniczne wykonanie koryta wraz z profilowaniem i zagęszczaniem podłoża na całej szerokości nawierzchni głębokości do 50 cm w gruncie kat. I-IV z wywozem gruntu na odkład (zjazd z kostki bet.)</t>
  </si>
  <si>
    <t>2</t>
  </si>
  <si>
    <t>Wykonanie warstwy wzmacniającej podłoże z gruntu stabilizowanego cementem o Rm=2,5 Mpa, gr. 15 cm (jezdnia)</t>
  </si>
  <si>
    <t>D.06.03.01</t>
  </si>
  <si>
    <t>Ścinanie i uzupełnianie poboczy</t>
  </si>
  <si>
    <t>BRANŻA ELEKTROENERGETYCZNA (oddzielne opracowanie, TOM III)</t>
  </si>
  <si>
    <t>D.05.03.05a</t>
  </si>
  <si>
    <t>Nawierzchnia z betonu asfaltowego - warstwa wiążąca</t>
  </si>
  <si>
    <t>D.05.03.05</t>
  </si>
  <si>
    <t>Nawierzchnia z betonu asfaltowego - warstwa ścieralna</t>
  </si>
  <si>
    <t>Podbudowa z kruszywa łamanego stab. mech. 0/31,5 mm - warstwa o grub. po zagęszczeniu 20 cm (zjazd bit.)</t>
  </si>
  <si>
    <t>„Budowa drogi gminnej nr 030910C na odcinku ok. 250 m w m. Przysiersk"</t>
  </si>
  <si>
    <t>Ułożenie rur ochronnych - zabezpieczenie sieci telekomunikacyjnej</t>
  </si>
  <si>
    <t>D.09.00.00</t>
  </si>
  <si>
    <t>ZIELEŃ DROGOWA</t>
  </si>
  <si>
    <t>D.09.01.01</t>
  </si>
  <si>
    <t>Zieleń drogowa (trawniki)</t>
  </si>
  <si>
    <t>Zakładanie i pielęgnacja trawników (humusowanie wraz z obsianiem trawą)</t>
  </si>
  <si>
    <t>D.07.06.01</t>
  </si>
  <si>
    <t>Urządzenia bezpieczeństwa ruchu</t>
  </si>
  <si>
    <t>Słupki blokujące U-12c z folią odblaskową wraz z fundamentem</t>
  </si>
  <si>
    <t>Znaki aktywne D-6 wraz z sygnalizacją ostrzegawczą, konstrukcją wsporczą i montażem (zasilane z sieci)</t>
  </si>
  <si>
    <t>Konstrukcja wsporcza pod znaki D-42, D-43, E-17a, E-18a</t>
  </si>
  <si>
    <t>Przymocowanie niepodświetlonych tablic znaków drogowych (znaki do przeniesienia z demontażu)</t>
  </si>
  <si>
    <t>Pobocze drogowe - kruszywo łamane stab. mech. 0/31,5 mm - warstwa o grub. po zagęszczeniu 15 cm</t>
  </si>
  <si>
    <t>D.08.05.02</t>
  </si>
  <si>
    <t>Ściek z kostki betonowej</t>
  </si>
  <si>
    <t>Ściek z dwóch rzędów betonowej kostki brukowej gr. 8 cm (szara) na podsypce cem.-piaskowej gr. 3 cm i na ławie betonowej C12/15 (0,03 m² - ława pod kostkę)</t>
  </si>
  <si>
    <t>Nawierzchnia z kostki brukowej betonowej grub. 8 cm (kolor) na podsypce cementowo-piaskowej gr. 4 cm z wypełnieniem spoin piaskiem (próg zwalniający z kostki bet.)</t>
  </si>
  <si>
    <t>Nawierzchnia z mieszanek mineralno-bitumicznych o grubości po zagęszczeniu 5 cm (warstwa ścieralna) AC 11 S (zjazd bit.)</t>
  </si>
  <si>
    <t>Nawierzchnia z mieszanek mineralno-bitumicznych o grubości po zagęszczeniu 4 cm (warstwa ścieralna) AC 11 S (jezdnia)</t>
  </si>
  <si>
    <t>Nawierzchnia z mieszanek mineralno-bitumicznych o grubości po zagęszczeniu 5 cm (warstwa wiążąca) AC 16 W (jezdnia)</t>
  </si>
  <si>
    <t>Nawierzchnia z mieszanek mineralno-bitumicznych o grubości po zagęszczeniu 4 cm (warstwa ścieralna) AC 11 S (jezdnia - nakładka)</t>
  </si>
  <si>
    <t>Podbudowa z kruszywa łamanego stab. mech. 0/31,5 mm - warstwa o grub. po zagęszczeniu 20 cm (chodnik)</t>
  </si>
  <si>
    <t>Podbudowa z kruszywa łamanego stab. mech. 0/31,5 mm - warstwa o grub. po zagęszczeniu 20 cm (próg zwalniający z kostki bet.)</t>
  </si>
  <si>
    <t>Wykonanie warstwy wzmacniającej podłoże z gruntu stabilizowanego cementem o Rm=2,5 Mpa, gr. 15 cm (chodnik)</t>
  </si>
  <si>
    <t>Wykonanie warstwy wzmacniającej podłoże z gruntu stabilizowanego cementem o Rm=2,5 Mpa, gr. 15 cm (zjazd bit.)</t>
  </si>
  <si>
    <t>Wykonanie warstwy wzmacniającej podłoże z gruntu stabilizowanego cementem o Rm=2,5 Mpa, gr. 15 cm (zjazd z kostki bet.)</t>
  </si>
  <si>
    <t>Wykonanie warstwy wzmacniającej podłoże z gruntu stabilizowanego cementem o Rm=2,5 Mpa, gr. 15 cm (próg zwalniający z kostki bet.)</t>
  </si>
  <si>
    <t>Mechaniczne wykonanie koryta wraz z profilowaniem i zagęszczaniem podłoża na całej szerokości nawierzchni głębokości do 50 cm w gruncie kat. I-IV z wywozem gruntu na odkład (chodnik)</t>
  </si>
  <si>
    <t>Mechaniczne wykonanie koryta wraz z profilowaniem i zagęszczaniem podłoża na całej szerokości nawierzchni głębokości do 40 cm w gruncie kat. I-IV z wywozem gruntu na odkład (zjazd bit.)</t>
  </si>
  <si>
    <t>Rozebranie nawierzchni bitumicznych z podbudową wraz z wywozem i utylizacją (materiały pochodzące z rozbiórki, uznane przez Zamawiającego za wartościowe, pozostają jego własnością i należy je wywieźć na plac składowy wskazany przez Zamawiającego)</t>
  </si>
  <si>
    <t>Przełożenie nawierzchni z kostki betonowej wraz z uzupełnieniem podbudowy i podsypki cem.-piaskowej gr. 4 cm - (kostka do ponownego wbudowania)</t>
  </si>
  <si>
    <t>Demontaż istniejących tarcz do znaków drogowych (materiały pochodzące z rozbiórki, uznane przez Zamawiającego za wartościowe, pozostają jego własnością i należy je wywieźć na plac składowy wskazany przez Zamawiającego)</t>
  </si>
  <si>
    <t>Demontaż istniejących tarcz do znaków drogowych (do przeniesienia)</t>
  </si>
  <si>
    <t>Demontaż istniejących słupków do znaków drogowych wraz z fundamentem (materiały pochodzące z rozbiórki, uznane przez Zamawiającego za wartościowe, pozostają jego własnością i należy je wywieźć na plac składowy wskazany przez Zamawiającego)</t>
  </si>
  <si>
    <t>Demontaż istniejących konstrukcji wsporczych do znaków drogowych wraz z fundamentem (materiały pochodzące z rozbiórki, uznane przez Zamawiającego za wartościowe, pozostają jego własnością i należy je wywieźć na plac składowy wskazany przez Zamawiającego)</t>
  </si>
  <si>
    <t>Rozebranie ścieku z kostki betonowej na podsypce cementowo-piaskowej i ławie betonowej, wraz z wywozem i utylizacją (materiały pochodzące z rozbiórki, uznane przez Zamawiającego za wartościowe, pozostają jego własnością i należy je wywieźć na miejsce wskazane przez Zamawiającego)</t>
  </si>
  <si>
    <t>Wartość kosztorysowa robót (dział I-IX):</t>
  </si>
  <si>
    <t>Wykonanie wykopów w gruntach nieskalistych kat. I-IV z wywozem na odkład
(z uwzględnieniem mechanicznego wykonania koryta pod projektowaną nawierzchnię jezdni)</t>
  </si>
  <si>
    <t>D.04.03.01</t>
  </si>
  <si>
    <t>Oczyszczenie i skropienie warstw konstrukcyjnych</t>
  </si>
  <si>
    <t>Mechaniczne oczyszczenie i skropienie emulsją asfaltową na zimno warstwy wiążącej; zużycie emulsji 0,3 kg/m²</t>
  </si>
  <si>
    <t>Mechaniczne oczyszczenie i skropienie emulsją asfaltową na zimno podbudowy z kruszywa łamanego i istniejącej nawierzchni (nakładka); zużycie emulsji 0,5 kg/m²</t>
  </si>
  <si>
    <t>BRANŻA ELEKTROENERGETYCZNA (oddzielne opracowanie, TOM IV)</t>
  </si>
  <si>
    <t>BRANŻA ELEKTROENERGETYCZNA (oddzielne opracowanie, TOM V)</t>
  </si>
  <si>
    <t>Budowa oświetlenia drogowego wł. Gmina Bukowiec</t>
  </si>
  <si>
    <t>Budowa oraz rozbiórka sieci elektroenergetycznej wł. Enea Operator Sp. z o.o.</t>
  </si>
  <si>
    <t>Budowa oraz rozbiórka sieci oświetlenia drogowego wł. Enea Oświetlenie Sp. z o.o.</t>
  </si>
  <si>
    <t>XII</t>
  </si>
  <si>
    <t>Wartość kosztorysowa robót (dział I-XII):</t>
  </si>
  <si>
    <t>Roboty pomiarowe przy liniowych robotach ziemnych - trasa drogi w terenie równinnym</t>
  </si>
  <si>
    <t>Obrzeża betonowe o wym. 8x30 cm na podsypce cem. - piaskowej gr. 3 cm i na ławie betonowej C8/10 z oporem (0,041 m²)</t>
  </si>
  <si>
    <t>Mechaniczne wykonanie koryta wraz z profilowaniem i zagęszczaniem podłoża na całej szerokości nawierzchni głębokości do 45 cm w gruncie kat. I-IV z wywozem gruntu na odkład (próg zwalniający z kostki bet.)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</si>
</sst>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\ _z_ł"/>
    <numFmt numFmtId="166" formatCode="#,##0\ _z_ł"/>
  </numFmts>
  <fonts count="18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1"/>
      <name val="Czcionka tekstu podstawowego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Czcionka tekstu podstawowego"/>
      <charset val="238"/>
    </font>
    <font>
      <sz val="11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/>
  </cellStyleXfs>
  <cellXfs count="283">
    <xf numFmtId="0" fontId="0" fillId="0" borderId="0" xfId="0"/>
    <xf numFmtId="0" fontId="4" fillId="0" borderId="1" xfId="0" quotePrefix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0" fontId="5" fillId="0" borderId="1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Alignment="1">
      <alignment horizontal="center"/>
    </xf>
    <xf numFmtId="0" fontId="5" fillId="0" borderId="0" xfId="0" applyFont="1" applyFill="1" applyBorder="1"/>
    <xf numFmtId="2" fontId="5" fillId="0" borderId="0" xfId="0" applyNumberFormat="1" applyFont="1" applyFill="1" applyBorder="1" applyAlignment="1">
      <alignment horizontal="center"/>
    </xf>
    <xf numFmtId="0" fontId="5" fillId="2" borderId="0" xfId="0" applyFont="1" applyFill="1" applyProtection="1">
      <protection locked="0"/>
    </xf>
    <xf numFmtId="0" fontId="5" fillId="2" borderId="0" xfId="0" applyFont="1" applyFill="1"/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3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2" fontId="9" fillId="0" borderId="0" xfId="1" applyNumberFormat="1" applyFont="1"/>
    <xf numFmtId="2" fontId="9" fillId="0" borderId="0" xfId="0" applyNumberFormat="1" applyFont="1" applyAlignment="1">
      <alignment horizontal="center" vertical="center"/>
    </xf>
    <xf numFmtId="2" fontId="9" fillId="0" borderId="0" xfId="0" applyNumberFormat="1" applyFont="1" applyFill="1" applyAlignment="1">
      <alignment horizontal="center"/>
    </xf>
    <xf numFmtId="0" fontId="9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9" fillId="0" borderId="0" xfId="0" applyFont="1" applyFill="1"/>
    <xf numFmtId="0" fontId="9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2" fontId="10" fillId="0" borderId="5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14" fillId="0" borderId="0" xfId="0" applyFont="1" applyFill="1" applyProtection="1">
      <protection locked="0"/>
    </xf>
    <xf numFmtId="0" fontId="14" fillId="0" borderId="0" xfId="0" applyFont="1" applyFill="1"/>
    <xf numFmtId="0" fontId="13" fillId="0" borderId="7" xfId="0" applyFont="1" applyFill="1" applyBorder="1" applyAlignment="1">
      <alignment horizontal="center" vertical="center" wrapText="1"/>
    </xf>
    <xf numFmtId="2" fontId="13" fillId="0" borderId="7" xfId="1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1" fontId="13" fillId="0" borderId="10" xfId="0" applyNumberFormat="1" applyFont="1" applyFill="1" applyBorder="1" applyAlignment="1" applyProtection="1">
      <alignment horizontal="center" vertical="center"/>
      <protection locked="0"/>
    </xf>
    <xf numFmtId="1" fontId="13" fillId="0" borderId="11" xfId="0" applyNumberFormat="1" applyFont="1" applyFill="1" applyBorder="1" applyAlignment="1">
      <alignment horizontal="center" vertical="center"/>
    </xf>
    <xf numFmtId="0" fontId="13" fillId="2" borderId="12" xfId="0" applyNumberFormat="1" applyFont="1" applyFill="1" applyBorder="1" applyAlignment="1">
      <alignment horizontal="center" vertical="center"/>
    </xf>
    <xf numFmtId="0" fontId="13" fillId="2" borderId="13" xfId="0" applyNumberFormat="1" applyFont="1" applyFill="1" applyBorder="1" applyAlignment="1" applyProtection="1">
      <alignment horizontal="center" vertical="center" wrapText="1"/>
    </xf>
    <xf numFmtId="49" fontId="13" fillId="2" borderId="13" xfId="0" applyNumberFormat="1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 vertical="center"/>
    </xf>
    <xf numFmtId="4" fontId="11" fillId="2" borderId="13" xfId="1" applyNumberFormat="1" applyFont="1" applyFill="1" applyBorder="1" applyAlignment="1">
      <alignment horizontal="center" vertical="center"/>
    </xf>
    <xf numFmtId="4" fontId="11" fillId="2" borderId="14" xfId="1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/>
    </xf>
    <xf numFmtId="0" fontId="11" fillId="2" borderId="0" xfId="0" applyFont="1" applyFill="1" applyProtection="1">
      <protection locked="0"/>
    </xf>
    <xf numFmtId="0" fontId="11" fillId="2" borderId="0" xfId="0" applyFont="1" applyFill="1"/>
    <xf numFmtId="0" fontId="13" fillId="2" borderId="2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49" fontId="13" fillId="2" borderId="1" xfId="0" quotePrefix="1" applyNumberFormat="1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center" vertical="center"/>
    </xf>
    <xf numFmtId="4" fontId="13" fillId="2" borderId="3" xfId="1" applyNumberFormat="1" applyFont="1" applyFill="1" applyBorder="1" applyAlignment="1">
      <alignment horizontal="center" vertical="center"/>
    </xf>
    <xf numFmtId="0" fontId="14" fillId="2" borderId="0" xfId="0" applyFont="1" applyFill="1" applyProtection="1">
      <protection locked="0"/>
    </xf>
    <xf numFmtId="0" fontId="14" fillId="2" borderId="0" xfId="0" applyFont="1" applyFill="1"/>
    <xf numFmtId="0" fontId="11" fillId="2" borderId="2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11" fillId="0" borderId="0" xfId="0" applyFont="1" applyFill="1" applyProtection="1">
      <protection locked="0"/>
    </xf>
    <xf numFmtId="0" fontId="11" fillId="0" borderId="0" xfId="0" applyFont="1" applyFill="1"/>
    <xf numFmtId="0" fontId="11" fillId="0" borderId="1" xfId="0" applyNumberFormat="1" applyFont="1" applyFill="1" applyBorder="1" applyAlignment="1" applyProtection="1">
      <alignment horizontal="center" vertical="center"/>
    </xf>
    <xf numFmtId="2" fontId="13" fillId="2" borderId="1" xfId="0" applyNumberFormat="1" applyFont="1" applyFill="1" applyBorder="1" applyAlignment="1" applyProtection="1">
      <alignment horizontal="center" vertical="center"/>
      <protection locked="0"/>
    </xf>
    <xf numFmtId="4" fontId="13" fillId="2" borderId="1" xfId="1" applyNumberFormat="1" applyFont="1" applyFill="1" applyBorder="1" applyAlignment="1" applyProtection="1">
      <alignment horizontal="center" vertical="center"/>
      <protection locked="0"/>
    </xf>
    <xf numFmtId="4" fontId="13" fillId="2" borderId="3" xfId="1" applyNumberFormat="1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left" vertical="top" wrapText="1"/>
    </xf>
    <xf numFmtId="1" fontId="13" fillId="2" borderId="2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1" fontId="11" fillId="0" borderId="15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left" vertical="center" wrapText="1"/>
    </xf>
    <xf numFmtId="4" fontId="13" fillId="0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2" fontId="11" fillId="0" borderId="0" xfId="1" applyNumberFormat="1" applyFont="1" applyFill="1" applyBorder="1" applyAlignment="1">
      <alignment horizontal="center" vertical="center"/>
    </xf>
    <xf numFmtId="4" fontId="11" fillId="0" borderId="0" xfId="0" applyNumberFormat="1" applyFont="1" applyFill="1"/>
    <xf numFmtId="0" fontId="13" fillId="0" borderId="0" xfId="0" applyFont="1" applyFill="1" applyBorder="1" applyAlignment="1">
      <alignment horizontal="center" vertical="center"/>
    </xf>
    <xf numFmtId="4" fontId="11" fillId="0" borderId="17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4" fontId="11" fillId="0" borderId="17" xfId="0" applyNumberFormat="1" applyFont="1" applyBorder="1" applyAlignment="1">
      <alignment horizontal="center"/>
    </xf>
    <xf numFmtId="4" fontId="13" fillId="0" borderId="17" xfId="0" applyNumberFormat="1" applyFont="1" applyBorder="1" applyAlignment="1">
      <alignment horizontal="center"/>
    </xf>
    <xf numFmtId="4" fontId="13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0" xfId="0" applyFont="1"/>
    <xf numFmtId="0" fontId="5" fillId="2" borderId="2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2" applyNumberFormat="1" applyFont="1" applyFill="1" applyBorder="1" applyAlignment="1" applyProtection="1">
      <alignment horizontal="center" vertical="center"/>
      <protection locked="0"/>
    </xf>
    <xf numFmtId="4" fontId="4" fillId="2" borderId="3" xfId="2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" fontId="5" fillId="2" borderId="3" xfId="1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4" fillId="2" borderId="3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4" fontId="5" fillId="2" borderId="18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/>
    </xf>
    <xf numFmtId="0" fontId="2" fillId="2" borderId="0" xfId="0" applyFont="1" applyFill="1" applyProtection="1">
      <protection locked="0"/>
    </xf>
    <xf numFmtId="0" fontId="2" fillId="2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Protection="1">
      <protection locked="0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/>
    <xf numFmtId="4" fontId="5" fillId="2" borderId="0" xfId="1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 shrinkToFit="1"/>
    </xf>
    <xf numFmtId="49" fontId="4" fillId="2" borderId="1" xfId="0" applyNumberFormat="1" applyFont="1" applyFill="1" applyBorder="1" applyAlignment="1">
      <alignment horizontal="left" vertical="center"/>
    </xf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4" fontId="4" fillId="0" borderId="18" xfId="0" applyNumberFormat="1" applyFont="1" applyFill="1" applyBorder="1" applyAlignment="1">
      <alignment horizontal="right" vertical="center"/>
    </xf>
    <xf numFmtId="49" fontId="5" fillId="0" borderId="1" xfId="0" quotePrefix="1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" fontId="4" fillId="2" borderId="3" xfId="2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Border="1"/>
    <xf numFmtId="4" fontId="5" fillId="0" borderId="4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0" xfId="0" applyFont="1" applyProtection="1">
      <protection locked="0"/>
    </xf>
    <xf numFmtId="0" fontId="5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1" fontId="5" fillId="0" borderId="19" xfId="0" applyNumberFormat="1" applyFont="1" applyBorder="1" applyAlignment="1">
      <alignment horizontal="center" vertical="center"/>
    </xf>
    <xf numFmtId="4" fontId="4" fillId="0" borderId="1" xfId="0" quotePrefix="1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center" vertical="top"/>
    </xf>
    <xf numFmtId="4" fontId="5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left" vertical="center" wrapText="1"/>
    </xf>
    <xf numFmtId="1" fontId="5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1" xfId="0" quotePrefix="1" applyFont="1" applyBorder="1" applyAlignment="1">
      <alignment horizontal="center" vertical="center"/>
    </xf>
    <xf numFmtId="2" fontId="2" fillId="0" borderId="0" xfId="2" applyNumberFormat="1" applyFont="1"/>
    <xf numFmtId="0" fontId="4" fillId="2" borderId="12" xfId="0" applyFont="1" applyFill="1" applyBorder="1" applyAlignment="1">
      <alignment horizontal="center" vertical="center"/>
    </xf>
    <xf numFmtId="1" fontId="5" fillId="0" borderId="15" xfId="0" applyNumberFormat="1" applyFont="1" applyBorder="1" applyAlignment="1" applyProtection="1">
      <alignment horizontal="center" vertical="center" wrapText="1"/>
      <protection locked="0"/>
    </xf>
    <xf numFmtId="49" fontId="4" fillId="2" borderId="13" xfId="0" applyNumberFormat="1" applyFont="1" applyFill="1" applyBorder="1" applyAlignment="1">
      <alignment vertical="center" wrapText="1"/>
    </xf>
    <xf numFmtId="0" fontId="16" fillId="0" borderId="7" xfId="0" applyFont="1" applyBorder="1" applyAlignment="1">
      <alignment horizontal="left" wrapText="1"/>
    </xf>
    <xf numFmtId="2" fontId="4" fillId="0" borderId="0" xfId="0" applyNumberFormat="1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5" fillId="0" borderId="7" xfId="1" applyNumberFormat="1" applyFont="1" applyFill="1" applyBorder="1" applyAlignment="1">
      <alignment horizontal="center" vertical="center"/>
    </xf>
    <xf numFmtId="2" fontId="17" fillId="0" borderId="0" xfId="0" applyNumberFormat="1" applyFont="1" applyAlignment="1">
      <alignment horizontal="center"/>
    </xf>
    <xf numFmtId="4" fontId="11" fillId="2" borderId="0" xfId="1" applyNumberFormat="1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10" fillId="0" borderId="0" xfId="0" applyFont="1" applyBorder="1" applyAlignment="1">
      <alignment vertical="center"/>
    </xf>
    <xf numFmtId="4" fontId="13" fillId="0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Protection="1">
      <protection locked="0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Protection="1">
      <protection locked="0"/>
    </xf>
    <xf numFmtId="2" fontId="5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right" vertical="center"/>
    </xf>
    <xf numFmtId="0" fontId="9" fillId="0" borderId="0" xfId="0" applyFont="1" applyBorder="1"/>
    <xf numFmtId="165" fontId="5" fillId="2" borderId="0" xfId="2" applyNumberFormat="1" applyFont="1" applyFill="1" applyAlignment="1">
      <alignment horizontal="center" vertical="center"/>
    </xf>
    <xf numFmtId="166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5" fillId="0" borderId="1" xfId="0" applyFont="1" applyFill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/>
    </xf>
    <xf numFmtId="4" fontId="5" fillId="2" borderId="3" xfId="2" applyNumberFormat="1" applyFont="1" applyFill="1" applyBorder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/>
    </xf>
    <xf numFmtId="2" fontId="4" fillId="2" borderId="1" xfId="2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>
      <alignment horizontal="center" vertical="center"/>
    </xf>
    <xf numFmtId="2" fontId="5" fillId="2" borderId="3" xfId="2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2" fontId="5" fillId="2" borderId="1" xfId="2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4" fontId="5" fillId="2" borderId="3" xfId="2" applyNumberFormat="1" applyFont="1" applyFill="1" applyBorder="1" applyAlignment="1">
      <alignment horizontal="right" vertical="center" indent="2"/>
    </xf>
    <xf numFmtId="4" fontId="5" fillId="2" borderId="0" xfId="2" applyNumberFormat="1" applyFont="1" applyFill="1" applyBorder="1" applyAlignment="1">
      <alignment horizontal="right" vertical="center" indent="2"/>
    </xf>
    <xf numFmtId="4" fontId="5" fillId="2" borderId="0" xfId="2" applyNumberFormat="1" applyFont="1" applyFill="1" applyBorder="1" applyAlignment="1">
      <alignment horizontal="center" vertical="center"/>
    </xf>
    <xf numFmtId="2" fontId="13" fillId="0" borderId="0" xfId="0" applyNumberFormat="1" applyFont="1" applyBorder="1" applyAlignment="1">
      <alignment horizontal="right" vertical="center"/>
    </xf>
    <xf numFmtId="49" fontId="13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 applyProtection="1">
      <alignment horizontal="right" vertical="center"/>
      <protection locked="0"/>
    </xf>
    <xf numFmtId="2" fontId="5" fillId="0" borderId="3" xfId="2" applyNumberFormat="1" applyFont="1" applyFill="1" applyBorder="1" applyAlignment="1">
      <alignment horizontal="right" vertical="center"/>
    </xf>
    <xf numFmtId="4" fontId="11" fillId="0" borderId="0" xfId="0" applyNumberFormat="1" applyFont="1" applyFill="1" applyAlignment="1">
      <alignment horizontal="right"/>
    </xf>
    <xf numFmtId="4" fontId="5" fillId="2" borderId="14" xfId="2" applyNumberFormat="1" applyFont="1" applyFill="1" applyBorder="1" applyAlignment="1">
      <alignment horizontal="right" vertical="center"/>
    </xf>
    <xf numFmtId="4" fontId="5" fillId="0" borderId="16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0" xfId="0" applyFont="1" applyFill="1" applyBorder="1"/>
    <xf numFmtId="0" fontId="17" fillId="0" borderId="0" xfId="0" applyFont="1" applyFill="1" applyBorder="1" applyAlignment="1">
      <alignment horizontal="center"/>
    </xf>
    <xf numFmtId="2" fontId="17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Protection="1">
      <protection locked="0"/>
    </xf>
    <xf numFmtId="2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vertical="center" wrapText="1"/>
    </xf>
    <xf numFmtId="4" fontId="5" fillId="0" borderId="0" xfId="2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>
      <alignment horizontal="left" wrapText="1"/>
    </xf>
    <xf numFmtId="4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Protection="1">
      <protection locked="0"/>
    </xf>
    <xf numFmtId="4" fontId="9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165" fontId="5" fillId="2" borderId="0" xfId="2" applyNumberFormat="1" applyFont="1" applyFill="1" applyBorder="1" applyAlignment="1">
      <alignment horizontal="center" vertical="center"/>
    </xf>
    <xf numFmtId="4" fontId="13" fillId="2" borderId="0" xfId="1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4" fontId="13" fillId="2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Protection="1">
      <protection locked="0"/>
    </xf>
    <xf numFmtId="4" fontId="9" fillId="0" borderId="0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2" fontId="13" fillId="0" borderId="0" xfId="0" applyNumberFormat="1" applyFont="1" applyFill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left" vertical="center"/>
    </xf>
    <xf numFmtId="0" fontId="5" fillId="0" borderId="0" xfId="0" applyFont="1" applyBorder="1" applyProtection="1">
      <protection locked="0"/>
    </xf>
    <xf numFmtId="4" fontId="4" fillId="2" borderId="0" xfId="1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4" fontId="4" fillId="2" borderId="0" xfId="2" applyNumberFormat="1" applyFont="1" applyFill="1" applyBorder="1" applyAlignment="1" applyProtection="1">
      <alignment horizontal="center" vertical="center"/>
      <protection locked="0"/>
    </xf>
    <xf numFmtId="4" fontId="5" fillId="0" borderId="0" xfId="0" applyNumberFormat="1" applyFont="1" applyBorder="1" applyAlignment="1">
      <alignment horizontal="right" vertical="center" indent="2"/>
    </xf>
    <xf numFmtId="0" fontId="9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vertical="center" wrapText="1"/>
    </xf>
    <xf numFmtId="1" fontId="5" fillId="0" borderId="0" xfId="0" applyNumberFormat="1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>
      <alignment horizontal="left" wrapText="1"/>
    </xf>
    <xf numFmtId="2" fontId="9" fillId="0" borderId="0" xfId="1" applyNumberFormat="1" applyFont="1" applyBorder="1"/>
    <xf numFmtId="2" fontId="9" fillId="3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2" fontId="9" fillId="0" borderId="0" xfId="0" applyNumberFormat="1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right" vertical="center"/>
    </xf>
    <xf numFmtId="2" fontId="13" fillId="0" borderId="21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22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2" fontId="13" fillId="0" borderId="26" xfId="0" applyNumberFormat="1" applyFont="1" applyBorder="1" applyAlignment="1" applyProtection="1">
      <alignment horizontal="center" vertical="center" wrapText="1"/>
      <protection locked="0"/>
    </xf>
    <xf numFmtId="2" fontId="13" fillId="0" borderId="27" xfId="0" applyNumberFormat="1" applyFont="1" applyBorder="1" applyAlignment="1" applyProtection="1">
      <alignment horizontal="center" vertical="center" wrapText="1"/>
      <protection locked="0"/>
    </xf>
    <xf numFmtId="2" fontId="13" fillId="0" borderId="11" xfId="0" applyNumberFormat="1" applyFont="1" applyBorder="1" applyAlignment="1">
      <alignment horizontal="center" vertical="center" wrapText="1"/>
    </xf>
    <xf numFmtId="2" fontId="13" fillId="0" borderId="28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Border="1" applyAlignment="1">
      <alignment horizontal="right" vertical="center" wrapText="1"/>
    </xf>
    <xf numFmtId="2" fontId="13" fillId="0" borderId="21" xfId="0" applyNumberFormat="1" applyFont="1" applyFill="1" applyBorder="1" applyAlignment="1">
      <alignment horizontal="right" vertical="center" wrapText="1"/>
    </xf>
  </cellXfs>
  <cellStyles count="4">
    <cellStyle name="Dziesiętny" xfId="1" builtinId="3"/>
    <cellStyle name="Dziesiętny 2" xfId="2" xr:uid="{00000000-0005-0000-0000-000001000000}"/>
    <cellStyle name="Normalny" xfId="0" builtinId="0"/>
    <cellStyle name="Normalny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40BC8-964B-43FC-9E46-A6A80B1499E3}">
  <sheetPr>
    <pageSetUpPr fitToPage="1"/>
  </sheetPr>
  <dimension ref="A1:AI128"/>
  <sheetViews>
    <sheetView tabSelected="1" view="pageBreakPreview" zoomScaleNormal="100" zoomScaleSheetLayoutView="100" workbookViewId="0">
      <selection activeCell="C98" sqref="C98"/>
    </sheetView>
  </sheetViews>
  <sheetFormatPr defaultColWidth="0" defaultRowHeight="12.75"/>
  <cols>
    <col min="1" max="1" width="4.140625" style="17" customWidth="1"/>
    <col min="2" max="2" width="13.140625" style="17" customWidth="1"/>
    <col min="3" max="3" width="75.85546875" style="18" customWidth="1"/>
    <col min="4" max="4" width="11" style="17" customWidth="1"/>
    <col min="5" max="5" width="14.7109375" style="19" customWidth="1"/>
    <col min="6" max="6" width="14.7109375" style="20" customWidth="1"/>
    <col min="7" max="7" width="18.140625" style="98" customWidth="1"/>
    <col min="8" max="8" width="13.5703125" style="21" bestFit="1" customWidth="1"/>
    <col min="9" max="15" width="13.5703125" style="21" customWidth="1"/>
    <col min="16" max="16" width="13.5703125" style="177" bestFit="1" customWidth="1"/>
    <col min="17" max="25" width="0" style="22" hidden="1" customWidth="1"/>
    <col min="26" max="16384" width="0" style="17" hidden="1"/>
  </cols>
  <sheetData>
    <row r="1" spans="1:28" s="105" customFormat="1">
      <c r="C1" s="129"/>
      <c r="E1" s="163"/>
      <c r="F1" s="130"/>
      <c r="G1" s="131"/>
      <c r="H1" s="176"/>
      <c r="I1" s="176"/>
      <c r="J1" s="137"/>
      <c r="K1" s="137"/>
      <c r="L1" s="137"/>
      <c r="M1" s="137"/>
      <c r="N1" s="137"/>
      <c r="O1" s="137"/>
      <c r="P1" s="176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</row>
    <row r="2" spans="1:28" ht="18">
      <c r="A2" s="265" t="s">
        <v>79</v>
      </c>
      <c r="B2" s="265"/>
      <c r="C2" s="265"/>
      <c r="D2" s="265"/>
      <c r="E2" s="265"/>
      <c r="F2" s="265"/>
      <c r="G2" s="265"/>
      <c r="H2" s="26"/>
      <c r="I2" s="26"/>
      <c r="J2" s="26"/>
      <c r="K2" s="26"/>
      <c r="L2" s="26"/>
      <c r="M2" s="26"/>
      <c r="N2" s="26"/>
      <c r="O2" s="26"/>
      <c r="P2" s="26"/>
    </row>
    <row r="3" spans="1:28" s="105" customFormat="1" ht="18">
      <c r="A3" s="266" t="s">
        <v>110</v>
      </c>
      <c r="B3" s="267"/>
      <c r="C3" s="267"/>
      <c r="D3" s="267"/>
      <c r="E3" s="267"/>
      <c r="F3" s="267"/>
      <c r="G3" s="267"/>
      <c r="H3" s="178"/>
      <c r="I3" s="178"/>
      <c r="J3" s="172"/>
      <c r="K3" s="172"/>
      <c r="L3" s="172"/>
      <c r="M3" s="172"/>
      <c r="N3" s="172"/>
      <c r="O3" s="172"/>
      <c r="P3" s="178"/>
      <c r="Q3" s="104"/>
      <c r="R3" s="104"/>
      <c r="S3" s="104"/>
      <c r="T3" s="104"/>
      <c r="U3" s="104"/>
      <c r="V3" s="104"/>
      <c r="W3" s="104"/>
      <c r="X3" s="104"/>
      <c r="Y3" s="104"/>
    </row>
    <row r="4" spans="1:28" s="24" customFormat="1" ht="18.75" thickBot="1">
      <c r="A4" s="27"/>
      <c r="B4" s="27"/>
      <c r="C4" s="27"/>
      <c r="D4" s="27"/>
      <c r="E4" s="28"/>
      <c r="F4" s="29"/>
      <c r="G4" s="213"/>
      <c r="H4" s="177"/>
      <c r="I4" s="177"/>
      <c r="J4" s="21"/>
      <c r="K4" s="21"/>
      <c r="L4" s="21"/>
      <c r="M4" s="21"/>
      <c r="N4" s="21"/>
      <c r="O4" s="21"/>
      <c r="P4" s="177"/>
      <c r="Q4" s="23"/>
      <c r="R4" s="23"/>
      <c r="S4" s="23"/>
      <c r="T4" s="23"/>
      <c r="U4" s="23"/>
      <c r="V4" s="23"/>
      <c r="W4" s="23"/>
      <c r="X4" s="23"/>
      <c r="Y4" s="23"/>
    </row>
    <row r="5" spans="1:28" s="32" customFormat="1" ht="15">
      <c r="A5" s="268" t="s">
        <v>14</v>
      </c>
      <c r="B5" s="270" t="s">
        <v>15</v>
      </c>
      <c r="C5" s="272" t="s">
        <v>0</v>
      </c>
      <c r="D5" s="274" t="s">
        <v>1</v>
      </c>
      <c r="E5" s="275"/>
      <c r="F5" s="276" t="s">
        <v>37</v>
      </c>
      <c r="G5" s="278" t="s">
        <v>38</v>
      </c>
      <c r="H5" s="30"/>
      <c r="I5" s="30"/>
      <c r="J5" s="30"/>
      <c r="K5" s="30"/>
      <c r="L5" s="30"/>
      <c r="M5" s="30"/>
      <c r="N5" s="30"/>
      <c r="O5" s="30"/>
      <c r="P5" s="30"/>
      <c r="Q5" s="31"/>
      <c r="R5" s="31"/>
      <c r="S5" s="31"/>
      <c r="T5" s="31"/>
      <c r="U5" s="31"/>
      <c r="V5" s="31"/>
      <c r="W5" s="31"/>
      <c r="X5" s="31"/>
      <c r="Y5" s="31"/>
    </row>
    <row r="6" spans="1:28" s="32" customFormat="1" ht="37.15" customHeight="1" thickBot="1">
      <c r="A6" s="269"/>
      <c r="B6" s="271"/>
      <c r="C6" s="273"/>
      <c r="D6" s="33" t="s">
        <v>2</v>
      </c>
      <c r="E6" s="34" t="s">
        <v>3</v>
      </c>
      <c r="F6" s="277"/>
      <c r="G6" s="279"/>
      <c r="H6" s="30"/>
      <c r="I6" s="30"/>
      <c r="J6" s="245"/>
      <c r="K6" s="30"/>
      <c r="L6" s="30"/>
      <c r="M6" s="30"/>
      <c r="N6" s="30"/>
      <c r="O6" s="30"/>
      <c r="P6" s="30"/>
      <c r="Q6" s="31"/>
      <c r="R6" s="31"/>
      <c r="S6" s="31"/>
      <c r="T6" s="31"/>
      <c r="U6" s="31"/>
      <c r="V6" s="31"/>
      <c r="W6" s="31"/>
      <c r="X6" s="31"/>
      <c r="Y6" s="31"/>
    </row>
    <row r="7" spans="1:28" s="32" customFormat="1" ht="15.75" thickBot="1">
      <c r="A7" s="35">
        <v>1</v>
      </c>
      <c r="B7" s="36">
        <v>2</v>
      </c>
      <c r="C7" s="211" t="s">
        <v>13</v>
      </c>
      <c r="D7" s="37">
        <v>4</v>
      </c>
      <c r="E7" s="38">
        <v>5</v>
      </c>
      <c r="F7" s="39">
        <v>6</v>
      </c>
      <c r="G7" s="40">
        <v>7</v>
      </c>
      <c r="H7" s="30"/>
      <c r="I7" s="245"/>
      <c r="J7" s="246"/>
      <c r="K7" s="247"/>
      <c r="L7" s="30"/>
      <c r="M7" s="30"/>
      <c r="N7" s="30"/>
      <c r="O7" s="30"/>
      <c r="P7" s="30"/>
      <c r="Q7" s="31"/>
      <c r="R7" s="31"/>
      <c r="S7" s="31"/>
      <c r="T7" s="31"/>
      <c r="U7" s="31"/>
      <c r="V7" s="31"/>
      <c r="W7" s="31"/>
      <c r="X7" s="31"/>
      <c r="Y7" s="31"/>
    </row>
    <row r="8" spans="1:28" s="49" customFormat="1" ht="15" customHeight="1">
      <c r="A8" s="41"/>
      <c r="B8" s="42"/>
      <c r="C8" s="43" t="s">
        <v>48</v>
      </c>
      <c r="D8" s="44"/>
      <c r="E8" s="45"/>
      <c r="F8" s="45"/>
      <c r="G8" s="46"/>
      <c r="H8" s="47"/>
      <c r="I8" s="237"/>
      <c r="J8" s="237"/>
      <c r="K8" s="237"/>
      <c r="L8" s="47"/>
      <c r="M8" s="47"/>
      <c r="N8" s="47"/>
      <c r="O8" s="47"/>
      <c r="P8" s="47"/>
      <c r="Q8" s="48"/>
      <c r="R8" s="48"/>
      <c r="S8" s="48"/>
      <c r="T8" s="48"/>
      <c r="U8" s="48"/>
      <c r="V8" s="48"/>
      <c r="W8" s="48"/>
      <c r="X8" s="48"/>
      <c r="Y8" s="48"/>
    </row>
    <row r="9" spans="1:28" s="56" customFormat="1" ht="15">
      <c r="A9" s="50" t="s">
        <v>26</v>
      </c>
      <c r="B9" s="51" t="s">
        <v>4</v>
      </c>
      <c r="C9" s="52" t="s">
        <v>23</v>
      </c>
      <c r="D9" s="51"/>
      <c r="E9" s="53"/>
      <c r="F9" s="53"/>
      <c r="G9" s="54"/>
      <c r="H9" s="30"/>
      <c r="I9" s="237"/>
      <c r="J9" s="237"/>
      <c r="K9" s="237"/>
      <c r="L9" s="30"/>
      <c r="M9" s="30"/>
      <c r="N9" s="30"/>
      <c r="O9" s="30"/>
      <c r="P9" s="30"/>
      <c r="Q9" s="55"/>
      <c r="R9" s="55"/>
      <c r="S9" s="55"/>
      <c r="T9" s="55"/>
      <c r="U9" s="55"/>
      <c r="V9" s="55"/>
      <c r="W9" s="55"/>
      <c r="X9" s="55"/>
      <c r="Y9" s="55"/>
    </row>
    <row r="10" spans="1:28" s="49" customFormat="1" ht="15" customHeight="1">
      <c r="A10" s="57"/>
      <c r="B10" s="51" t="s">
        <v>5</v>
      </c>
      <c r="C10" s="58" t="s">
        <v>16</v>
      </c>
      <c r="D10" s="59"/>
      <c r="E10" s="60"/>
      <c r="F10" s="60"/>
      <c r="G10" s="61"/>
      <c r="H10" s="62"/>
      <c r="I10" s="237"/>
      <c r="J10" s="237"/>
      <c r="K10" s="237"/>
      <c r="L10" s="62"/>
      <c r="M10" s="62"/>
      <c r="N10" s="62"/>
      <c r="O10" s="62"/>
      <c r="P10" s="62"/>
      <c r="Q10" s="48"/>
      <c r="R10" s="48"/>
      <c r="S10" s="48"/>
      <c r="T10" s="48"/>
      <c r="U10" s="48"/>
      <c r="V10" s="48"/>
      <c r="W10" s="48"/>
      <c r="X10" s="48"/>
      <c r="Y10" s="48"/>
    </row>
    <row r="11" spans="1:28" s="69" customFormat="1" ht="30" customHeight="1">
      <c r="A11" s="63">
        <v>1</v>
      </c>
      <c r="B11" s="64"/>
      <c r="C11" s="149" t="s">
        <v>160</v>
      </c>
      <c r="D11" s="65" t="s">
        <v>6</v>
      </c>
      <c r="E11" s="142">
        <v>0.25</v>
      </c>
      <c r="F11" s="66"/>
      <c r="G11" s="67"/>
      <c r="H11" s="179"/>
      <c r="I11" s="179"/>
      <c r="J11" s="169"/>
      <c r="K11" s="169"/>
      <c r="L11" s="179"/>
      <c r="M11" s="179"/>
      <c r="N11" s="179"/>
      <c r="O11" s="179"/>
      <c r="P11" s="179"/>
      <c r="Q11" s="68"/>
      <c r="R11" s="68"/>
      <c r="S11" s="68"/>
      <c r="T11" s="68"/>
      <c r="U11" s="68"/>
      <c r="V11" s="68"/>
      <c r="W11" s="68"/>
      <c r="X11" s="68"/>
      <c r="Y11" s="68"/>
    </row>
    <row r="12" spans="1:28" s="69" customFormat="1" ht="15">
      <c r="A12" s="57"/>
      <c r="B12" s="51" t="s">
        <v>24</v>
      </c>
      <c r="C12" s="58" t="s">
        <v>25</v>
      </c>
      <c r="D12" s="59"/>
      <c r="E12" s="111"/>
      <c r="F12" s="60"/>
      <c r="G12" s="61"/>
      <c r="H12" s="62"/>
      <c r="I12" s="175"/>
      <c r="J12" s="169"/>
      <c r="K12" s="169"/>
      <c r="L12" s="62"/>
      <c r="M12" s="62"/>
      <c r="N12" s="62"/>
      <c r="O12" s="62"/>
      <c r="P12" s="62"/>
      <c r="Q12" s="68"/>
      <c r="R12" s="68"/>
      <c r="S12" s="68"/>
      <c r="T12" s="68"/>
      <c r="U12" s="68"/>
      <c r="V12" s="68"/>
      <c r="W12" s="68"/>
      <c r="X12" s="68"/>
      <c r="Y12" s="68"/>
    </row>
    <row r="13" spans="1:28" s="49" customFormat="1" ht="30" customHeight="1">
      <c r="A13" s="63">
        <f>A11+1</f>
        <v>2</v>
      </c>
      <c r="B13" s="64"/>
      <c r="C13" s="149" t="s">
        <v>85</v>
      </c>
      <c r="D13" s="70" t="s">
        <v>52</v>
      </c>
      <c r="E13" s="142">
        <v>1817.5999999999997</v>
      </c>
      <c r="F13" s="66"/>
      <c r="G13" s="67"/>
      <c r="H13" s="62"/>
      <c r="I13" s="179"/>
      <c r="J13" s="169"/>
      <c r="K13" s="169"/>
      <c r="L13" s="62"/>
      <c r="M13" s="62"/>
      <c r="N13" s="62"/>
      <c r="O13" s="62"/>
      <c r="P13" s="62"/>
      <c r="Q13" s="48"/>
      <c r="R13" s="48"/>
      <c r="S13" s="48"/>
      <c r="T13" s="48"/>
      <c r="U13" s="48"/>
      <c r="V13" s="48"/>
      <c r="W13" s="48"/>
      <c r="X13" s="48"/>
      <c r="Y13" s="48"/>
    </row>
    <row r="14" spans="1:28" s="11" customFormat="1" ht="15">
      <c r="A14" s="106"/>
      <c r="B14" s="103" t="s">
        <v>74</v>
      </c>
      <c r="C14" s="128" t="s">
        <v>75</v>
      </c>
      <c r="D14" s="110"/>
      <c r="E14" s="111"/>
      <c r="F14" s="117"/>
      <c r="G14" s="112"/>
      <c r="H14" s="8"/>
      <c r="I14" s="239"/>
      <c r="J14" s="169"/>
      <c r="K14" s="169"/>
      <c r="L14" s="8"/>
      <c r="M14" s="8"/>
      <c r="N14" s="8"/>
      <c r="O14" s="8"/>
      <c r="P14" s="8"/>
      <c r="Q14" s="10"/>
      <c r="R14" s="10"/>
      <c r="S14" s="10"/>
      <c r="T14" s="10"/>
      <c r="U14" s="10"/>
      <c r="V14" s="10"/>
      <c r="W14" s="10"/>
      <c r="X14" s="10"/>
      <c r="Y14" s="10"/>
    </row>
    <row r="15" spans="1:28" s="146" customFormat="1" ht="60" customHeight="1">
      <c r="A15" s="143">
        <f>A13+1</f>
        <v>3</v>
      </c>
      <c r="B15" s="158"/>
      <c r="C15" s="147" t="s">
        <v>140</v>
      </c>
      <c r="D15" s="145" t="s">
        <v>52</v>
      </c>
      <c r="E15" s="142">
        <v>306.3</v>
      </c>
      <c r="F15" s="150"/>
      <c r="G15" s="151"/>
      <c r="H15" s="181"/>
      <c r="I15" s="248"/>
      <c r="J15" s="248"/>
      <c r="K15" s="248"/>
      <c r="L15" s="248"/>
      <c r="M15" s="248"/>
      <c r="N15" s="248"/>
      <c r="O15" s="248"/>
      <c r="P15" s="148"/>
      <c r="Q15" s="148"/>
    </row>
    <row r="16" spans="1:28" s="146" customFormat="1" ht="60" customHeight="1">
      <c r="A16" s="143">
        <f>A15+1</f>
        <v>4</v>
      </c>
      <c r="B16" s="158"/>
      <c r="C16" s="147" t="s">
        <v>88</v>
      </c>
      <c r="D16" s="145" t="s">
        <v>8</v>
      </c>
      <c r="E16" s="142">
        <v>15</v>
      </c>
      <c r="F16" s="150"/>
      <c r="G16" s="151"/>
      <c r="H16" s="182"/>
      <c r="I16" s="185"/>
      <c r="J16" s="169"/>
      <c r="K16" s="169"/>
      <c r="L16" s="182"/>
      <c r="M16" s="182"/>
      <c r="N16" s="182"/>
      <c r="O16" s="182"/>
      <c r="P16" s="182"/>
      <c r="Q16" s="148"/>
      <c r="R16" s="148"/>
      <c r="S16" s="148"/>
      <c r="T16" s="148"/>
      <c r="U16" s="148"/>
      <c r="V16" s="148"/>
      <c r="W16" s="148"/>
      <c r="X16" s="148"/>
      <c r="Y16" s="148"/>
    </row>
    <row r="17" spans="1:28" s="146" customFormat="1" ht="30" customHeight="1">
      <c r="A17" s="143">
        <f t="shared" ref="A17:A22" si="0">A16+1</f>
        <v>5</v>
      </c>
      <c r="B17" s="158"/>
      <c r="C17" s="147" t="s">
        <v>141</v>
      </c>
      <c r="D17" s="145" t="s">
        <v>46</v>
      </c>
      <c r="E17" s="142">
        <v>13.5</v>
      </c>
      <c r="F17" s="155"/>
      <c r="G17" s="151"/>
      <c r="H17" s="182"/>
      <c r="I17" s="248"/>
      <c r="J17" s="248"/>
      <c r="K17" s="248"/>
      <c r="L17" s="248"/>
      <c r="M17" s="248"/>
      <c r="N17" s="248"/>
      <c r="O17" s="248"/>
      <c r="P17" s="148"/>
      <c r="Q17" s="148"/>
    </row>
    <row r="18" spans="1:28" s="11" customFormat="1" ht="60" customHeight="1">
      <c r="A18" s="143">
        <f t="shared" si="0"/>
        <v>6</v>
      </c>
      <c r="B18" s="158"/>
      <c r="C18" s="147" t="s">
        <v>146</v>
      </c>
      <c r="D18" s="145" t="s">
        <v>8</v>
      </c>
      <c r="E18" s="142">
        <v>37.5</v>
      </c>
      <c r="F18" s="155"/>
      <c r="G18" s="151"/>
      <c r="H18" s="181"/>
      <c r="I18" s="180"/>
      <c r="J18" s="180"/>
      <c r="K18" s="180"/>
      <c r="L18" s="180"/>
      <c r="M18" s="180"/>
      <c r="N18" s="180"/>
      <c r="O18" s="180"/>
      <c r="P18" s="10"/>
      <c r="Q18" s="10"/>
    </row>
    <row r="19" spans="1:28" s="11" customFormat="1" ht="60" customHeight="1">
      <c r="A19" s="143">
        <f t="shared" si="0"/>
        <v>7</v>
      </c>
      <c r="B19" s="144"/>
      <c r="C19" s="149" t="s">
        <v>142</v>
      </c>
      <c r="D19" s="145" t="s">
        <v>7</v>
      </c>
      <c r="E19" s="142">
        <v>8</v>
      </c>
      <c r="F19" s="150"/>
      <c r="G19" s="151"/>
      <c r="H19" s="181"/>
      <c r="I19" s="180"/>
      <c r="J19" s="180"/>
      <c r="K19" s="180"/>
      <c r="L19" s="180"/>
      <c r="M19" s="180"/>
      <c r="N19" s="180"/>
      <c r="O19" s="180"/>
      <c r="P19" s="10"/>
      <c r="Q19" s="10"/>
      <c r="R19" s="10"/>
      <c r="S19" s="10"/>
      <c r="T19" s="10"/>
    </row>
    <row r="20" spans="1:28" s="11" customFormat="1" ht="15" customHeight="1">
      <c r="A20" s="143">
        <f t="shared" si="0"/>
        <v>8</v>
      </c>
      <c r="B20" s="144"/>
      <c r="C20" s="149" t="s">
        <v>143</v>
      </c>
      <c r="D20" s="145" t="s">
        <v>7</v>
      </c>
      <c r="E20" s="142">
        <v>5</v>
      </c>
      <c r="F20" s="150"/>
      <c r="G20" s="151"/>
      <c r="H20" s="181"/>
      <c r="I20" s="180"/>
      <c r="J20" s="180"/>
      <c r="K20" s="180"/>
      <c r="L20" s="180"/>
      <c r="M20" s="180"/>
      <c r="N20" s="180"/>
      <c r="O20" s="180"/>
      <c r="P20" s="10"/>
      <c r="Q20" s="10"/>
      <c r="R20" s="10"/>
      <c r="S20" s="10"/>
      <c r="T20" s="10"/>
    </row>
    <row r="21" spans="1:28" s="11" customFormat="1" ht="60" customHeight="1">
      <c r="A21" s="143">
        <f t="shared" si="0"/>
        <v>9</v>
      </c>
      <c r="B21" s="144"/>
      <c r="C21" s="149" t="s">
        <v>144</v>
      </c>
      <c r="D21" s="145" t="s">
        <v>7</v>
      </c>
      <c r="E21" s="142">
        <v>6</v>
      </c>
      <c r="F21" s="150"/>
      <c r="G21" s="151"/>
      <c r="H21" s="181"/>
      <c r="I21" s="180"/>
      <c r="J21" s="180"/>
      <c r="K21" s="180"/>
      <c r="L21" s="180"/>
      <c r="M21" s="180"/>
      <c r="N21" s="180"/>
      <c r="O21" s="180"/>
      <c r="P21" s="10"/>
      <c r="Q21" s="10"/>
      <c r="R21" s="10"/>
      <c r="S21" s="10"/>
      <c r="T21" s="10"/>
    </row>
    <row r="22" spans="1:28" s="11" customFormat="1" ht="60" customHeight="1">
      <c r="A22" s="143">
        <f t="shared" si="0"/>
        <v>10</v>
      </c>
      <c r="B22" s="144"/>
      <c r="C22" s="149" t="s">
        <v>145</v>
      </c>
      <c r="D22" s="145" t="s">
        <v>7</v>
      </c>
      <c r="E22" s="142">
        <v>2</v>
      </c>
      <c r="F22" s="150"/>
      <c r="G22" s="151"/>
      <c r="H22" s="181"/>
      <c r="I22" s="180"/>
      <c r="J22" s="180"/>
      <c r="K22" s="180"/>
      <c r="L22" s="180"/>
      <c r="M22" s="180"/>
      <c r="N22" s="180"/>
      <c r="O22" s="180"/>
      <c r="P22" s="10"/>
      <c r="Q22" s="10"/>
      <c r="R22" s="10"/>
      <c r="S22" s="10"/>
      <c r="T22" s="10"/>
    </row>
    <row r="23" spans="1:28" s="69" customFormat="1" ht="15">
      <c r="A23" s="75" t="s">
        <v>27</v>
      </c>
      <c r="B23" s="51" t="s">
        <v>9</v>
      </c>
      <c r="C23" s="58" t="s">
        <v>22</v>
      </c>
      <c r="D23" s="51"/>
      <c r="E23" s="111"/>
      <c r="F23" s="53"/>
      <c r="G23" s="54"/>
      <c r="H23" s="62"/>
      <c r="I23" s="238"/>
      <c r="J23" s="169"/>
      <c r="K23" s="169"/>
      <c r="L23" s="62"/>
      <c r="M23" s="62"/>
      <c r="N23" s="62"/>
      <c r="O23" s="62"/>
      <c r="P23" s="62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</row>
    <row r="24" spans="1:28" s="11" customFormat="1" ht="15">
      <c r="A24" s="100"/>
      <c r="B24" s="103" t="s">
        <v>50</v>
      </c>
      <c r="C24" s="12" t="s">
        <v>51</v>
      </c>
      <c r="D24" s="103"/>
      <c r="E24" s="111"/>
      <c r="F24" s="114"/>
      <c r="G24" s="115"/>
      <c r="H24" s="181"/>
      <c r="I24" s="180"/>
      <c r="J24" s="180"/>
      <c r="K24" s="180"/>
      <c r="L24" s="180"/>
      <c r="M24" s="180"/>
      <c r="N24" s="180"/>
      <c r="O24" s="180"/>
      <c r="P24" s="10"/>
      <c r="Q24" s="10"/>
    </row>
    <row r="25" spans="1:28" s="146" customFormat="1" ht="45" customHeight="1">
      <c r="A25" s="161">
        <f>A22+1</f>
        <v>11</v>
      </c>
      <c r="B25" s="144"/>
      <c r="C25" s="149" t="s">
        <v>148</v>
      </c>
      <c r="D25" s="145" t="s">
        <v>53</v>
      </c>
      <c r="E25" s="142">
        <v>101</v>
      </c>
      <c r="F25" s="150"/>
      <c r="G25" s="151"/>
      <c r="H25" s="248"/>
      <c r="I25" s="248"/>
      <c r="J25" s="248"/>
      <c r="K25" s="248"/>
      <c r="L25" s="248"/>
      <c r="M25" s="248"/>
      <c r="N25" s="248"/>
      <c r="O25" s="248"/>
      <c r="P25" s="148"/>
      <c r="Q25" s="148"/>
      <c r="R25" s="148"/>
    </row>
    <row r="26" spans="1:28" s="11" customFormat="1" ht="15">
      <c r="A26" s="100"/>
      <c r="B26" s="103" t="s">
        <v>59</v>
      </c>
      <c r="C26" s="12" t="s">
        <v>60</v>
      </c>
      <c r="D26" s="103"/>
      <c r="E26" s="111"/>
      <c r="F26" s="114"/>
      <c r="G26" s="115"/>
      <c r="H26" s="8"/>
      <c r="I26" s="249"/>
      <c r="J26" s="169"/>
      <c r="K26" s="169"/>
      <c r="L26" s="8"/>
      <c r="M26" s="8"/>
      <c r="N26" s="8"/>
      <c r="O26" s="8"/>
      <c r="P26" s="8"/>
      <c r="Q26" s="10"/>
      <c r="R26" s="10"/>
      <c r="S26" s="10"/>
      <c r="T26" s="10"/>
      <c r="U26" s="10"/>
      <c r="V26" s="10"/>
      <c r="W26" s="10"/>
      <c r="X26" s="10"/>
      <c r="Y26" s="10"/>
    </row>
    <row r="27" spans="1:28" s="11" customFormat="1" ht="15" customHeight="1">
      <c r="A27" s="2">
        <f>A25+1</f>
        <v>12</v>
      </c>
      <c r="B27" s="99"/>
      <c r="C27" s="14" t="s">
        <v>61</v>
      </c>
      <c r="D27" s="6" t="s">
        <v>62</v>
      </c>
      <c r="E27" s="142">
        <v>56.4</v>
      </c>
      <c r="F27" s="15"/>
      <c r="G27" s="16"/>
      <c r="H27" s="183"/>
      <c r="I27" s="136"/>
      <c r="J27" s="169"/>
      <c r="K27" s="169"/>
      <c r="L27" s="183"/>
      <c r="M27" s="183"/>
      <c r="N27" s="183"/>
      <c r="O27" s="183"/>
      <c r="P27" s="183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8" s="69" customFormat="1" ht="15">
      <c r="A28" s="13" t="s">
        <v>28</v>
      </c>
      <c r="B28" s="51" t="s">
        <v>10</v>
      </c>
      <c r="C28" s="52" t="s">
        <v>54</v>
      </c>
      <c r="D28" s="59"/>
      <c r="E28" s="111"/>
      <c r="F28" s="60"/>
      <c r="G28" s="61"/>
      <c r="H28" s="47"/>
      <c r="I28" s="175"/>
      <c r="J28" s="169"/>
      <c r="K28" s="169"/>
      <c r="L28" s="47"/>
      <c r="M28" s="47"/>
      <c r="N28" s="47"/>
      <c r="O28" s="47"/>
      <c r="P28" s="47"/>
      <c r="Q28" s="68"/>
      <c r="R28" s="68"/>
      <c r="S28" s="68"/>
      <c r="T28" s="68"/>
      <c r="U28" s="68"/>
      <c r="V28" s="68"/>
      <c r="W28" s="68"/>
      <c r="X28" s="68"/>
      <c r="Y28" s="68"/>
    </row>
    <row r="29" spans="1:28" s="49" customFormat="1" ht="15">
      <c r="A29" s="57"/>
      <c r="B29" s="51" t="s">
        <v>11</v>
      </c>
      <c r="C29" s="58" t="s">
        <v>17</v>
      </c>
      <c r="D29" s="59"/>
      <c r="E29" s="111"/>
      <c r="F29" s="60"/>
      <c r="G29" s="61"/>
      <c r="H29" s="47"/>
      <c r="I29" s="175"/>
      <c r="J29" s="169"/>
      <c r="K29" s="169"/>
      <c r="L29" s="47"/>
      <c r="M29" s="47"/>
      <c r="N29" s="47"/>
      <c r="O29" s="47"/>
      <c r="P29" s="47"/>
      <c r="Q29" s="48"/>
      <c r="R29" s="48"/>
      <c r="S29" s="48"/>
      <c r="T29" s="48"/>
      <c r="U29" s="48"/>
      <c r="V29" s="48"/>
      <c r="W29" s="48"/>
      <c r="X29" s="48"/>
      <c r="Y29" s="48"/>
    </row>
    <row r="30" spans="1:28" s="146" customFormat="1" ht="30" customHeight="1">
      <c r="A30" s="161">
        <f>A27+1</f>
        <v>13</v>
      </c>
      <c r="B30" s="162"/>
      <c r="C30" s="147" t="s">
        <v>98</v>
      </c>
      <c r="D30" s="145" t="s">
        <v>52</v>
      </c>
      <c r="E30" s="142">
        <v>1171.8</v>
      </c>
      <c r="F30" s="150"/>
      <c r="G30" s="151"/>
      <c r="H30" s="181"/>
      <c r="I30" s="248"/>
      <c r="J30" s="248"/>
      <c r="K30" s="248"/>
      <c r="L30" s="248"/>
      <c r="M30" s="248"/>
      <c r="N30" s="248"/>
      <c r="O30" s="248"/>
      <c r="P30" s="148"/>
      <c r="Q30" s="148"/>
    </row>
    <row r="31" spans="1:28" s="146" customFormat="1" ht="45" customHeight="1">
      <c r="A31" s="161">
        <f>A30+1</f>
        <v>14</v>
      </c>
      <c r="B31" s="162"/>
      <c r="C31" s="147" t="s">
        <v>139</v>
      </c>
      <c r="D31" s="145" t="s">
        <v>52</v>
      </c>
      <c r="E31" s="142">
        <v>172.6</v>
      </c>
      <c r="F31" s="150"/>
      <c r="G31" s="151"/>
      <c r="H31" s="181"/>
      <c r="I31" s="185"/>
      <c r="J31" s="169"/>
      <c r="K31" s="169"/>
      <c r="L31" s="181"/>
      <c r="M31" s="181"/>
      <c r="N31" s="181"/>
      <c r="O31" s="181"/>
      <c r="P31" s="181"/>
      <c r="Q31" s="148"/>
      <c r="R31" s="148"/>
      <c r="S31" s="148"/>
      <c r="T31" s="148"/>
      <c r="U31" s="148"/>
      <c r="V31" s="148"/>
      <c r="W31" s="148"/>
      <c r="X31" s="148"/>
      <c r="Y31" s="148"/>
    </row>
    <row r="32" spans="1:28" s="146" customFormat="1" ht="45" customHeight="1">
      <c r="A32" s="161">
        <f t="shared" ref="A32:A34" si="1">A31+1</f>
        <v>15</v>
      </c>
      <c r="B32" s="162"/>
      <c r="C32" s="147" t="s">
        <v>162</v>
      </c>
      <c r="D32" s="145" t="s">
        <v>52</v>
      </c>
      <c r="E32" s="142">
        <v>5.3</v>
      </c>
      <c r="F32" s="150"/>
      <c r="G32" s="151"/>
      <c r="H32" s="181"/>
      <c r="I32" s="185"/>
      <c r="J32" s="169"/>
      <c r="K32" s="169"/>
      <c r="L32" s="181"/>
      <c r="M32" s="181"/>
      <c r="N32" s="181"/>
      <c r="O32" s="181"/>
      <c r="P32" s="181"/>
      <c r="Q32" s="148"/>
      <c r="R32" s="148"/>
      <c r="S32" s="148"/>
      <c r="T32" s="148"/>
      <c r="U32" s="148"/>
      <c r="V32" s="148"/>
      <c r="W32" s="148"/>
      <c r="X32" s="148"/>
      <c r="Y32" s="148"/>
    </row>
    <row r="33" spans="1:28" s="146" customFormat="1" ht="45" customHeight="1">
      <c r="A33" s="161">
        <f t="shared" si="1"/>
        <v>16</v>
      </c>
      <c r="B33" s="162"/>
      <c r="C33" s="147" t="s">
        <v>138</v>
      </c>
      <c r="D33" s="145" t="s">
        <v>52</v>
      </c>
      <c r="E33" s="142">
        <v>69.599999999999994</v>
      </c>
      <c r="F33" s="150"/>
      <c r="G33" s="151"/>
      <c r="H33" s="181"/>
      <c r="I33" s="185"/>
      <c r="J33" s="169"/>
      <c r="K33" s="169"/>
      <c r="L33" s="181"/>
      <c r="M33" s="181"/>
      <c r="N33" s="181"/>
      <c r="O33" s="181"/>
      <c r="P33" s="181"/>
      <c r="Q33" s="148"/>
      <c r="R33" s="148"/>
      <c r="S33" s="148"/>
      <c r="T33" s="148"/>
      <c r="U33" s="148"/>
      <c r="V33" s="148"/>
      <c r="W33" s="148"/>
      <c r="X33" s="148"/>
      <c r="Y33" s="148"/>
    </row>
    <row r="34" spans="1:28" s="146" customFormat="1" ht="45" customHeight="1">
      <c r="A34" s="161">
        <f t="shared" si="1"/>
        <v>17</v>
      </c>
      <c r="B34" s="162"/>
      <c r="C34" s="147" t="s">
        <v>99</v>
      </c>
      <c r="D34" s="145" t="s">
        <v>52</v>
      </c>
      <c r="E34" s="142">
        <v>89.5</v>
      </c>
      <c r="F34" s="150"/>
      <c r="G34" s="151"/>
      <c r="H34" s="181"/>
      <c r="I34" s="185"/>
      <c r="J34" s="169"/>
      <c r="K34" s="169"/>
      <c r="L34" s="181"/>
      <c r="M34" s="181"/>
      <c r="N34" s="181"/>
      <c r="O34" s="181"/>
      <c r="P34" s="181"/>
      <c r="Q34" s="148"/>
      <c r="R34" s="148"/>
      <c r="S34" s="148"/>
      <c r="T34" s="148"/>
      <c r="U34" s="148"/>
      <c r="V34" s="148"/>
      <c r="W34" s="148"/>
      <c r="X34" s="148"/>
      <c r="Y34" s="148"/>
    </row>
    <row r="35" spans="1:28" s="146" customFormat="1" ht="15">
      <c r="A35" s="100"/>
      <c r="B35" s="103" t="s">
        <v>149</v>
      </c>
      <c r="C35" s="160" t="s">
        <v>150</v>
      </c>
      <c r="D35" s="110"/>
      <c r="E35" s="111"/>
      <c r="F35" s="117"/>
      <c r="G35" s="112"/>
      <c r="H35" s="184"/>
      <c r="I35" s="248"/>
      <c r="J35" s="248"/>
      <c r="K35" s="248"/>
      <c r="L35" s="248"/>
      <c r="M35" s="248"/>
      <c r="N35" s="248"/>
      <c r="O35" s="248"/>
      <c r="P35" s="148"/>
      <c r="Q35" s="148"/>
    </row>
    <row r="36" spans="1:28" s="11" customFormat="1" ht="30" customHeight="1">
      <c r="A36" s="161">
        <f>A34+1</f>
        <v>18</v>
      </c>
      <c r="B36" s="162"/>
      <c r="C36" s="149" t="s">
        <v>151</v>
      </c>
      <c r="D36" s="145" t="s">
        <v>52</v>
      </c>
      <c r="E36" s="142">
        <v>956.7</v>
      </c>
      <c r="F36" s="150"/>
      <c r="G36" s="151"/>
      <c r="H36" s="185"/>
      <c r="I36" s="180"/>
      <c r="J36" s="180"/>
      <c r="K36" s="180"/>
      <c r="L36" s="180"/>
      <c r="M36" s="180"/>
      <c r="N36" s="180"/>
      <c r="O36" s="180"/>
      <c r="P36" s="10"/>
      <c r="Q36" s="10"/>
    </row>
    <row r="37" spans="1:28" s="11" customFormat="1" ht="45" customHeight="1">
      <c r="A37" s="161">
        <f>A36+1</f>
        <v>19</v>
      </c>
      <c r="B37" s="162"/>
      <c r="C37" s="149" t="s">
        <v>152</v>
      </c>
      <c r="D37" s="145" t="s">
        <v>52</v>
      </c>
      <c r="E37" s="142">
        <v>1471.3999999999999</v>
      </c>
      <c r="F37" s="150"/>
      <c r="G37" s="151"/>
      <c r="H37" s="185"/>
      <c r="I37" s="180"/>
      <c r="J37" s="180"/>
      <c r="K37" s="180"/>
      <c r="L37" s="180"/>
      <c r="M37" s="180"/>
      <c r="N37" s="180"/>
      <c r="O37" s="180"/>
      <c r="P37" s="10"/>
      <c r="Q37" s="10"/>
    </row>
    <row r="38" spans="1:28" s="5" customFormat="1" ht="15">
      <c r="A38" s="100"/>
      <c r="B38" s="124" t="s">
        <v>19</v>
      </c>
      <c r="C38" s="102" t="s">
        <v>18</v>
      </c>
      <c r="D38" s="103"/>
      <c r="E38" s="111"/>
      <c r="F38" s="114"/>
      <c r="G38" s="115"/>
      <c r="H38" s="9"/>
      <c r="I38" s="249"/>
      <c r="J38" s="169"/>
      <c r="K38" s="169"/>
      <c r="L38" s="9"/>
      <c r="M38" s="9"/>
      <c r="N38" s="9"/>
      <c r="O38" s="9"/>
      <c r="P38" s="9"/>
      <c r="Q38" s="4"/>
      <c r="R38" s="4"/>
      <c r="S38" s="4"/>
      <c r="T38" s="4"/>
      <c r="U38" s="4"/>
      <c r="V38" s="4"/>
      <c r="W38" s="4"/>
      <c r="X38" s="4"/>
      <c r="Y38" s="4"/>
    </row>
    <row r="39" spans="1:28" s="125" customFormat="1" ht="30" customHeight="1">
      <c r="A39" s="2">
        <f>A37+1</f>
        <v>20</v>
      </c>
      <c r="B39" s="1"/>
      <c r="C39" s="14" t="s">
        <v>97</v>
      </c>
      <c r="D39" s="6" t="s">
        <v>52</v>
      </c>
      <c r="E39" s="142">
        <v>1124</v>
      </c>
      <c r="F39" s="15"/>
      <c r="G39" s="16"/>
      <c r="H39" s="136"/>
      <c r="I39" s="136"/>
      <c r="J39" s="169"/>
      <c r="K39" s="169"/>
      <c r="L39" s="136"/>
      <c r="M39" s="136"/>
      <c r="N39" s="136"/>
      <c r="O39" s="136"/>
      <c r="P39" s="136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</row>
    <row r="40" spans="1:28" s="125" customFormat="1" ht="30" customHeight="1">
      <c r="A40" s="2">
        <f>A39+1</f>
        <v>21</v>
      </c>
      <c r="B40" s="1"/>
      <c r="C40" s="14" t="s">
        <v>132</v>
      </c>
      <c r="D40" s="6" t="s">
        <v>52</v>
      </c>
      <c r="E40" s="142">
        <v>69.599999999999994</v>
      </c>
      <c r="F40" s="15"/>
      <c r="G40" s="16"/>
      <c r="H40" s="136"/>
      <c r="I40" s="136"/>
      <c r="J40" s="169"/>
      <c r="K40" s="169"/>
      <c r="L40" s="136"/>
      <c r="M40" s="136"/>
      <c r="N40" s="136"/>
      <c r="O40" s="136"/>
      <c r="P40" s="136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</row>
    <row r="41" spans="1:28" s="125" customFormat="1" ht="30" customHeight="1">
      <c r="A41" s="2">
        <f t="shared" ref="A41:A43" si="2">A40+1</f>
        <v>22</v>
      </c>
      <c r="B41" s="1"/>
      <c r="C41" s="14" t="s">
        <v>109</v>
      </c>
      <c r="D41" s="6" t="s">
        <v>52</v>
      </c>
      <c r="E41" s="142">
        <v>172.6</v>
      </c>
      <c r="F41" s="15"/>
      <c r="G41" s="16"/>
      <c r="H41" s="136"/>
      <c r="I41" s="136"/>
      <c r="J41" s="169"/>
      <c r="K41" s="169"/>
      <c r="L41" s="136"/>
      <c r="M41" s="136"/>
      <c r="N41" s="136"/>
      <c r="O41" s="136"/>
      <c r="P41" s="136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</row>
    <row r="42" spans="1:28" s="125" customFormat="1" ht="30" customHeight="1">
      <c r="A42" s="2">
        <f t="shared" si="2"/>
        <v>23</v>
      </c>
      <c r="B42" s="1"/>
      <c r="C42" s="14" t="s">
        <v>93</v>
      </c>
      <c r="D42" s="6" t="s">
        <v>52</v>
      </c>
      <c r="E42" s="142">
        <v>89.5</v>
      </c>
      <c r="F42" s="15"/>
      <c r="G42" s="16"/>
      <c r="H42" s="136"/>
      <c r="I42" s="136"/>
      <c r="J42" s="169"/>
      <c r="K42" s="169"/>
      <c r="L42" s="136"/>
      <c r="M42" s="136"/>
      <c r="N42" s="136"/>
      <c r="O42" s="136"/>
      <c r="P42" s="136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</row>
    <row r="43" spans="1:28" s="125" customFormat="1" ht="30" customHeight="1">
      <c r="A43" s="2">
        <f t="shared" si="2"/>
        <v>24</v>
      </c>
      <c r="B43" s="1"/>
      <c r="C43" s="14" t="s">
        <v>133</v>
      </c>
      <c r="D43" s="6" t="s">
        <v>52</v>
      </c>
      <c r="E43" s="142">
        <v>5.3</v>
      </c>
      <c r="F43" s="15"/>
      <c r="G43" s="16"/>
      <c r="H43" s="136"/>
      <c r="I43" s="136"/>
      <c r="J43" s="169"/>
      <c r="K43" s="169"/>
      <c r="L43" s="136"/>
      <c r="M43" s="136"/>
      <c r="N43" s="136"/>
      <c r="O43" s="136"/>
      <c r="P43" s="136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</row>
    <row r="44" spans="1:28" s="105" customFormat="1" ht="15">
      <c r="A44" s="100"/>
      <c r="B44" s="171" t="s">
        <v>91</v>
      </c>
      <c r="C44" s="160" t="s">
        <v>92</v>
      </c>
      <c r="D44" s="103"/>
      <c r="E44" s="110"/>
      <c r="F44" s="110"/>
      <c r="G44" s="135"/>
      <c r="H44" s="176"/>
      <c r="I44" s="250"/>
      <c r="J44" s="169"/>
      <c r="K44" s="169"/>
      <c r="L44" s="176"/>
      <c r="M44" s="176"/>
      <c r="N44" s="176"/>
      <c r="O44" s="176"/>
      <c r="P44" s="176"/>
      <c r="Q44" s="104"/>
      <c r="R44" s="104"/>
      <c r="S44" s="104"/>
      <c r="T44" s="104"/>
      <c r="U44" s="104"/>
      <c r="V44" s="104"/>
      <c r="W44" s="104"/>
      <c r="X44" s="104"/>
      <c r="Y44" s="104"/>
    </row>
    <row r="45" spans="1:28" s="146" customFormat="1" ht="30" customHeight="1">
      <c r="A45" s="161">
        <f>A43+1</f>
        <v>25</v>
      </c>
      <c r="B45" s="162"/>
      <c r="C45" s="191" t="s">
        <v>101</v>
      </c>
      <c r="D45" s="145" t="s">
        <v>46</v>
      </c>
      <c r="E45" s="142">
        <v>1171.8</v>
      </c>
      <c r="F45" s="15"/>
      <c r="G45" s="151"/>
      <c r="H45" s="184"/>
      <c r="I45" s="185"/>
      <c r="J45" s="169"/>
      <c r="K45" s="169"/>
      <c r="L45" s="184"/>
      <c r="M45" s="184"/>
      <c r="N45" s="184"/>
      <c r="O45" s="184"/>
      <c r="P45" s="184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</row>
    <row r="46" spans="1:28" s="146" customFormat="1" ht="30" customHeight="1">
      <c r="A46" s="161">
        <f>A45+1</f>
        <v>26</v>
      </c>
      <c r="B46" s="162"/>
      <c r="C46" s="191" t="s">
        <v>134</v>
      </c>
      <c r="D46" s="145" t="s">
        <v>46</v>
      </c>
      <c r="E46" s="142">
        <v>69.599999999999994</v>
      </c>
      <c r="F46" s="15"/>
      <c r="G46" s="151"/>
      <c r="H46" s="184"/>
      <c r="I46" s="185"/>
      <c r="J46" s="169"/>
      <c r="K46" s="169"/>
      <c r="L46" s="184"/>
      <c r="M46" s="184"/>
      <c r="N46" s="184"/>
      <c r="O46" s="184"/>
      <c r="P46" s="184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</row>
    <row r="47" spans="1:28" s="146" customFormat="1" ht="30" customHeight="1">
      <c r="A47" s="161">
        <f t="shared" ref="A47:A49" si="3">A46+1</f>
        <v>27</v>
      </c>
      <c r="B47" s="162"/>
      <c r="C47" s="191" t="s">
        <v>135</v>
      </c>
      <c r="D47" s="145" t="s">
        <v>46</v>
      </c>
      <c r="E47" s="142">
        <v>172.6</v>
      </c>
      <c r="F47" s="15"/>
      <c r="G47" s="151"/>
      <c r="H47" s="184"/>
      <c r="I47" s="185"/>
      <c r="J47" s="169"/>
      <c r="K47" s="169"/>
      <c r="L47" s="184"/>
      <c r="M47" s="184"/>
      <c r="N47" s="184"/>
      <c r="O47" s="184"/>
      <c r="P47" s="184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</row>
    <row r="48" spans="1:28" s="146" customFormat="1" ht="30" customHeight="1">
      <c r="A48" s="161">
        <f t="shared" si="3"/>
        <v>28</v>
      </c>
      <c r="B48" s="162"/>
      <c r="C48" s="191" t="s">
        <v>136</v>
      </c>
      <c r="D48" s="145" t="s">
        <v>46</v>
      </c>
      <c r="E48" s="142">
        <v>89.5</v>
      </c>
      <c r="F48" s="15"/>
      <c r="G48" s="151"/>
      <c r="H48" s="184"/>
      <c r="I48" s="185"/>
      <c r="J48" s="169"/>
      <c r="K48" s="169"/>
      <c r="L48" s="184"/>
      <c r="M48" s="184"/>
      <c r="N48" s="184"/>
      <c r="O48" s="184"/>
      <c r="P48" s="184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</row>
    <row r="49" spans="1:33" s="146" customFormat="1" ht="30" customHeight="1">
      <c r="A49" s="161">
        <f t="shared" si="3"/>
        <v>29</v>
      </c>
      <c r="B49" s="162"/>
      <c r="C49" s="191" t="s">
        <v>137</v>
      </c>
      <c r="D49" s="145" t="s">
        <v>46</v>
      </c>
      <c r="E49" s="142">
        <v>5.3</v>
      </c>
      <c r="F49" s="15"/>
      <c r="G49" s="151"/>
      <c r="H49" s="184"/>
      <c r="I49" s="185"/>
      <c r="J49" s="169"/>
      <c r="K49" s="169"/>
      <c r="L49" s="184"/>
      <c r="M49" s="184"/>
      <c r="N49" s="184"/>
      <c r="O49" s="184"/>
      <c r="P49" s="184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</row>
    <row r="50" spans="1:33" s="24" customFormat="1" ht="15">
      <c r="A50" s="13" t="s">
        <v>29</v>
      </c>
      <c r="B50" s="51" t="s">
        <v>12</v>
      </c>
      <c r="C50" s="58" t="s">
        <v>21</v>
      </c>
      <c r="D50" s="59"/>
      <c r="E50" s="111"/>
      <c r="F50" s="60"/>
      <c r="G50" s="61"/>
      <c r="H50" s="177"/>
      <c r="I50" s="175"/>
      <c r="J50" s="169"/>
      <c r="K50" s="169"/>
      <c r="L50" s="177"/>
      <c r="M50" s="177"/>
      <c r="N50" s="177"/>
      <c r="O50" s="177"/>
      <c r="P50" s="177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</row>
    <row r="51" spans="1:33" s="105" customFormat="1" ht="15">
      <c r="A51" s="195"/>
      <c r="B51" s="103" t="s">
        <v>105</v>
      </c>
      <c r="C51" s="12" t="s">
        <v>106</v>
      </c>
      <c r="D51" s="110"/>
      <c r="E51" s="111"/>
      <c r="F51" s="196"/>
      <c r="G51" s="197"/>
      <c r="H51" s="209"/>
      <c r="I51" s="209"/>
      <c r="J51" s="169"/>
      <c r="K51" s="169"/>
      <c r="L51" s="169"/>
      <c r="M51" s="209"/>
      <c r="N51" s="209"/>
      <c r="O51" s="176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</row>
    <row r="52" spans="1:33" s="146" customFormat="1" ht="30" customHeight="1">
      <c r="A52" s="152">
        <f>A49+1</f>
        <v>30</v>
      </c>
      <c r="B52" s="145"/>
      <c r="C52" s="138" t="s">
        <v>130</v>
      </c>
      <c r="D52" s="145" t="s">
        <v>52</v>
      </c>
      <c r="E52" s="142">
        <v>980.6</v>
      </c>
      <c r="F52" s="150"/>
      <c r="G52" s="151"/>
      <c r="H52" s="185"/>
      <c r="I52" s="185"/>
      <c r="J52" s="169"/>
      <c r="K52" s="169"/>
      <c r="L52" s="169"/>
      <c r="M52" s="169"/>
      <c r="N52" s="169"/>
      <c r="O52" s="184"/>
      <c r="P52" s="148"/>
      <c r="Q52" s="148"/>
      <c r="R52" s="148"/>
      <c r="S52" s="148"/>
      <c r="T52" s="148"/>
      <c r="U52" s="148"/>
      <c r="V52" s="148"/>
      <c r="W52" s="148"/>
      <c r="X52" s="148"/>
    </row>
    <row r="53" spans="1:33" s="146" customFormat="1" ht="15">
      <c r="A53" s="195"/>
      <c r="B53" s="103" t="s">
        <v>107</v>
      </c>
      <c r="C53" s="12" t="s">
        <v>108</v>
      </c>
      <c r="D53" s="110"/>
      <c r="E53" s="111"/>
      <c r="F53" s="121"/>
      <c r="G53" s="112"/>
      <c r="H53" s="126"/>
      <c r="I53" s="239"/>
      <c r="J53" s="169"/>
      <c r="K53" s="169"/>
      <c r="L53" s="169"/>
      <c r="M53" s="126"/>
      <c r="N53" s="126"/>
      <c r="O53" s="184"/>
      <c r="P53" s="148"/>
      <c r="Q53" s="148"/>
      <c r="R53" s="148"/>
      <c r="S53" s="148"/>
      <c r="T53" s="148"/>
      <c r="U53" s="148"/>
      <c r="V53" s="148"/>
      <c r="W53" s="148"/>
      <c r="X53" s="148"/>
    </row>
    <row r="54" spans="1:33" s="146" customFormat="1" ht="30" customHeight="1">
      <c r="A54" s="152">
        <f>A52+1</f>
        <v>31</v>
      </c>
      <c r="B54" s="145"/>
      <c r="C54" s="138" t="s">
        <v>129</v>
      </c>
      <c r="D54" s="145" t="s">
        <v>52</v>
      </c>
      <c r="E54" s="142">
        <v>956.7</v>
      </c>
      <c r="F54" s="150"/>
      <c r="G54" s="151"/>
      <c r="H54" s="185"/>
      <c r="I54" s="185"/>
      <c r="J54" s="169"/>
      <c r="K54" s="169"/>
      <c r="L54" s="169"/>
      <c r="M54" s="169"/>
      <c r="N54" s="169"/>
      <c r="O54" s="184"/>
      <c r="P54" s="148"/>
      <c r="Q54" s="148"/>
      <c r="R54" s="148"/>
      <c r="S54" s="148"/>
      <c r="T54" s="148"/>
      <c r="U54" s="148"/>
      <c r="V54" s="148"/>
      <c r="W54" s="148"/>
      <c r="X54" s="148"/>
    </row>
    <row r="55" spans="1:33" s="146" customFormat="1" ht="30" customHeight="1">
      <c r="A55" s="152">
        <f>A54+1</f>
        <v>32</v>
      </c>
      <c r="B55" s="145"/>
      <c r="C55" s="138" t="s">
        <v>131</v>
      </c>
      <c r="D55" s="145" t="s">
        <v>52</v>
      </c>
      <c r="E55" s="142">
        <v>343</v>
      </c>
      <c r="F55" s="150"/>
      <c r="G55" s="151"/>
      <c r="H55" s="185"/>
      <c r="I55" s="185"/>
      <c r="J55" s="169"/>
      <c r="K55" s="169"/>
      <c r="L55" s="169"/>
      <c r="M55" s="169"/>
      <c r="N55" s="169"/>
      <c r="O55" s="184"/>
      <c r="P55" s="148"/>
      <c r="Q55" s="148"/>
      <c r="R55" s="148"/>
      <c r="S55" s="148"/>
      <c r="T55" s="148"/>
      <c r="U55" s="148"/>
      <c r="V55" s="148"/>
      <c r="W55" s="148"/>
      <c r="X55" s="148"/>
    </row>
    <row r="56" spans="1:33" s="146" customFormat="1" ht="30" customHeight="1">
      <c r="A56" s="152">
        <f>A55+1</f>
        <v>33</v>
      </c>
      <c r="B56" s="145"/>
      <c r="C56" s="138" t="s">
        <v>128</v>
      </c>
      <c r="D56" s="145" t="s">
        <v>52</v>
      </c>
      <c r="E56" s="142">
        <v>147.80000000000001</v>
      </c>
      <c r="F56" s="150"/>
      <c r="G56" s="151"/>
      <c r="H56" s="185"/>
      <c r="I56" s="185"/>
      <c r="J56" s="169"/>
      <c r="K56" s="169"/>
      <c r="L56" s="169"/>
      <c r="M56" s="169"/>
      <c r="N56" s="169"/>
      <c r="O56" s="184"/>
      <c r="P56" s="148"/>
      <c r="Q56" s="148"/>
      <c r="R56" s="148"/>
      <c r="S56" s="148"/>
      <c r="T56" s="148"/>
      <c r="U56" s="148"/>
      <c r="V56" s="148"/>
      <c r="W56" s="148"/>
      <c r="X56" s="148"/>
    </row>
    <row r="57" spans="1:33" s="49" customFormat="1" ht="15">
      <c r="A57" s="50"/>
      <c r="B57" s="77" t="s">
        <v>35</v>
      </c>
      <c r="C57" s="58" t="s">
        <v>36</v>
      </c>
      <c r="D57" s="59"/>
      <c r="E57" s="111"/>
      <c r="F57" s="60"/>
      <c r="G57" s="61"/>
      <c r="H57" s="62"/>
      <c r="I57" s="175"/>
      <c r="J57" s="169"/>
      <c r="K57" s="169"/>
      <c r="L57" s="62"/>
      <c r="M57" s="62"/>
      <c r="N57" s="62"/>
      <c r="O57" s="62"/>
      <c r="P57" s="62"/>
      <c r="Q57" s="48"/>
      <c r="R57" s="48"/>
      <c r="S57" s="48"/>
      <c r="T57" s="48"/>
      <c r="U57" s="48"/>
      <c r="V57" s="48"/>
      <c r="W57" s="48"/>
      <c r="X57" s="48"/>
      <c r="Y57" s="48"/>
    </row>
    <row r="58" spans="1:33" s="146" customFormat="1" ht="30" customHeight="1">
      <c r="A58" s="152">
        <f>A56+1</f>
        <v>34</v>
      </c>
      <c r="B58" s="206"/>
      <c r="C58" s="138" t="s">
        <v>95</v>
      </c>
      <c r="D58" s="145" t="s">
        <v>46</v>
      </c>
      <c r="E58" s="142">
        <v>69.599999999999994</v>
      </c>
      <c r="F58" s="150"/>
      <c r="G58" s="151"/>
      <c r="H58" s="185"/>
      <c r="I58" s="185"/>
      <c r="J58" s="169"/>
      <c r="K58" s="169"/>
      <c r="L58" s="185"/>
      <c r="M58" s="185"/>
      <c r="N58" s="185"/>
      <c r="O58" s="185"/>
      <c r="P58" s="159"/>
      <c r="Q58" s="148"/>
      <c r="R58" s="148"/>
      <c r="S58" s="148"/>
      <c r="T58" s="148"/>
      <c r="U58" s="148"/>
      <c r="V58" s="148"/>
      <c r="W58" s="148"/>
      <c r="X58" s="148"/>
      <c r="Y58" s="148"/>
    </row>
    <row r="59" spans="1:33" s="146" customFormat="1" ht="45" customHeight="1">
      <c r="A59" s="152">
        <f>A58+1</f>
        <v>35</v>
      </c>
      <c r="B59" s="206"/>
      <c r="C59" s="138" t="s">
        <v>96</v>
      </c>
      <c r="D59" s="145" t="s">
        <v>46</v>
      </c>
      <c r="E59" s="142">
        <v>89.5</v>
      </c>
      <c r="F59" s="150"/>
      <c r="G59" s="151"/>
      <c r="H59" s="185"/>
      <c r="I59" s="185"/>
      <c r="J59" s="169"/>
      <c r="K59" s="169"/>
      <c r="L59" s="185"/>
      <c r="M59" s="185"/>
      <c r="N59" s="185"/>
      <c r="O59" s="185"/>
      <c r="P59" s="159"/>
      <c r="Q59" s="148"/>
      <c r="R59" s="148"/>
      <c r="S59" s="148"/>
      <c r="T59" s="148"/>
      <c r="U59" s="148"/>
      <c r="V59" s="148"/>
      <c r="W59" s="148"/>
      <c r="X59" s="148"/>
      <c r="Y59" s="148"/>
    </row>
    <row r="60" spans="1:33" s="146" customFormat="1" ht="45" customHeight="1">
      <c r="A60" s="152">
        <f>A59+1</f>
        <v>36</v>
      </c>
      <c r="B60" s="206"/>
      <c r="C60" s="138" t="s">
        <v>127</v>
      </c>
      <c r="D60" s="145" t="s">
        <v>46</v>
      </c>
      <c r="E60" s="142">
        <v>5.3</v>
      </c>
      <c r="F60" s="150"/>
      <c r="G60" s="151"/>
      <c r="H60" s="185"/>
      <c r="I60" s="185"/>
      <c r="J60" s="169"/>
      <c r="K60" s="169"/>
      <c r="L60" s="185"/>
      <c r="M60" s="185"/>
      <c r="N60" s="185"/>
      <c r="O60" s="185"/>
      <c r="P60" s="159"/>
      <c r="Q60" s="148"/>
      <c r="R60" s="148"/>
      <c r="S60" s="148"/>
      <c r="T60" s="148"/>
      <c r="U60" s="148"/>
      <c r="V60" s="148"/>
      <c r="W60" s="148"/>
      <c r="X60" s="148"/>
      <c r="Y60" s="148"/>
    </row>
    <row r="61" spans="1:33" s="120" customFormat="1" ht="15">
      <c r="A61" s="13" t="s">
        <v>43</v>
      </c>
      <c r="B61" s="116" t="s">
        <v>63</v>
      </c>
      <c r="C61" s="12" t="s">
        <v>64</v>
      </c>
      <c r="D61" s="110"/>
      <c r="E61" s="111"/>
      <c r="F61" s="117"/>
      <c r="G61" s="112"/>
      <c r="H61" s="118"/>
      <c r="I61" s="239"/>
      <c r="J61" s="169"/>
      <c r="K61" s="169"/>
      <c r="L61" s="118"/>
      <c r="M61" s="118"/>
      <c r="N61" s="118"/>
      <c r="O61" s="118"/>
      <c r="P61" s="118"/>
      <c r="Q61" s="119"/>
      <c r="R61" s="119"/>
      <c r="S61" s="119"/>
      <c r="T61" s="119"/>
      <c r="U61" s="119"/>
      <c r="V61" s="119"/>
      <c r="W61" s="119"/>
      <c r="X61" s="119"/>
      <c r="Y61" s="119"/>
    </row>
    <row r="62" spans="1:33" s="11" customFormat="1" ht="15" customHeight="1">
      <c r="A62" s="13"/>
      <c r="B62" s="101" t="s">
        <v>65</v>
      </c>
      <c r="C62" s="12" t="s">
        <v>66</v>
      </c>
      <c r="D62" s="110"/>
      <c r="E62" s="111"/>
      <c r="F62" s="117"/>
      <c r="G62" s="112"/>
      <c r="H62" s="9"/>
      <c r="I62" s="239"/>
      <c r="J62" s="169"/>
      <c r="K62" s="169"/>
      <c r="L62" s="9"/>
      <c r="M62" s="9"/>
      <c r="N62" s="9"/>
      <c r="O62" s="9"/>
      <c r="P62" s="9"/>
      <c r="Q62" s="10"/>
      <c r="R62" s="10"/>
      <c r="S62" s="10"/>
      <c r="T62" s="10"/>
      <c r="U62" s="10"/>
      <c r="V62" s="10"/>
      <c r="W62" s="10"/>
      <c r="X62" s="10"/>
      <c r="Y62" s="10"/>
    </row>
    <row r="63" spans="1:33" s="5" customFormat="1" ht="30" customHeight="1">
      <c r="A63" s="3">
        <f>A60+1</f>
        <v>37</v>
      </c>
      <c r="B63" s="99"/>
      <c r="C63" s="147" t="s">
        <v>83</v>
      </c>
      <c r="D63" s="6" t="s">
        <v>55</v>
      </c>
      <c r="E63" s="142">
        <v>754.9</v>
      </c>
      <c r="F63" s="150"/>
      <c r="G63" s="16"/>
      <c r="H63" s="136"/>
      <c r="I63" s="136"/>
      <c r="J63" s="169"/>
      <c r="K63" s="169"/>
      <c r="L63" s="136"/>
      <c r="M63" s="136"/>
      <c r="N63" s="136"/>
      <c r="O63" s="136"/>
      <c r="P63" s="136"/>
      <c r="Q63" s="132">
        <v>1</v>
      </c>
      <c r="R63" s="139">
        <f>ROUND(Q63*$R$11,2)</f>
        <v>0</v>
      </c>
      <c r="S63" s="139">
        <f>ROUND(E63*R63,2)</f>
        <v>0</v>
      </c>
      <c r="T63" s="140"/>
      <c r="U63" s="15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</row>
    <row r="64" spans="1:33" s="146" customFormat="1" ht="15">
      <c r="A64" s="193"/>
      <c r="B64" s="171" t="s">
        <v>102</v>
      </c>
      <c r="C64" s="194" t="s">
        <v>103</v>
      </c>
      <c r="D64" s="110"/>
      <c r="E64" s="111"/>
      <c r="F64" s="121"/>
      <c r="G64" s="112"/>
      <c r="H64" s="184"/>
      <c r="I64" s="248"/>
      <c r="J64" s="248"/>
      <c r="K64" s="248"/>
      <c r="L64" s="248"/>
      <c r="M64" s="248"/>
      <c r="N64" s="248"/>
      <c r="O64" s="248"/>
      <c r="P64" s="148"/>
      <c r="Q64" s="148"/>
      <c r="R64" s="148"/>
      <c r="S64" s="148"/>
      <c r="T64" s="148"/>
    </row>
    <row r="65" spans="1:32" s="146" customFormat="1" ht="30" customHeight="1">
      <c r="A65" s="152">
        <f>A63+1</f>
        <v>38</v>
      </c>
      <c r="B65" s="144"/>
      <c r="C65" s="149" t="s">
        <v>123</v>
      </c>
      <c r="D65" s="145" t="s">
        <v>46</v>
      </c>
      <c r="E65" s="142">
        <v>308.8</v>
      </c>
      <c r="F65" s="150"/>
      <c r="G65" s="151"/>
      <c r="H65" s="185"/>
      <c r="I65" s="248"/>
      <c r="J65" s="248"/>
      <c r="K65" s="248"/>
      <c r="L65" s="248"/>
      <c r="M65" s="248"/>
      <c r="N65" s="248"/>
      <c r="O65" s="248"/>
      <c r="P65" s="148"/>
      <c r="Q65" s="148"/>
      <c r="R65" s="148"/>
      <c r="S65" s="148"/>
      <c r="T65" s="148"/>
    </row>
    <row r="66" spans="1:32" s="5" customFormat="1" ht="15">
      <c r="A66" s="13" t="s">
        <v>30</v>
      </c>
      <c r="B66" s="103" t="s">
        <v>68</v>
      </c>
      <c r="C66" s="12" t="s">
        <v>69</v>
      </c>
      <c r="D66" s="110"/>
      <c r="E66" s="111"/>
      <c r="F66" s="121"/>
      <c r="G66" s="112"/>
      <c r="H66" s="126"/>
      <c r="I66" s="239"/>
      <c r="J66" s="169"/>
      <c r="K66" s="169"/>
      <c r="L66" s="126"/>
      <c r="M66" s="126"/>
      <c r="N66" s="126"/>
      <c r="O66" s="126"/>
      <c r="P66" s="126"/>
      <c r="Q66" s="117"/>
      <c r="R66" s="122">
        <f t="shared" ref="R66:R70" si="4">Q66</f>
        <v>0</v>
      </c>
      <c r="S66" s="122">
        <f t="shared" ref="S66:S70" si="5">ROUND(R66*$S$10,2)</f>
        <v>0</v>
      </c>
      <c r="T66" s="122">
        <f t="shared" ref="T66:T70" si="6">ROUND(E66*S66,2)</f>
        <v>0</v>
      </c>
      <c r="U66" s="126"/>
      <c r="V66" s="126"/>
      <c r="W66" s="8"/>
      <c r="X66" s="4"/>
      <c r="Y66" s="4"/>
      <c r="Z66" s="4"/>
      <c r="AA66" s="4"/>
      <c r="AB66" s="4"/>
      <c r="AC66" s="4"/>
      <c r="AD66" s="4"/>
      <c r="AE66" s="4"/>
      <c r="AF66" s="4"/>
    </row>
    <row r="67" spans="1:32" s="5" customFormat="1" ht="15">
      <c r="A67" s="106"/>
      <c r="B67" s="103" t="s">
        <v>70</v>
      </c>
      <c r="C67" s="127" t="s">
        <v>71</v>
      </c>
      <c r="D67" s="110"/>
      <c r="E67" s="111"/>
      <c r="F67" s="121"/>
      <c r="G67" s="112"/>
      <c r="H67" s="126"/>
      <c r="I67" s="239"/>
      <c r="J67" s="169"/>
      <c r="K67" s="169"/>
      <c r="L67" s="126"/>
      <c r="M67" s="126"/>
      <c r="N67" s="126"/>
      <c r="O67" s="126"/>
      <c r="P67" s="126"/>
      <c r="Q67" s="117"/>
      <c r="R67" s="122">
        <f t="shared" si="4"/>
        <v>0</v>
      </c>
      <c r="S67" s="122">
        <f t="shared" si="5"/>
        <v>0</v>
      </c>
      <c r="T67" s="122">
        <f t="shared" si="6"/>
        <v>0</v>
      </c>
      <c r="U67" s="126"/>
      <c r="V67" s="126"/>
      <c r="W67" s="8"/>
      <c r="X67" s="4"/>
      <c r="Y67" s="4"/>
      <c r="Z67" s="4"/>
      <c r="AA67" s="4"/>
      <c r="AB67" s="4"/>
      <c r="AC67" s="4"/>
      <c r="AD67" s="4"/>
      <c r="AE67" s="4"/>
      <c r="AF67" s="4"/>
    </row>
    <row r="68" spans="1:32" s="11" customFormat="1" ht="15" customHeight="1">
      <c r="A68" s="3">
        <f>A65+1</f>
        <v>39</v>
      </c>
      <c r="B68" s="1"/>
      <c r="C68" s="14" t="s">
        <v>80</v>
      </c>
      <c r="D68" s="6" t="s">
        <v>52</v>
      </c>
      <c r="E68" s="142">
        <v>19</v>
      </c>
      <c r="F68" s="15"/>
      <c r="G68" s="16"/>
      <c r="H68" s="122"/>
      <c r="I68" s="136"/>
      <c r="J68" s="169"/>
      <c r="K68" s="169"/>
      <c r="L68" s="122"/>
      <c r="M68" s="122"/>
      <c r="N68" s="122"/>
      <c r="O68" s="122"/>
      <c r="P68" s="122"/>
      <c r="Q68" s="132">
        <v>45</v>
      </c>
      <c r="R68" s="122">
        <f t="shared" si="4"/>
        <v>45</v>
      </c>
      <c r="S68" s="122">
        <f t="shared" si="5"/>
        <v>0</v>
      </c>
      <c r="T68" s="122">
        <f t="shared" si="6"/>
        <v>0</v>
      </c>
      <c r="U68" s="122"/>
      <c r="V68" s="122"/>
      <c r="W68" s="8"/>
      <c r="X68" s="10"/>
      <c r="Y68" s="10"/>
      <c r="Z68" s="10"/>
      <c r="AA68" s="10"/>
      <c r="AB68" s="10"/>
      <c r="AC68" s="10"/>
      <c r="AD68" s="10"/>
      <c r="AE68" s="10"/>
      <c r="AF68" s="10"/>
    </row>
    <row r="69" spans="1:32" s="5" customFormat="1" ht="15">
      <c r="A69" s="106"/>
      <c r="B69" s="103" t="s">
        <v>72</v>
      </c>
      <c r="C69" s="127" t="s">
        <v>73</v>
      </c>
      <c r="D69" s="110"/>
      <c r="E69" s="111"/>
      <c r="F69" s="117"/>
      <c r="G69" s="112"/>
      <c r="H69" s="126"/>
      <c r="I69" s="239"/>
      <c r="J69" s="169"/>
      <c r="K69" s="169"/>
      <c r="L69" s="126"/>
      <c r="M69" s="126"/>
      <c r="N69" s="126"/>
      <c r="O69" s="126"/>
      <c r="P69" s="126"/>
      <c r="Q69" s="117"/>
      <c r="R69" s="122">
        <f t="shared" si="4"/>
        <v>0</v>
      </c>
      <c r="S69" s="122">
        <f t="shared" si="5"/>
        <v>0</v>
      </c>
      <c r="T69" s="122">
        <f t="shared" si="6"/>
        <v>0</v>
      </c>
      <c r="U69" s="126"/>
      <c r="V69" s="126"/>
      <c r="W69" s="8"/>
      <c r="X69" s="4"/>
      <c r="Y69" s="4"/>
      <c r="Z69" s="4"/>
      <c r="AA69" s="4"/>
      <c r="AB69" s="4"/>
      <c r="AC69" s="4"/>
      <c r="AD69" s="4"/>
      <c r="AE69" s="4"/>
      <c r="AF69" s="4"/>
    </row>
    <row r="70" spans="1:32" s="5" customFormat="1" ht="30" customHeight="1">
      <c r="A70" s="3">
        <f>A68+1</f>
        <v>40</v>
      </c>
      <c r="B70" s="1"/>
      <c r="C70" s="14" t="s">
        <v>82</v>
      </c>
      <c r="D70" s="6" t="s">
        <v>7</v>
      </c>
      <c r="E70" s="142">
        <v>13</v>
      </c>
      <c r="F70" s="150"/>
      <c r="G70" s="16"/>
      <c r="H70" s="136"/>
      <c r="I70" s="136"/>
      <c r="J70" s="169"/>
      <c r="K70" s="169"/>
      <c r="L70" s="136"/>
      <c r="M70" s="136"/>
      <c r="N70" s="136"/>
      <c r="O70" s="136"/>
      <c r="P70" s="136"/>
      <c r="Q70" s="132">
        <v>150</v>
      </c>
      <c r="R70" s="122">
        <f t="shared" si="4"/>
        <v>150</v>
      </c>
      <c r="S70" s="122">
        <f t="shared" si="5"/>
        <v>0</v>
      </c>
      <c r="T70" s="122">
        <f t="shared" si="6"/>
        <v>0</v>
      </c>
      <c r="U70" s="122"/>
      <c r="V70" s="122"/>
      <c r="W70" s="8"/>
      <c r="X70" s="4"/>
      <c r="Y70" s="4"/>
      <c r="Z70" s="4"/>
      <c r="AA70" s="4"/>
      <c r="AB70" s="4"/>
      <c r="AC70" s="4"/>
      <c r="AD70" s="4"/>
      <c r="AE70" s="4"/>
      <c r="AF70" s="4"/>
    </row>
    <row r="71" spans="1:32" s="146" customFormat="1" ht="30" customHeight="1">
      <c r="A71" s="152">
        <f>A70+1</f>
        <v>41</v>
      </c>
      <c r="B71" s="162"/>
      <c r="C71" s="149" t="s">
        <v>122</v>
      </c>
      <c r="D71" s="145" t="s">
        <v>7</v>
      </c>
      <c r="E71" s="142">
        <v>5</v>
      </c>
      <c r="F71" s="150"/>
      <c r="G71" s="151"/>
      <c r="H71" s="185"/>
      <c r="I71" s="185"/>
      <c r="J71" s="169"/>
      <c r="K71" s="169"/>
      <c r="L71" s="169"/>
      <c r="M71" s="169"/>
      <c r="N71" s="169"/>
      <c r="O71" s="181"/>
      <c r="P71" s="148"/>
      <c r="Q71" s="148"/>
      <c r="R71" s="148"/>
      <c r="S71" s="148"/>
      <c r="T71" s="148"/>
      <c r="U71" s="148"/>
      <c r="V71" s="148"/>
      <c r="W71" s="148"/>
      <c r="X71" s="148"/>
    </row>
    <row r="72" spans="1:32" s="105" customFormat="1" ht="30" customHeight="1">
      <c r="A72" s="152">
        <f t="shared" ref="A72:A74" si="7">A71+1</f>
        <v>42</v>
      </c>
      <c r="B72" s="99"/>
      <c r="C72" s="14" t="s">
        <v>81</v>
      </c>
      <c r="D72" s="6" t="s">
        <v>7</v>
      </c>
      <c r="E72" s="142">
        <v>7</v>
      </c>
      <c r="F72" s="150"/>
      <c r="G72" s="16"/>
      <c r="H72" s="136"/>
      <c r="I72" s="136"/>
      <c r="J72" s="169"/>
      <c r="K72" s="169"/>
      <c r="L72" s="136"/>
      <c r="M72" s="136"/>
      <c r="N72" s="136"/>
      <c r="O72" s="136"/>
      <c r="P72" s="136"/>
      <c r="Q72" s="132">
        <v>120</v>
      </c>
      <c r="R72" s="122">
        <f>Q72</f>
        <v>120</v>
      </c>
      <c r="S72" s="122">
        <f>ROUND(R72*$S$10,2)</f>
        <v>0</v>
      </c>
      <c r="T72" s="122">
        <f>ROUND(E72*S72,2)</f>
        <v>0</v>
      </c>
      <c r="U72" s="122"/>
      <c r="V72" s="122"/>
      <c r="W72" s="7"/>
      <c r="X72" s="104"/>
      <c r="Y72" s="104"/>
      <c r="Z72" s="104"/>
      <c r="AA72" s="104"/>
      <c r="AB72" s="104"/>
      <c r="AC72" s="104"/>
      <c r="AD72" s="104"/>
      <c r="AE72" s="104"/>
      <c r="AF72" s="104"/>
    </row>
    <row r="73" spans="1:32" s="105" customFormat="1" ht="15" customHeight="1">
      <c r="A73" s="152">
        <f t="shared" si="7"/>
        <v>43</v>
      </c>
      <c r="B73" s="144"/>
      <c r="C73" s="149" t="s">
        <v>121</v>
      </c>
      <c r="D73" s="145" t="s">
        <v>7</v>
      </c>
      <c r="E73" s="142">
        <v>2</v>
      </c>
      <c r="F73" s="150"/>
      <c r="G73" s="151"/>
      <c r="H73" s="169"/>
      <c r="I73" s="185"/>
      <c r="J73" s="169"/>
      <c r="K73" s="169"/>
      <c r="L73" s="169"/>
      <c r="M73" s="169"/>
      <c r="N73" s="169"/>
      <c r="O73" s="169"/>
      <c r="P73" s="169"/>
      <c r="Q73" s="159"/>
      <c r="R73" s="157"/>
      <c r="S73" s="157"/>
      <c r="T73" s="157"/>
      <c r="U73" s="157"/>
      <c r="V73" s="157"/>
      <c r="W73" s="137"/>
      <c r="X73" s="104"/>
      <c r="Y73" s="104"/>
      <c r="Z73" s="104"/>
      <c r="AA73" s="104"/>
      <c r="AB73" s="104"/>
      <c r="AC73" s="104"/>
      <c r="AD73" s="104"/>
      <c r="AE73" s="104"/>
      <c r="AF73" s="104"/>
    </row>
    <row r="74" spans="1:32" s="105" customFormat="1" ht="30" customHeight="1">
      <c r="A74" s="152">
        <f t="shared" si="7"/>
        <v>44</v>
      </c>
      <c r="B74" s="144"/>
      <c r="C74" s="149" t="s">
        <v>120</v>
      </c>
      <c r="D74" s="145" t="s">
        <v>7</v>
      </c>
      <c r="E74" s="142">
        <v>2</v>
      </c>
      <c r="F74" s="150"/>
      <c r="G74" s="151"/>
      <c r="H74" s="169"/>
      <c r="I74" s="185"/>
      <c r="J74" s="169"/>
      <c r="K74" s="169"/>
      <c r="L74" s="169"/>
      <c r="M74" s="169"/>
      <c r="N74" s="169"/>
      <c r="O74" s="176"/>
      <c r="P74" s="104"/>
      <c r="Q74" s="104"/>
      <c r="R74" s="104"/>
      <c r="S74" s="104"/>
      <c r="T74" s="104"/>
      <c r="U74" s="104"/>
      <c r="V74" s="104"/>
      <c r="W74" s="104"/>
      <c r="X74" s="104"/>
    </row>
    <row r="75" spans="1:32" s="146" customFormat="1" ht="15">
      <c r="A75" s="193"/>
      <c r="B75" s="103" t="s">
        <v>117</v>
      </c>
      <c r="C75" s="127" t="s">
        <v>118</v>
      </c>
      <c r="D75" s="110"/>
      <c r="E75" s="111"/>
      <c r="F75" s="121"/>
      <c r="G75" s="112"/>
      <c r="H75" s="248"/>
      <c r="I75" s="248"/>
      <c r="J75" s="248"/>
      <c r="K75" s="248"/>
      <c r="L75" s="248"/>
      <c r="M75" s="248"/>
      <c r="N75" s="248"/>
      <c r="O75" s="248"/>
    </row>
    <row r="76" spans="1:32" s="146" customFormat="1" ht="15" customHeight="1">
      <c r="A76" s="152">
        <f>A74+1</f>
        <v>45</v>
      </c>
      <c r="B76" s="144"/>
      <c r="C76" s="149" t="s">
        <v>119</v>
      </c>
      <c r="D76" s="145" t="s">
        <v>7</v>
      </c>
      <c r="E76" s="142">
        <v>2</v>
      </c>
      <c r="F76" s="150"/>
      <c r="G76" s="151"/>
      <c r="H76" s="248"/>
      <c r="I76" s="248"/>
      <c r="J76" s="248"/>
      <c r="K76" s="248"/>
      <c r="L76" s="248"/>
      <c r="M76" s="248"/>
      <c r="N76" s="248"/>
      <c r="O76" s="248"/>
    </row>
    <row r="77" spans="1:32" s="69" customFormat="1" ht="15">
      <c r="A77" s="13" t="s">
        <v>67</v>
      </c>
      <c r="B77" s="51" t="s">
        <v>31</v>
      </c>
      <c r="C77" s="79" t="s">
        <v>32</v>
      </c>
      <c r="D77" s="71"/>
      <c r="E77" s="111"/>
      <c r="F77" s="72"/>
      <c r="G77" s="73"/>
      <c r="H77" s="62"/>
      <c r="I77" s="240"/>
      <c r="J77" s="169"/>
      <c r="K77" s="169"/>
      <c r="L77" s="62"/>
      <c r="M77" s="62"/>
      <c r="N77" s="62"/>
      <c r="O77" s="62"/>
      <c r="P77" s="62"/>
      <c r="Q77" s="68"/>
      <c r="R77" s="68"/>
      <c r="S77" s="68"/>
      <c r="T77" s="68"/>
      <c r="U77" s="68"/>
      <c r="V77" s="68"/>
      <c r="W77" s="68"/>
      <c r="X77" s="68"/>
      <c r="Y77" s="68"/>
    </row>
    <row r="78" spans="1:32" s="69" customFormat="1" ht="15">
      <c r="A78" s="57"/>
      <c r="B78" s="51" t="s">
        <v>34</v>
      </c>
      <c r="C78" s="52" t="s">
        <v>33</v>
      </c>
      <c r="D78" s="59"/>
      <c r="E78" s="111"/>
      <c r="F78" s="60"/>
      <c r="G78" s="61"/>
      <c r="H78" s="62"/>
      <c r="I78" s="175"/>
      <c r="J78" s="169"/>
      <c r="K78" s="169"/>
      <c r="L78" s="62"/>
      <c r="M78" s="62"/>
      <c r="N78" s="62"/>
      <c r="O78" s="62"/>
      <c r="P78" s="62"/>
      <c r="Q78" s="68"/>
      <c r="R78" s="68"/>
      <c r="S78" s="68"/>
      <c r="T78" s="68"/>
      <c r="U78" s="68"/>
      <c r="V78" s="68"/>
      <c r="W78" s="68"/>
      <c r="X78" s="68"/>
      <c r="Y78" s="68"/>
    </row>
    <row r="79" spans="1:32" s="146" customFormat="1" ht="30" customHeight="1">
      <c r="A79" s="152">
        <f>A76+1</f>
        <v>46</v>
      </c>
      <c r="B79" s="170"/>
      <c r="C79" s="149" t="s">
        <v>89</v>
      </c>
      <c r="D79" s="145" t="s">
        <v>8</v>
      </c>
      <c r="E79" s="142">
        <v>59</v>
      </c>
      <c r="F79" s="150"/>
      <c r="G79" s="151"/>
      <c r="H79" s="185"/>
      <c r="I79" s="185"/>
      <c r="J79" s="169"/>
      <c r="K79" s="169"/>
      <c r="L79" s="185"/>
      <c r="M79" s="185"/>
      <c r="N79" s="185"/>
      <c r="O79" s="185"/>
      <c r="P79" s="185"/>
      <c r="Q79" s="148"/>
      <c r="R79" s="148"/>
      <c r="S79" s="148"/>
      <c r="T79" s="148"/>
      <c r="U79" s="148"/>
      <c r="V79" s="148"/>
      <c r="W79" s="148"/>
      <c r="X79" s="148"/>
      <c r="Y79" s="148"/>
    </row>
    <row r="80" spans="1:32" s="146" customFormat="1" ht="30" customHeight="1">
      <c r="A80" s="152">
        <f>A79+1</f>
        <v>47</v>
      </c>
      <c r="B80" s="170"/>
      <c r="C80" s="147" t="s">
        <v>90</v>
      </c>
      <c r="D80" s="145" t="s">
        <v>8</v>
      </c>
      <c r="E80" s="142">
        <v>66</v>
      </c>
      <c r="F80" s="150"/>
      <c r="G80" s="151"/>
      <c r="H80" s="185"/>
      <c r="I80" s="185"/>
      <c r="J80" s="169"/>
      <c r="K80" s="169"/>
      <c r="L80" s="185"/>
      <c r="M80" s="185"/>
      <c r="N80" s="185"/>
      <c r="O80" s="185"/>
      <c r="P80" s="185"/>
      <c r="Q80" s="148"/>
      <c r="R80" s="148"/>
      <c r="S80" s="148"/>
      <c r="T80" s="148"/>
      <c r="U80" s="148"/>
      <c r="V80" s="148"/>
      <c r="W80" s="148"/>
      <c r="X80" s="148"/>
      <c r="Y80" s="148"/>
    </row>
    <row r="81" spans="1:35" s="5" customFormat="1" ht="15">
      <c r="A81" s="106"/>
      <c r="B81" s="103" t="s">
        <v>57</v>
      </c>
      <c r="C81" s="12" t="s">
        <v>58</v>
      </c>
      <c r="D81" s="107"/>
      <c r="E81" s="111"/>
      <c r="F81" s="108"/>
      <c r="G81" s="109"/>
      <c r="H81" s="8"/>
      <c r="I81" s="251"/>
      <c r="J81" s="169"/>
      <c r="K81" s="169"/>
      <c r="L81" s="8"/>
      <c r="M81" s="8"/>
      <c r="N81" s="8"/>
      <c r="O81" s="8"/>
      <c r="P81" s="8"/>
      <c r="Q81" s="4"/>
      <c r="R81" s="4"/>
      <c r="S81" s="4"/>
      <c r="T81" s="4"/>
      <c r="U81" s="4"/>
      <c r="V81" s="4"/>
      <c r="W81" s="4"/>
      <c r="X81" s="4"/>
      <c r="Y81" s="4"/>
    </row>
    <row r="82" spans="1:35" s="5" customFormat="1" ht="30" customHeight="1">
      <c r="A82" s="3">
        <f>A80+1</f>
        <v>48</v>
      </c>
      <c r="B82" s="99"/>
      <c r="C82" s="14" t="s">
        <v>161</v>
      </c>
      <c r="D82" s="6" t="s">
        <v>8</v>
      </c>
      <c r="E82" s="142">
        <v>39</v>
      </c>
      <c r="F82" s="15"/>
      <c r="G82" s="16"/>
      <c r="H82" s="136"/>
      <c r="I82" s="136"/>
      <c r="J82" s="169"/>
      <c r="K82" s="169"/>
      <c r="L82" s="136"/>
      <c r="M82" s="136"/>
      <c r="N82" s="136"/>
      <c r="O82" s="136"/>
      <c r="P82" s="136"/>
      <c r="Q82" s="4"/>
      <c r="R82" s="4"/>
      <c r="S82" s="4"/>
      <c r="T82" s="4"/>
      <c r="U82" s="4"/>
      <c r="V82" s="4"/>
      <c r="W82" s="4"/>
      <c r="X82" s="4"/>
      <c r="Y82" s="4"/>
    </row>
    <row r="83" spans="1:35" s="11" customFormat="1" ht="15">
      <c r="A83" s="193"/>
      <c r="B83" s="103" t="s">
        <v>124</v>
      </c>
      <c r="C83" s="12" t="s">
        <v>125</v>
      </c>
      <c r="D83" s="110"/>
      <c r="E83" s="110"/>
      <c r="F83" s="110"/>
      <c r="G83" s="207"/>
      <c r="H83" s="208"/>
      <c r="I83" s="208"/>
      <c r="J83" s="169"/>
      <c r="K83" s="169"/>
      <c r="L83" s="208"/>
      <c r="M83" s="208"/>
      <c r="N83" s="239"/>
      <c r="O83" s="169"/>
      <c r="P83" s="157"/>
      <c r="Q83" s="209"/>
      <c r="R83" s="209"/>
      <c r="S83" s="209"/>
      <c r="T83" s="209"/>
      <c r="U83" s="146"/>
      <c r="V83" s="10"/>
      <c r="W83" s="10"/>
      <c r="X83" s="10"/>
      <c r="Y83" s="10"/>
      <c r="Z83" s="10"/>
      <c r="AA83" s="10"/>
      <c r="AB83" s="10"/>
      <c r="AC83" s="10"/>
      <c r="AD83" s="10"/>
    </row>
    <row r="84" spans="1:35" s="146" customFormat="1" ht="30" customHeight="1">
      <c r="A84" s="152">
        <f>A82+1</f>
        <v>49</v>
      </c>
      <c r="B84" s="144"/>
      <c r="C84" s="147" t="s">
        <v>126</v>
      </c>
      <c r="D84" s="145" t="s">
        <v>8</v>
      </c>
      <c r="E84" s="142">
        <v>37.5</v>
      </c>
      <c r="F84" s="150"/>
      <c r="G84" s="151"/>
      <c r="H84" s="252"/>
      <c r="I84" s="252"/>
      <c r="J84" s="169"/>
      <c r="K84" s="169"/>
      <c r="L84" s="252"/>
      <c r="M84" s="252"/>
      <c r="N84" s="185"/>
      <c r="O84" s="169"/>
      <c r="P84" s="157"/>
      <c r="Q84" s="157"/>
      <c r="R84" s="157"/>
      <c r="S84" s="157"/>
      <c r="T84" s="157"/>
      <c r="U84" s="153"/>
      <c r="V84" s="148"/>
      <c r="W84" s="148"/>
      <c r="X84" s="148"/>
      <c r="Y84" s="148"/>
      <c r="Z84" s="148"/>
      <c r="AA84" s="148"/>
      <c r="AB84" s="148"/>
      <c r="AC84" s="148"/>
      <c r="AD84" s="148"/>
    </row>
    <row r="85" spans="1:35" s="120" customFormat="1" ht="15">
      <c r="A85" s="195" t="s">
        <v>76</v>
      </c>
      <c r="B85" s="116" t="s">
        <v>112</v>
      </c>
      <c r="C85" s="160" t="s">
        <v>113</v>
      </c>
      <c r="D85" s="107"/>
      <c r="E85" s="200"/>
      <c r="F85" s="201"/>
      <c r="G85" s="202"/>
      <c r="H85" s="176"/>
      <c r="I85" s="241"/>
      <c r="J85" s="241"/>
      <c r="K85" s="241"/>
      <c r="L85" s="241"/>
      <c r="M85" s="241"/>
      <c r="N85" s="241"/>
      <c r="O85" s="241"/>
      <c r="P85" s="119"/>
      <c r="Q85" s="119"/>
    </row>
    <row r="86" spans="1:35" s="11" customFormat="1" ht="15" customHeight="1">
      <c r="A86" s="193"/>
      <c r="B86" s="203" t="s">
        <v>114</v>
      </c>
      <c r="C86" s="12" t="s">
        <v>115</v>
      </c>
      <c r="D86" s="110"/>
      <c r="E86" s="204"/>
      <c r="F86" s="201"/>
      <c r="G86" s="202"/>
      <c r="H86" s="184"/>
      <c r="I86" s="180"/>
      <c r="J86" s="180"/>
      <c r="K86" s="180"/>
      <c r="L86" s="180"/>
      <c r="M86" s="180"/>
      <c r="N86" s="180"/>
      <c r="O86" s="180"/>
      <c r="P86" s="10"/>
      <c r="Q86" s="10"/>
    </row>
    <row r="87" spans="1:35" s="146" customFormat="1" ht="15" customHeight="1">
      <c r="A87" s="152">
        <f>A84+1</f>
        <v>50</v>
      </c>
      <c r="B87" s="170"/>
      <c r="C87" s="147" t="s">
        <v>116</v>
      </c>
      <c r="D87" s="145" t="s">
        <v>46</v>
      </c>
      <c r="E87" s="141">
        <v>754.9</v>
      </c>
      <c r="F87" s="205"/>
      <c r="G87" s="151"/>
      <c r="H87" s="184"/>
      <c r="I87" s="248"/>
      <c r="J87" s="248"/>
      <c r="K87" s="248"/>
      <c r="L87" s="248"/>
      <c r="M87" s="248"/>
      <c r="N87" s="248"/>
      <c r="O87" s="248"/>
      <c r="P87" s="148"/>
      <c r="Q87" s="148"/>
    </row>
    <row r="88" spans="1:35" s="69" customFormat="1" ht="15">
      <c r="A88" s="13" t="s">
        <v>77</v>
      </c>
      <c r="B88" s="51"/>
      <c r="C88" s="58" t="s">
        <v>20</v>
      </c>
      <c r="D88" s="59"/>
      <c r="E88" s="111"/>
      <c r="F88" s="60"/>
      <c r="G88" s="61"/>
      <c r="H88" s="62"/>
      <c r="I88" s="175"/>
      <c r="J88" s="169"/>
      <c r="K88" s="169"/>
      <c r="L88" s="62"/>
      <c r="M88" s="62"/>
      <c r="N88" s="62"/>
      <c r="O88" s="62"/>
      <c r="P88" s="62"/>
      <c r="Q88" s="68"/>
      <c r="R88" s="68"/>
      <c r="S88" s="68"/>
      <c r="T88" s="68"/>
      <c r="U88" s="68"/>
      <c r="V88" s="68"/>
      <c r="W88" s="68"/>
      <c r="X88" s="68"/>
      <c r="Y88" s="68"/>
    </row>
    <row r="89" spans="1:35" s="69" customFormat="1" ht="15">
      <c r="A89" s="50"/>
      <c r="B89" s="76"/>
      <c r="C89" s="58" t="s">
        <v>40</v>
      </c>
      <c r="D89" s="59"/>
      <c r="E89" s="111"/>
      <c r="F89" s="60"/>
      <c r="G89" s="61"/>
      <c r="H89" s="62"/>
      <c r="I89" s="175"/>
      <c r="J89" s="169"/>
      <c r="K89" s="169"/>
      <c r="L89" s="62"/>
      <c r="M89" s="62"/>
      <c r="N89" s="62"/>
      <c r="O89" s="62"/>
      <c r="P89" s="62"/>
      <c r="Q89" s="68"/>
      <c r="R89" s="68"/>
      <c r="S89" s="68"/>
      <c r="T89" s="68"/>
      <c r="U89" s="68"/>
      <c r="V89" s="68"/>
      <c r="W89" s="68"/>
      <c r="X89" s="68"/>
      <c r="Y89" s="68"/>
    </row>
    <row r="90" spans="1:35" s="5" customFormat="1" ht="15" customHeight="1">
      <c r="A90" s="154">
        <f>A87+1</f>
        <v>51</v>
      </c>
      <c r="B90" s="99"/>
      <c r="C90" s="147" t="s">
        <v>111</v>
      </c>
      <c r="D90" s="145" t="s">
        <v>8</v>
      </c>
      <c r="E90" s="142">
        <v>58</v>
      </c>
      <c r="F90" s="150"/>
      <c r="G90" s="151"/>
      <c r="H90" s="136"/>
      <c r="I90" s="136"/>
      <c r="J90" s="169"/>
      <c r="K90" s="169"/>
      <c r="L90" s="136"/>
      <c r="M90" s="136"/>
      <c r="N90" s="136"/>
      <c r="O90" s="136"/>
      <c r="P90" s="136"/>
      <c r="Q90" s="4"/>
      <c r="R90" s="4"/>
      <c r="S90" s="4"/>
      <c r="T90" s="4"/>
      <c r="U90" s="4"/>
      <c r="V90" s="4"/>
      <c r="W90" s="4"/>
      <c r="X90" s="4"/>
      <c r="Y90" s="4"/>
    </row>
    <row r="91" spans="1:35" s="146" customFormat="1" ht="15" customHeight="1">
      <c r="A91" s="154">
        <f>A90+1</f>
        <v>52</v>
      </c>
      <c r="B91" s="156"/>
      <c r="C91" s="147" t="s">
        <v>84</v>
      </c>
      <c r="D91" s="145" t="s">
        <v>7</v>
      </c>
      <c r="E91" s="141">
        <v>3</v>
      </c>
      <c r="F91" s="150"/>
      <c r="G91" s="151"/>
      <c r="H91" s="168"/>
      <c r="I91" s="185"/>
      <c r="J91" s="169"/>
      <c r="K91" s="169"/>
      <c r="L91" s="168"/>
      <c r="M91" s="168"/>
      <c r="N91" s="168"/>
      <c r="O91" s="168"/>
      <c r="P91" s="168"/>
      <c r="Q91" s="157">
        <f>ROUND(P91*$Q$9,2)</f>
        <v>0</v>
      </c>
      <c r="R91" s="151">
        <f>ROUND(E91*Q91,2)</f>
        <v>0</v>
      </c>
      <c r="S91" s="157"/>
      <c r="T91" s="157"/>
      <c r="U91" s="157"/>
      <c r="V91" s="157"/>
      <c r="W91" s="153"/>
      <c r="X91" s="148"/>
      <c r="Y91" s="148"/>
      <c r="Z91" s="148"/>
      <c r="AA91" s="148"/>
      <c r="AB91" s="148"/>
      <c r="AC91" s="148"/>
      <c r="AD91" s="148"/>
      <c r="AE91" s="148"/>
      <c r="AF91" s="148"/>
      <c r="AG91" s="148"/>
      <c r="AH91" s="148"/>
      <c r="AI91" s="148"/>
    </row>
    <row r="92" spans="1:35" s="146" customFormat="1" ht="30" customHeight="1">
      <c r="A92" s="154">
        <f>A91+1</f>
        <v>53</v>
      </c>
      <c r="B92" s="144"/>
      <c r="C92" s="147" t="s">
        <v>94</v>
      </c>
      <c r="D92" s="145" t="s">
        <v>7</v>
      </c>
      <c r="E92" s="142">
        <v>6</v>
      </c>
      <c r="F92" s="150"/>
      <c r="G92" s="151"/>
      <c r="H92" s="182"/>
      <c r="I92" s="185"/>
      <c r="J92" s="169"/>
      <c r="K92" s="169"/>
      <c r="L92" s="182"/>
      <c r="M92" s="182"/>
      <c r="N92" s="182"/>
      <c r="O92" s="182"/>
      <c r="P92" s="182"/>
      <c r="Q92" s="148"/>
      <c r="R92" s="148"/>
      <c r="S92" s="148"/>
      <c r="T92" s="148"/>
      <c r="U92" s="148"/>
      <c r="V92" s="148"/>
      <c r="W92" s="148"/>
      <c r="X92" s="148"/>
      <c r="Y92" s="148"/>
    </row>
    <row r="93" spans="1:35" s="24" customFormat="1" ht="15">
      <c r="A93" s="50"/>
      <c r="B93" s="76"/>
      <c r="C93" s="12" t="s">
        <v>56</v>
      </c>
      <c r="D93" s="59"/>
      <c r="E93" s="111"/>
      <c r="F93" s="60"/>
      <c r="G93" s="61"/>
      <c r="H93" s="177"/>
      <c r="I93" s="175"/>
      <c r="J93" s="169"/>
      <c r="K93" s="169"/>
      <c r="L93" s="177"/>
      <c r="M93" s="177"/>
      <c r="N93" s="177"/>
      <c r="O93" s="177"/>
      <c r="P93" s="177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</row>
    <row r="94" spans="1:35" ht="15" customHeight="1">
      <c r="A94" s="78">
        <f>A92+1</f>
        <v>54</v>
      </c>
      <c r="B94" s="65"/>
      <c r="C94" s="74" t="s">
        <v>45</v>
      </c>
      <c r="D94" s="70" t="s">
        <v>42</v>
      </c>
      <c r="E94" s="142">
        <v>1</v>
      </c>
      <c r="F94" s="66"/>
      <c r="G94" s="67"/>
      <c r="H94" s="179"/>
      <c r="I94" s="179"/>
      <c r="J94" s="169"/>
      <c r="K94" s="169"/>
      <c r="L94" s="179"/>
      <c r="M94" s="179"/>
      <c r="N94" s="179"/>
      <c r="O94" s="179"/>
      <c r="P94" s="179"/>
    </row>
    <row r="95" spans="1:35" ht="15">
      <c r="A95" s="50"/>
      <c r="B95" s="76" t="s">
        <v>44</v>
      </c>
      <c r="C95" s="58" t="s">
        <v>47</v>
      </c>
      <c r="D95" s="59"/>
      <c r="E95" s="111"/>
      <c r="F95" s="60"/>
      <c r="G95" s="61"/>
      <c r="H95" s="175"/>
      <c r="I95" s="175"/>
      <c r="J95" s="169"/>
      <c r="K95" s="169"/>
      <c r="L95" s="175"/>
      <c r="M95" s="175"/>
      <c r="N95" s="175"/>
      <c r="O95" s="175"/>
      <c r="P95" s="175"/>
    </row>
    <row r="96" spans="1:35" ht="15" customHeight="1" thickBot="1">
      <c r="A96" s="80">
        <f>A94+1</f>
        <v>55</v>
      </c>
      <c r="B96" s="81"/>
      <c r="C96" s="82" t="s">
        <v>49</v>
      </c>
      <c r="D96" s="81" t="s">
        <v>6</v>
      </c>
      <c r="E96" s="173">
        <v>0.25</v>
      </c>
      <c r="F96" s="83"/>
      <c r="G96" s="84"/>
      <c r="H96" s="179"/>
      <c r="I96" s="179"/>
      <c r="J96" s="169"/>
      <c r="K96" s="169"/>
      <c r="L96" s="179"/>
      <c r="M96" s="179"/>
      <c r="N96" s="179"/>
      <c r="O96" s="179"/>
      <c r="P96" s="179"/>
    </row>
    <row r="97" spans="1:25" s="69" customFormat="1" ht="15">
      <c r="A97" s="85"/>
      <c r="B97" s="86"/>
      <c r="C97" s="87"/>
      <c r="D97" s="88"/>
      <c r="E97" s="89"/>
      <c r="G97" s="90"/>
      <c r="H97" s="47"/>
      <c r="I97" s="47"/>
      <c r="J97" s="47"/>
      <c r="K97" s="47"/>
      <c r="L97" s="47"/>
      <c r="M97" s="47"/>
      <c r="N97" s="47"/>
      <c r="O97" s="47"/>
      <c r="P97" s="47"/>
      <c r="Q97" s="68"/>
      <c r="R97" s="68"/>
      <c r="S97" s="68"/>
      <c r="T97" s="68"/>
      <c r="U97" s="68"/>
      <c r="V97" s="68"/>
      <c r="W97" s="68"/>
      <c r="X97" s="68"/>
      <c r="Y97" s="68"/>
    </row>
    <row r="98" spans="1:25" s="69" customFormat="1" ht="15.75" thickBot="1">
      <c r="A98" s="85"/>
      <c r="B98" s="86"/>
      <c r="C98" s="87"/>
      <c r="D98" s="88"/>
      <c r="E98" s="89"/>
      <c r="G98" s="90"/>
      <c r="H98" s="47"/>
      <c r="I98" s="47"/>
      <c r="J98" s="47"/>
      <c r="K98" s="47"/>
      <c r="L98" s="47"/>
      <c r="M98" s="47"/>
      <c r="N98" s="47"/>
      <c r="O98" s="47"/>
      <c r="P98" s="47"/>
      <c r="Q98" s="68"/>
      <c r="R98" s="68"/>
      <c r="S98" s="68"/>
      <c r="T98" s="68"/>
      <c r="U98" s="68"/>
      <c r="V98" s="68"/>
      <c r="W98" s="68"/>
      <c r="X98" s="68"/>
      <c r="Y98" s="68"/>
    </row>
    <row r="99" spans="1:25" s="69" customFormat="1" ht="15.75" thickBot="1">
      <c r="A99" s="85"/>
      <c r="B99" s="91"/>
      <c r="C99" s="280" t="s">
        <v>147</v>
      </c>
      <c r="D99" s="281"/>
      <c r="E99" s="281"/>
      <c r="F99" s="282"/>
      <c r="G99" s="92"/>
      <c r="H99" s="47"/>
      <c r="I99" s="47"/>
      <c r="J99" s="47"/>
      <c r="K99" s="233"/>
      <c r="L99" s="9"/>
      <c r="M99" s="47"/>
      <c r="N99" s="47"/>
      <c r="O99" s="47"/>
      <c r="P99" s="47"/>
      <c r="Q99" s="68"/>
      <c r="R99" s="68"/>
      <c r="S99" s="68"/>
      <c r="T99" s="68"/>
      <c r="U99" s="68"/>
      <c r="V99" s="68"/>
      <c r="W99" s="68"/>
      <c r="X99" s="68"/>
      <c r="Y99" s="68"/>
    </row>
    <row r="100" spans="1:25" ht="15.75" thickBot="1">
      <c r="A100" s="93"/>
      <c r="B100" s="91"/>
      <c r="C100" s="25"/>
      <c r="G100" s="94"/>
      <c r="I100" s="177"/>
      <c r="J100" s="177"/>
      <c r="K100" s="242"/>
      <c r="L100" s="177"/>
      <c r="M100" s="177"/>
      <c r="N100" s="177"/>
      <c r="O100" s="177"/>
    </row>
    <row r="101" spans="1:25" ht="15.75" thickBot="1">
      <c r="A101" s="93"/>
      <c r="B101" s="91"/>
      <c r="C101" s="263" t="s">
        <v>41</v>
      </c>
      <c r="D101" s="263"/>
      <c r="E101" s="263"/>
      <c r="F101" s="264"/>
      <c r="G101" s="95"/>
      <c r="I101" s="177"/>
      <c r="J101" s="177"/>
      <c r="K101" s="243"/>
      <c r="L101" s="118"/>
      <c r="M101" s="177"/>
      <c r="N101" s="177"/>
      <c r="O101" s="177"/>
    </row>
    <row r="102" spans="1:25" ht="15.75" thickBot="1">
      <c r="A102" s="93"/>
      <c r="B102" s="91"/>
      <c r="C102" s="263" t="s">
        <v>39</v>
      </c>
      <c r="D102" s="263"/>
      <c r="E102" s="263"/>
      <c r="F102" s="264"/>
      <c r="G102" s="96"/>
      <c r="I102" s="177"/>
      <c r="J102" s="177"/>
      <c r="K102" s="97"/>
      <c r="L102" s="118"/>
      <c r="M102" s="177"/>
      <c r="N102" s="177"/>
      <c r="O102" s="177"/>
    </row>
    <row r="103" spans="1:25" ht="15">
      <c r="A103" s="93"/>
      <c r="B103" s="91"/>
      <c r="C103" s="210"/>
      <c r="D103" s="210"/>
      <c r="E103" s="210"/>
      <c r="F103" s="210"/>
      <c r="G103" s="97"/>
      <c r="I103" s="177"/>
      <c r="J103" s="177"/>
      <c r="K103" s="177"/>
      <c r="L103" s="177"/>
      <c r="M103" s="177"/>
      <c r="N103" s="177"/>
      <c r="O103" s="177"/>
    </row>
    <row r="104" spans="1:25">
      <c r="F104" s="198"/>
      <c r="G104" s="199"/>
      <c r="H104" s="174"/>
      <c r="I104" s="177"/>
      <c r="J104" s="177"/>
      <c r="K104" s="177"/>
      <c r="L104" s="177"/>
      <c r="M104" s="177"/>
      <c r="N104" s="177"/>
      <c r="O104" s="177"/>
    </row>
    <row r="105" spans="1:25">
      <c r="I105" s="177"/>
      <c r="J105" s="177"/>
      <c r="K105" s="177"/>
      <c r="L105" s="177"/>
      <c r="M105" s="177"/>
      <c r="N105" s="177"/>
      <c r="O105" s="177"/>
    </row>
    <row r="106" spans="1:25" ht="15">
      <c r="A106" s="254"/>
      <c r="B106" s="255"/>
      <c r="C106" s="256"/>
      <c r="D106" s="255"/>
      <c r="E106" s="255"/>
      <c r="F106" s="255"/>
      <c r="G106" s="209"/>
      <c r="I106" s="177"/>
      <c r="J106" s="177"/>
      <c r="K106" s="177"/>
      <c r="L106" s="177"/>
      <c r="M106" s="177"/>
      <c r="N106" s="177"/>
      <c r="O106" s="177"/>
    </row>
    <row r="107" spans="1:25" ht="15" customHeight="1">
      <c r="A107" s="257"/>
      <c r="B107" s="186"/>
      <c r="C107" s="258"/>
      <c r="D107" s="186"/>
      <c r="E107" s="259"/>
      <c r="F107" s="260"/>
      <c r="G107" s="169"/>
      <c r="H107" s="174"/>
      <c r="I107" s="176"/>
      <c r="J107" s="176"/>
      <c r="K107" s="169"/>
      <c r="L107" s="176"/>
      <c r="M107" s="176"/>
      <c r="N107" s="176"/>
      <c r="O107" s="176"/>
      <c r="P107" s="186"/>
    </row>
    <row r="108" spans="1:25">
      <c r="A108" s="186"/>
      <c r="B108" s="186"/>
      <c r="C108" s="261"/>
      <c r="D108" s="186"/>
      <c r="E108" s="259"/>
      <c r="F108" s="262"/>
      <c r="G108" s="253"/>
      <c r="H108" s="137"/>
      <c r="I108" s="176"/>
      <c r="J108" s="176"/>
      <c r="K108" s="253"/>
      <c r="L108" s="176"/>
      <c r="M108" s="176"/>
      <c r="N108" s="176"/>
      <c r="O108" s="176"/>
      <c r="P108" s="186"/>
    </row>
    <row r="109" spans="1:25" ht="15">
      <c r="A109" s="254"/>
      <c r="B109" s="255"/>
      <c r="C109" s="256"/>
      <c r="D109" s="255"/>
      <c r="E109" s="255"/>
      <c r="F109" s="255"/>
      <c r="G109" s="209"/>
      <c r="H109" s="137"/>
      <c r="I109" s="176"/>
      <c r="J109" s="176"/>
      <c r="K109" s="209"/>
      <c r="L109" s="176"/>
      <c r="M109" s="176"/>
      <c r="N109" s="176"/>
      <c r="O109" s="176"/>
      <c r="P109" s="186"/>
    </row>
    <row r="110" spans="1:25" ht="15" customHeight="1">
      <c r="A110" s="257"/>
      <c r="B110" s="186"/>
      <c r="C110" s="258"/>
      <c r="D110" s="186"/>
      <c r="E110" s="259"/>
      <c r="F110" s="226"/>
      <c r="G110" s="169"/>
      <c r="H110" s="174"/>
      <c r="I110" s="176"/>
      <c r="J110" s="176"/>
      <c r="K110" s="169"/>
      <c r="L110" s="176"/>
      <c r="M110" s="176"/>
      <c r="N110" s="176"/>
      <c r="O110" s="176"/>
      <c r="P110" s="186"/>
    </row>
    <row r="111" spans="1:25">
      <c r="A111" s="186"/>
      <c r="B111" s="186"/>
      <c r="C111" s="261"/>
      <c r="D111" s="186"/>
      <c r="E111" s="259"/>
      <c r="F111" s="262"/>
      <c r="G111" s="253"/>
      <c r="H111" s="137"/>
      <c r="I111" s="176"/>
      <c r="J111" s="176"/>
      <c r="K111" s="253"/>
      <c r="L111" s="176"/>
      <c r="M111" s="176"/>
      <c r="N111" s="176"/>
      <c r="O111" s="176"/>
      <c r="P111" s="186"/>
    </row>
    <row r="112" spans="1:25" ht="15">
      <c r="A112" s="254"/>
      <c r="B112" s="255"/>
      <c r="C112" s="256"/>
      <c r="D112" s="255"/>
      <c r="E112" s="255"/>
      <c r="F112" s="255"/>
      <c r="G112" s="209"/>
      <c r="H112" s="137"/>
      <c r="I112" s="176"/>
      <c r="J112" s="176"/>
      <c r="K112" s="209"/>
      <c r="L112" s="176"/>
      <c r="M112" s="176"/>
      <c r="N112" s="176"/>
      <c r="O112" s="176"/>
      <c r="P112" s="186"/>
    </row>
    <row r="113" spans="1:25" ht="15" customHeight="1">
      <c r="A113" s="257"/>
      <c r="B113" s="186"/>
      <c r="C113" s="258"/>
      <c r="D113" s="186"/>
      <c r="E113" s="259"/>
      <c r="F113" s="262"/>
      <c r="G113" s="169"/>
      <c r="H113" s="174"/>
      <c r="I113" s="176"/>
      <c r="J113" s="176"/>
      <c r="K113" s="169"/>
      <c r="L113" s="176"/>
      <c r="M113" s="176"/>
      <c r="N113" s="176"/>
      <c r="O113" s="176"/>
      <c r="P113" s="186"/>
    </row>
    <row r="114" spans="1:25">
      <c r="A114" s="186"/>
      <c r="B114" s="186"/>
      <c r="C114" s="261"/>
      <c r="D114" s="186"/>
      <c r="E114" s="259"/>
      <c r="F114" s="262"/>
      <c r="G114" s="253"/>
      <c r="I114" s="177"/>
      <c r="J114" s="177"/>
      <c r="K114" s="177"/>
      <c r="L114" s="177"/>
      <c r="M114" s="177"/>
      <c r="N114" s="177"/>
      <c r="O114" s="177"/>
    </row>
    <row r="115" spans="1:25">
      <c r="A115" s="186"/>
      <c r="B115" s="186"/>
      <c r="C115" s="261"/>
      <c r="D115" s="186"/>
      <c r="E115" s="259"/>
      <c r="F115" s="262"/>
      <c r="G115" s="253"/>
      <c r="I115" s="177"/>
      <c r="J115" s="177"/>
      <c r="K115" s="177"/>
      <c r="L115" s="177"/>
      <c r="M115" s="177"/>
      <c r="N115" s="177"/>
      <c r="O115" s="177"/>
    </row>
    <row r="116" spans="1:25" s="69" customFormat="1" ht="15">
      <c r="A116" s="85"/>
      <c r="B116" s="91"/>
      <c r="C116" s="280"/>
      <c r="D116" s="281"/>
      <c r="E116" s="281"/>
      <c r="F116" s="281"/>
      <c r="G116" s="233"/>
      <c r="H116" s="47"/>
      <c r="I116" s="47"/>
      <c r="J116" s="47"/>
      <c r="K116" s="233"/>
      <c r="L116" s="9"/>
      <c r="M116" s="47"/>
      <c r="N116" s="47"/>
      <c r="O116" s="47"/>
      <c r="P116" s="47"/>
      <c r="Q116" s="68"/>
      <c r="R116" s="68"/>
      <c r="S116" s="68"/>
      <c r="T116" s="68"/>
      <c r="U116" s="68"/>
      <c r="V116" s="68"/>
      <c r="W116" s="68"/>
      <c r="X116" s="68"/>
      <c r="Y116" s="68"/>
    </row>
    <row r="117" spans="1:25" ht="15">
      <c r="A117" s="93"/>
      <c r="B117" s="91"/>
      <c r="C117" s="25"/>
      <c r="D117" s="186"/>
      <c r="E117" s="259"/>
      <c r="F117" s="262"/>
      <c r="G117" s="242"/>
      <c r="I117" s="177"/>
      <c r="J117" s="177"/>
      <c r="K117" s="242"/>
      <c r="L117" s="177"/>
      <c r="M117" s="177"/>
      <c r="N117" s="177"/>
      <c r="O117" s="177"/>
    </row>
    <row r="118" spans="1:25" ht="15">
      <c r="A118" s="93"/>
      <c r="B118" s="91"/>
      <c r="C118" s="263"/>
      <c r="D118" s="263"/>
      <c r="E118" s="263"/>
      <c r="F118" s="263"/>
      <c r="G118" s="243"/>
      <c r="I118" s="177"/>
      <c r="J118" s="177"/>
      <c r="K118" s="243"/>
      <c r="L118" s="118"/>
      <c r="M118" s="177"/>
      <c r="N118" s="177"/>
      <c r="O118" s="177"/>
    </row>
    <row r="119" spans="1:25" ht="15">
      <c r="A119" s="93"/>
      <c r="B119" s="91"/>
      <c r="C119" s="263"/>
      <c r="D119" s="263"/>
      <c r="E119" s="263"/>
      <c r="F119" s="263"/>
      <c r="G119" s="97"/>
      <c r="I119" s="177"/>
      <c r="J119" s="177"/>
      <c r="K119" s="97"/>
      <c r="L119" s="118"/>
      <c r="M119" s="177"/>
      <c r="N119" s="177"/>
      <c r="O119" s="177"/>
    </row>
    <row r="120" spans="1:25">
      <c r="A120" s="186"/>
      <c r="B120" s="186"/>
      <c r="C120" s="261"/>
      <c r="D120" s="186"/>
      <c r="E120" s="259"/>
      <c r="F120" s="262"/>
      <c r="G120" s="253"/>
      <c r="I120" s="177"/>
      <c r="J120" s="177"/>
      <c r="K120" s="177"/>
      <c r="L120" s="177"/>
      <c r="M120" s="177"/>
      <c r="N120" s="177"/>
      <c r="O120" s="177"/>
    </row>
    <row r="121" spans="1:25">
      <c r="A121" s="186"/>
      <c r="B121" s="186"/>
      <c r="C121" s="261"/>
      <c r="D121" s="186"/>
      <c r="E121" s="259"/>
      <c r="F121" s="262"/>
      <c r="G121" s="253"/>
      <c r="I121" s="177"/>
      <c r="J121" s="177"/>
      <c r="K121" s="177"/>
      <c r="L121" s="177"/>
      <c r="M121" s="177"/>
      <c r="N121" s="177"/>
      <c r="O121" s="177"/>
    </row>
    <row r="122" spans="1:25">
      <c r="A122" s="186"/>
      <c r="B122" s="186"/>
      <c r="C122" s="261"/>
      <c r="D122" s="186"/>
      <c r="E122" s="259"/>
      <c r="F122" s="262"/>
      <c r="G122" s="253"/>
      <c r="I122" s="177"/>
      <c r="J122" s="177"/>
      <c r="K122" s="177"/>
      <c r="L122" s="177"/>
      <c r="M122" s="177"/>
      <c r="N122" s="177"/>
      <c r="O122" s="177"/>
    </row>
    <row r="123" spans="1:25">
      <c r="I123" s="177"/>
      <c r="J123" s="177"/>
      <c r="K123" s="177"/>
      <c r="L123" s="177"/>
      <c r="M123" s="177"/>
      <c r="N123" s="177"/>
      <c r="O123" s="177"/>
    </row>
    <row r="124" spans="1:25">
      <c r="I124" s="177"/>
      <c r="J124" s="177"/>
      <c r="K124" s="177"/>
      <c r="L124" s="177"/>
      <c r="M124" s="177"/>
      <c r="N124" s="177"/>
      <c r="O124" s="177"/>
    </row>
    <row r="125" spans="1:25">
      <c r="I125" s="177"/>
      <c r="J125" s="177"/>
      <c r="K125" s="177"/>
      <c r="L125" s="177"/>
      <c r="M125" s="177"/>
      <c r="N125" s="177"/>
      <c r="O125" s="177"/>
    </row>
    <row r="126" spans="1:25">
      <c r="I126" s="177"/>
      <c r="J126" s="177"/>
      <c r="K126" s="177"/>
      <c r="L126" s="177"/>
      <c r="M126" s="177"/>
      <c r="N126" s="177"/>
      <c r="O126" s="177"/>
    </row>
    <row r="127" spans="1:25">
      <c r="I127" s="177"/>
      <c r="J127" s="177"/>
      <c r="K127" s="177"/>
      <c r="L127" s="177"/>
      <c r="M127" s="177"/>
      <c r="N127" s="177"/>
      <c r="O127" s="177"/>
    </row>
    <row r="128" spans="1:25">
      <c r="I128" s="177"/>
      <c r="J128" s="177"/>
      <c r="K128" s="177"/>
      <c r="L128" s="177"/>
      <c r="M128" s="177"/>
      <c r="N128" s="177"/>
      <c r="O128" s="177"/>
    </row>
  </sheetData>
  <mergeCells count="14">
    <mergeCell ref="C119:F119"/>
    <mergeCell ref="A2:G2"/>
    <mergeCell ref="A3:G3"/>
    <mergeCell ref="A5:A6"/>
    <mergeCell ref="B5:B6"/>
    <mergeCell ref="C5:C6"/>
    <mergeCell ref="D5:E5"/>
    <mergeCell ref="F5:F6"/>
    <mergeCell ref="G5:G6"/>
    <mergeCell ref="C99:F99"/>
    <mergeCell ref="C101:F101"/>
    <mergeCell ref="C102:F102"/>
    <mergeCell ref="C116:F116"/>
    <mergeCell ref="C118:F118"/>
  </mergeCells>
  <printOptions horizontalCentered="1"/>
  <pageMargins left="0.78740157480314965" right="0.39370078740157483" top="0.39370078740157483" bottom="0.39370078740157483" header="0" footer="0"/>
  <pageSetup paperSize="9" scale="59" fitToHeight="7" orientation="portrait" r:id="rId1"/>
  <headerFooter alignWithMargins="0"/>
  <rowBreaks count="1" manualBreakCount="1">
    <brk id="4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DF994-CD4A-49BB-8BF0-5446E20274EF}">
  <sheetPr>
    <pageSetUpPr fitToPage="1"/>
  </sheetPr>
  <dimension ref="A1:AB51"/>
  <sheetViews>
    <sheetView view="pageBreakPreview" zoomScaleNormal="100" zoomScaleSheetLayoutView="100" workbookViewId="0">
      <selection activeCell="C32" sqref="C32"/>
    </sheetView>
  </sheetViews>
  <sheetFormatPr defaultColWidth="0" defaultRowHeight="12.75"/>
  <cols>
    <col min="1" max="1" width="4.140625" style="17" customWidth="1"/>
    <col min="2" max="2" width="75.85546875" style="18" customWidth="1"/>
    <col min="3" max="3" width="18.140625" style="98" customWidth="1"/>
    <col min="4" max="4" width="13.5703125" style="21" bestFit="1" customWidth="1"/>
    <col min="5" max="11" width="13.5703125" style="21" customWidth="1"/>
    <col min="12" max="12" width="13.5703125" style="177" bestFit="1" customWidth="1"/>
    <col min="13" max="21" width="0" style="22" hidden="1" customWidth="1"/>
    <col min="22" max="16384" width="0" style="17" hidden="1"/>
  </cols>
  <sheetData>
    <row r="1" spans="1:28" s="105" customFormat="1">
      <c r="B1" s="129"/>
      <c r="C1" s="131"/>
      <c r="D1" s="137"/>
      <c r="E1" s="137"/>
      <c r="F1" s="137"/>
      <c r="G1" s="137"/>
      <c r="H1" s="137"/>
      <c r="I1" s="137"/>
      <c r="J1" s="137"/>
      <c r="K1" s="137"/>
      <c r="L1" s="176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</row>
    <row r="2" spans="1:28" ht="18">
      <c r="A2" s="265" t="s">
        <v>78</v>
      </c>
      <c r="B2" s="265"/>
      <c r="C2" s="265"/>
      <c r="D2" s="26"/>
      <c r="E2" s="26"/>
      <c r="F2" s="26"/>
      <c r="G2" s="26"/>
      <c r="H2" s="26"/>
      <c r="I2" s="26"/>
      <c r="J2" s="26"/>
      <c r="K2" s="26"/>
      <c r="L2" s="26"/>
    </row>
    <row r="3" spans="1:28" s="105" customFormat="1" ht="18">
      <c r="A3" s="266" t="s">
        <v>110</v>
      </c>
      <c r="B3" s="267"/>
      <c r="C3" s="267"/>
      <c r="D3" s="172"/>
      <c r="E3" s="172"/>
      <c r="F3" s="172"/>
      <c r="G3" s="172"/>
      <c r="H3" s="172"/>
      <c r="I3" s="172"/>
      <c r="J3" s="172"/>
      <c r="K3" s="172"/>
      <c r="L3" s="178"/>
      <c r="M3" s="104"/>
      <c r="N3" s="104"/>
      <c r="O3" s="104"/>
      <c r="P3" s="104"/>
      <c r="Q3" s="104"/>
      <c r="R3" s="104"/>
      <c r="S3" s="104"/>
      <c r="T3" s="104"/>
      <c r="U3" s="104"/>
    </row>
    <row r="4" spans="1:28" s="24" customFormat="1" ht="18.75" thickBot="1">
      <c r="A4" s="27"/>
      <c r="B4" s="27"/>
      <c r="C4" s="213"/>
      <c r="D4" s="21"/>
      <c r="E4" s="21"/>
      <c r="F4" s="21"/>
      <c r="G4" s="21"/>
      <c r="H4" s="21"/>
      <c r="I4" s="21"/>
      <c r="J4" s="21"/>
      <c r="K4" s="21"/>
      <c r="L4" s="177"/>
      <c r="M4" s="23"/>
      <c r="N4" s="23"/>
      <c r="O4" s="23"/>
      <c r="P4" s="23"/>
      <c r="Q4" s="23"/>
      <c r="R4" s="23"/>
      <c r="S4" s="23"/>
      <c r="T4" s="23"/>
      <c r="U4" s="23"/>
    </row>
    <row r="5" spans="1:28" s="32" customFormat="1" ht="15">
      <c r="A5" s="268" t="s">
        <v>14</v>
      </c>
      <c r="B5" s="272" t="s">
        <v>0</v>
      </c>
      <c r="C5" s="278" t="s">
        <v>38</v>
      </c>
      <c r="D5" s="30"/>
      <c r="E5" s="30"/>
      <c r="F5" s="30"/>
      <c r="G5" s="30"/>
      <c r="H5" s="30"/>
      <c r="I5" s="30"/>
      <c r="J5" s="30"/>
      <c r="K5" s="30"/>
      <c r="L5" s="30"/>
      <c r="M5" s="31"/>
      <c r="N5" s="31"/>
      <c r="O5" s="31"/>
      <c r="P5" s="31"/>
      <c r="Q5" s="31"/>
      <c r="R5" s="31"/>
      <c r="S5" s="31"/>
      <c r="T5" s="31"/>
      <c r="U5" s="31"/>
    </row>
    <row r="6" spans="1:28" s="32" customFormat="1" ht="37.15" customHeight="1" thickBot="1">
      <c r="A6" s="269"/>
      <c r="B6" s="273"/>
      <c r="C6" s="279"/>
      <c r="D6" s="30"/>
      <c r="E6" s="30"/>
      <c r="F6" s="189"/>
      <c r="G6" s="30"/>
      <c r="H6" s="30"/>
      <c r="I6" s="30"/>
      <c r="J6" s="30"/>
      <c r="K6" s="30"/>
      <c r="L6" s="30"/>
      <c r="M6" s="31"/>
      <c r="N6" s="31"/>
      <c r="O6" s="31"/>
      <c r="P6" s="31"/>
      <c r="Q6" s="31"/>
      <c r="R6" s="31"/>
      <c r="S6" s="31"/>
      <c r="T6" s="31"/>
      <c r="U6" s="31"/>
    </row>
    <row r="7" spans="1:28" s="32" customFormat="1" ht="15.75" thickBot="1">
      <c r="A7" s="35">
        <v>1</v>
      </c>
      <c r="B7" s="192" t="s">
        <v>100</v>
      </c>
      <c r="C7" s="40">
        <v>3</v>
      </c>
      <c r="D7" s="30"/>
      <c r="E7" s="189"/>
      <c r="F7" s="190"/>
      <c r="G7" s="188"/>
      <c r="H7" s="30"/>
      <c r="I7" s="30"/>
      <c r="J7" s="30"/>
      <c r="K7" s="30"/>
      <c r="L7" s="30"/>
      <c r="M7" s="31"/>
      <c r="N7" s="31"/>
      <c r="O7" s="31"/>
      <c r="P7" s="31"/>
      <c r="Q7" s="31"/>
      <c r="R7" s="31"/>
      <c r="S7" s="31"/>
      <c r="T7" s="31"/>
      <c r="U7" s="31"/>
    </row>
    <row r="8" spans="1:28" s="49" customFormat="1" ht="15" customHeight="1">
      <c r="A8" s="41"/>
      <c r="B8" s="43" t="s">
        <v>48</v>
      </c>
      <c r="C8" s="46"/>
      <c r="D8" s="47"/>
      <c r="E8" s="187"/>
      <c r="F8" s="187"/>
      <c r="G8" s="187"/>
      <c r="H8" s="47"/>
      <c r="I8" s="47"/>
      <c r="J8" s="47"/>
      <c r="K8" s="47"/>
      <c r="L8" s="47"/>
      <c r="M8" s="48"/>
      <c r="N8" s="48"/>
      <c r="O8" s="48"/>
      <c r="P8" s="48"/>
      <c r="Q8" s="48"/>
      <c r="R8" s="48"/>
      <c r="S8" s="48"/>
      <c r="T8" s="48"/>
      <c r="U8" s="48"/>
    </row>
    <row r="9" spans="1:28" s="56" customFormat="1" ht="15">
      <c r="A9" s="113" t="s">
        <v>26</v>
      </c>
      <c r="B9" s="133" t="s">
        <v>23</v>
      </c>
      <c r="C9" s="215"/>
      <c r="D9" s="30"/>
      <c r="E9" s="237"/>
      <c r="F9" s="237"/>
      <c r="G9" s="237"/>
      <c r="H9" s="30"/>
      <c r="I9" s="30"/>
      <c r="J9" s="30"/>
      <c r="K9" s="30"/>
      <c r="L9" s="30"/>
      <c r="M9" s="55"/>
      <c r="N9" s="55"/>
      <c r="O9" s="55"/>
      <c r="P9" s="55"/>
      <c r="Q9" s="55"/>
      <c r="R9" s="55"/>
      <c r="S9" s="55"/>
      <c r="T9" s="55"/>
      <c r="U9" s="55"/>
    </row>
    <row r="10" spans="1:28" s="69" customFormat="1" ht="15">
      <c r="A10" s="3" t="s">
        <v>27</v>
      </c>
      <c r="B10" s="134" t="s">
        <v>22</v>
      </c>
      <c r="C10" s="215"/>
      <c r="D10" s="62"/>
      <c r="E10" s="238"/>
      <c r="F10" s="169"/>
      <c r="G10" s="169"/>
      <c r="H10" s="62"/>
      <c r="I10" s="62"/>
      <c r="J10" s="62"/>
      <c r="K10" s="62"/>
      <c r="L10" s="62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</row>
    <row r="11" spans="1:28" s="69" customFormat="1" ht="14.25">
      <c r="A11" s="113" t="s">
        <v>28</v>
      </c>
      <c r="B11" s="133" t="s">
        <v>54</v>
      </c>
      <c r="C11" s="215"/>
      <c r="D11" s="47"/>
      <c r="E11" s="175"/>
      <c r="F11" s="169"/>
      <c r="G11" s="169"/>
      <c r="H11" s="47"/>
      <c r="I11" s="47"/>
      <c r="J11" s="47"/>
      <c r="K11" s="47"/>
      <c r="L11" s="47"/>
      <c r="M11" s="68"/>
      <c r="N11" s="68"/>
      <c r="O11" s="68"/>
      <c r="P11" s="68"/>
      <c r="Q11" s="68"/>
      <c r="R11" s="68"/>
      <c r="S11" s="68"/>
      <c r="T11" s="68"/>
      <c r="U11" s="68"/>
    </row>
    <row r="12" spans="1:28" s="24" customFormat="1" ht="14.25">
      <c r="A12" s="113" t="s">
        <v>29</v>
      </c>
      <c r="B12" s="134" t="s">
        <v>21</v>
      </c>
      <c r="C12" s="215"/>
      <c r="D12" s="21"/>
      <c r="E12" s="175"/>
      <c r="F12" s="169"/>
      <c r="G12" s="169"/>
      <c r="H12" s="21"/>
      <c r="I12" s="21"/>
      <c r="J12" s="21"/>
      <c r="K12" s="21"/>
      <c r="L12" s="177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</row>
    <row r="13" spans="1:28" s="120" customFormat="1" ht="14.25">
      <c r="A13" s="113" t="s">
        <v>43</v>
      </c>
      <c r="B13" s="134" t="s">
        <v>64</v>
      </c>
      <c r="C13" s="215"/>
      <c r="D13" s="118"/>
      <c r="E13" s="239"/>
      <c r="F13" s="169"/>
      <c r="G13" s="169"/>
      <c r="H13" s="118"/>
      <c r="I13" s="118"/>
      <c r="J13" s="118"/>
      <c r="K13" s="118"/>
      <c r="L13" s="118"/>
      <c r="M13" s="119"/>
      <c r="N13" s="119"/>
      <c r="O13" s="119"/>
      <c r="P13" s="119"/>
      <c r="Q13" s="119"/>
      <c r="R13" s="119"/>
      <c r="S13" s="119"/>
      <c r="T13" s="119"/>
      <c r="U13" s="119"/>
    </row>
    <row r="14" spans="1:28" s="5" customFormat="1" ht="14.25">
      <c r="A14" s="113" t="s">
        <v>30</v>
      </c>
      <c r="B14" s="134" t="s">
        <v>69</v>
      </c>
      <c r="C14" s="215"/>
      <c r="D14" s="126"/>
      <c r="E14" s="239"/>
      <c r="F14" s="169"/>
      <c r="G14" s="169"/>
      <c r="H14" s="126"/>
      <c r="I14" s="126"/>
      <c r="J14" s="126"/>
      <c r="K14" s="126"/>
      <c r="L14" s="126"/>
      <c r="M14" s="117"/>
      <c r="N14" s="122">
        <f t="shared" ref="N14" si="0">M14</f>
        <v>0</v>
      </c>
      <c r="O14" s="122" t="e">
        <f>ROUND(N14*#REF!,2)</f>
        <v>#REF!</v>
      </c>
      <c r="P14" s="122" t="e">
        <f>ROUND(#REF!*O14,2)</f>
        <v>#REF!</v>
      </c>
      <c r="Q14" s="126"/>
      <c r="R14" s="126"/>
      <c r="S14" s="8"/>
      <c r="T14" s="4"/>
      <c r="U14" s="4"/>
      <c r="V14" s="4"/>
      <c r="W14" s="4"/>
      <c r="X14" s="4"/>
      <c r="Y14" s="4"/>
      <c r="Z14" s="4"/>
      <c r="AA14" s="4"/>
      <c r="AB14" s="4"/>
    </row>
    <row r="15" spans="1:28" s="69" customFormat="1" ht="15">
      <c r="A15" s="113" t="s">
        <v>67</v>
      </c>
      <c r="B15" s="138" t="s">
        <v>32</v>
      </c>
      <c r="C15" s="216"/>
      <c r="D15" s="62"/>
      <c r="E15" s="240"/>
      <c r="F15" s="169"/>
      <c r="G15" s="169"/>
      <c r="H15" s="62"/>
      <c r="I15" s="62"/>
      <c r="J15" s="62"/>
      <c r="K15" s="62"/>
      <c r="L15" s="62"/>
      <c r="M15" s="68"/>
      <c r="N15" s="68"/>
      <c r="O15" s="68"/>
      <c r="P15" s="68"/>
      <c r="Q15" s="68"/>
      <c r="R15" s="68"/>
      <c r="S15" s="68"/>
      <c r="T15" s="68"/>
      <c r="U15" s="68"/>
    </row>
    <row r="16" spans="1:28" s="120" customFormat="1" ht="14.25">
      <c r="A16" s="214" t="s">
        <v>76</v>
      </c>
      <c r="B16" s="138" t="s">
        <v>113</v>
      </c>
      <c r="C16" s="217"/>
      <c r="D16" s="137"/>
      <c r="E16" s="241"/>
      <c r="F16" s="241"/>
      <c r="G16" s="241"/>
      <c r="H16" s="119"/>
      <c r="I16" s="119"/>
      <c r="J16" s="119"/>
      <c r="K16" s="119"/>
      <c r="L16" s="119"/>
      <c r="M16" s="119"/>
    </row>
    <row r="17" spans="1:21" s="69" customFormat="1" ht="14.25">
      <c r="A17" s="113" t="s">
        <v>77</v>
      </c>
      <c r="B17" s="134" t="s">
        <v>20</v>
      </c>
      <c r="C17" s="215"/>
      <c r="D17" s="62"/>
      <c r="E17" s="175"/>
      <c r="F17" s="169"/>
      <c r="G17" s="169"/>
      <c r="H17" s="62"/>
      <c r="I17" s="62"/>
      <c r="J17" s="62"/>
      <c r="K17" s="62"/>
      <c r="L17" s="62"/>
      <c r="M17" s="68"/>
      <c r="N17" s="68"/>
      <c r="O17" s="68"/>
      <c r="P17" s="68"/>
      <c r="Q17" s="68"/>
      <c r="R17" s="68"/>
      <c r="S17" s="68"/>
      <c r="T17" s="68"/>
      <c r="U17" s="68"/>
    </row>
    <row r="18" spans="1:21" s="69" customFormat="1" ht="15.75" thickBot="1">
      <c r="A18" s="85"/>
      <c r="B18" s="87"/>
      <c r="C18" s="218"/>
      <c r="D18" s="47"/>
      <c r="E18" s="47"/>
      <c r="F18" s="47"/>
      <c r="G18" s="47"/>
      <c r="H18" s="47"/>
      <c r="I18" s="47"/>
      <c r="J18" s="47"/>
      <c r="K18" s="47"/>
      <c r="L18" s="47"/>
      <c r="M18" s="68"/>
      <c r="N18" s="68"/>
      <c r="O18" s="68"/>
      <c r="P18" s="68"/>
      <c r="Q18" s="68"/>
      <c r="R18" s="68"/>
      <c r="S18" s="68"/>
      <c r="T18" s="68"/>
      <c r="U18" s="68"/>
    </row>
    <row r="19" spans="1:21" s="69" customFormat="1" ht="15">
      <c r="A19" s="164" t="s">
        <v>86</v>
      </c>
      <c r="B19" s="166" t="s">
        <v>104</v>
      </c>
      <c r="C19" s="219"/>
      <c r="D19" s="47"/>
      <c r="E19" s="47"/>
      <c r="F19" s="47"/>
      <c r="G19" s="47"/>
      <c r="H19" s="47"/>
      <c r="I19" s="47"/>
      <c r="J19" s="47"/>
      <c r="K19" s="47"/>
      <c r="L19" s="47"/>
      <c r="M19" s="68"/>
      <c r="N19" s="68"/>
      <c r="O19" s="68"/>
      <c r="P19" s="68"/>
      <c r="Q19" s="68"/>
      <c r="R19" s="68"/>
      <c r="S19" s="68"/>
      <c r="T19" s="68"/>
      <c r="U19" s="68"/>
    </row>
    <row r="20" spans="1:21" s="69" customFormat="1" ht="15" thickBot="1">
      <c r="A20" s="165"/>
      <c r="B20" s="167" t="s">
        <v>155</v>
      </c>
      <c r="C20" s="220"/>
      <c r="D20" s="47"/>
      <c r="E20" s="47"/>
      <c r="F20" s="47"/>
      <c r="G20" s="47"/>
      <c r="H20" s="47"/>
      <c r="I20" s="47"/>
      <c r="J20" s="47"/>
      <c r="K20" s="47"/>
      <c r="L20" s="47"/>
      <c r="M20" s="68"/>
      <c r="N20" s="68"/>
      <c r="O20" s="68"/>
      <c r="P20" s="68"/>
      <c r="Q20" s="68"/>
      <c r="R20" s="68"/>
      <c r="S20" s="68"/>
      <c r="T20" s="68"/>
      <c r="U20" s="68"/>
    </row>
    <row r="21" spans="1:21" s="69" customFormat="1" ht="15" thickBot="1">
      <c r="A21" s="17"/>
      <c r="B21" s="18"/>
      <c r="C21" s="221"/>
      <c r="D21" s="47"/>
      <c r="E21" s="47"/>
      <c r="F21" s="47"/>
      <c r="G21" s="47"/>
      <c r="H21" s="47"/>
      <c r="I21" s="47"/>
      <c r="J21" s="47"/>
      <c r="K21" s="47"/>
      <c r="L21" s="47"/>
      <c r="M21" s="68"/>
      <c r="N21" s="68"/>
      <c r="O21" s="68"/>
      <c r="P21" s="68"/>
      <c r="Q21" s="68"/>
      <c r="R21" s="68"/>
      <c r="S21" s="68"/>
      <c r="T21" s="68"/>
      <c r="U21" s="68"/>
    </row>
    <row r="22" spans="1:21" s="69" customFormat="1" ht="15">
      <c r="A22" s="164" t="s">
        <v>87</v>
      </c>
      <c r="B22" s="166" t="s">
        <v>153</v>
      </c>
      <c r="C22" s="219"/>
      <c r="D22" s="47"/>
      <c r="E22" s="47"/>
      <c r="F22" s="47"/>
      <c r="G22" s="47"/>
      <c r="H22" s="47"/>
      <c r="I22" s="47"/>
      <c r="J22" s="47"/>
      <c r="K22" s="47"/>
      <c r="L22" s="47"/>
      <c r="M22" s="68"/>
      <c r="N22" s="68"/>
      <c r="O22" s="68"/>
      <c r="P22" s="68"/>
      <c r="Q22" s="68"/>
      <c r="R22" s="68"/>
      <c r="S22" s="68"/>
      <c r="T22" s="68"/>
      <c r="U22" s="68"/>
    </row>
    <row r="23" spans="1:21" s="69" customFormat="1" ht="18.75" customHeight="1" thickBot="1">
      <c r="A23" s="165"/>
      <c r="B23" s="167" t="s">
        <v>156</v>
      </c>
      <c r="C23" s="220"/>
      <c r="D23" s="47"/>
      <c r="E23" s="47"/>
      <c r="F23" s="47"/>
      <c r="G23" s="47"/>
      <c r="H23" s="47"/>
      <c r="I23" s="47"/>
      <c r="J23" s="47"/>
      <c r="K23" s="47"/>
      <c r="L23" s="47"/>
      <c r="M23" s="68"/>
      <c r="N23" s="68"/>
      <c r="O23" s="68"/>
      <c r="P23" s="68"/>
      <c r="Q23" s="68"/>
      <c r="R23" s="68"/>
      <c r="S23" s="68"/>
      <c r="T23" s="68"/>
      <c r="U23" s="68"/>
    </row>
    <row r="24" spans="1:21" s="69" customFormat="1" ht="15" thickBot="1">
      <c r="A24" s="17"/>
      <c r="B24" s="18"/>
      <c r="C24" s="221"/>
      <c r="D24" s="47"/>
      <c r="E24" s="47"/>
      <c r="F24" s="47"/>
      <c r="G24" s="47"/>
      <c r="H24" s="47"/>
      <c r="I24" s="47"/>
      <c r="J24" s="47"/>
      <c r="K24" s="47"/>
      <c r="L24" s="47"/>
      <c r="M24" s="68"/>
      <c r="N24" s="68"/>
      <c r="O24" s="68"/>
      <c r="P24" s="68"/>
      <c r="Q24" s="68"/>
      <c r="R24" s="68"/>
      <c r="S24" s="68"/>
      <c r="T24" s="68"/>
      <c r="U24" s="68"/>
    </row>
    <row r="25" spans="1:21" s="69" customFormat="1" ht="15">
      <c r="A25" s="164" t="s">
        <v>158</v>
      </c>
      <c r="B25" s="166" t="s">
        <v>154</v>
      </c>
      <c r="C25" s="219"/>
      <c r="D25" s="47"/>
      <c r="E25" s="47"/>
      <c r="F25" s="47"/>
      <c r="G25" s="47"/>
      <c r="H25" s="47"/>
      <c r="I25" s="47"/>
      <c r="J25" s="47"/>
      <c r="K25" s="47"/>
      <c r="L25" s="47"/>
      <c r="M25" s="68"/>
      <c r="N25" s="68"/>
      <c r="O25" s="68"/>
      <c r="P25" s="68"/>
      <c r="Q25" s="68"/>
      <c r="R25" s="68"/>
      <c r="S25" s="68"/>
      <c r="T25" s="68"/>
      <c r="U25" s="68"/>
    </row>
    <row r="26" spans="1:21" s="69" customFormat="1" ht="29.25" thickBot="1">
      <c r="A26" s="165"/>
      <c r="B26" s="167" t="s">
        <v>157</v>
      </c>
      <c r="C26" s="220"/>
      <c r="D26" s="47"/>
      <c r="E26" s="47"/>
      <c r="F26" s="47"/>
      <c r="G26" s="47"/>
      <c r="H26" s="47"/>
      <c r="I26" s="47"/>
      <c r="J26" s="47"/>
      <c r="K26" s="47"/>
      <c r="L26" s="47"/>
      <c r="M26" s="68"/>
      <c r="N26" s="68"/>
      <c r="O26" s="68"/>
      <c r="P26" s="68"/>
      <c r="Q26" s="68"/>
      <c r="R26" s="68"/>
      <c r="S26" s="68"/>
      <c r="T26" s="68"/>
      <c r="U26" s="68"/>
    </row>
    <row r="27" spans="1:21" s="69" customFormat="1" ht="15">
      <c r="A27" s="85"/>
      <c r="B27" s="87"/>
      <c r="C27" s="90"/>
      <c r="D27" s="47"/>
      <c r="E27" s="47"/>
      <c r="F27" s="47"/>
      <c r="G27" s="47"/>
      <c r="H27" s="47"/>
      <c r="I27" s="47"/>
      <c r="J27" s="47"/>
      <c r="K27" s="47"/>
      <c r="L27" s="47"/>
      <c r="M27" s="68"/>
      <c r="N27" s="68"/>
      <c r="O27" s="68"/>
      <c r="P27" s="68"/>
      <c r="Q27" s="68"/>
      <c r="R27" s="68"/>
      <c r="S27" s="68"/>
      <c r="T27" s="68"/>
      <c r="U27" s="68"/>
    </row>
    <row r="28" spans="1:21" s="69" customFormat="1" ht="15.75" thickBot="1">
      <c r="A28" s="85"/>
      <c r="B28" s="87"/>
      <c r="C28" s="90"/>
      <c r="D28" s="47"/>
      <c r="E28" s="47"/>
      <c r="F28" s="47"/>
      <c r="G28" s="47"/>
      <c r="H28" s="47"/>
      <c r="I28" s="47"/>
      <c r="J28" s="47"/>
      <c r="K28" s="47"/>
      <c r="L28" s="47"/>
      <c r="M28" s="68"/>
      <c r="N28" s="68"/>
      <c r="O28" s="68"/>
      <c r="P28" s="68"/>
      <c r="Q28" s="68"/>
      <c r="R28" s="68"/>
      <c r="S28" s="68"/>
      <c r="T28" s="68"/>
      <c r="U28" s="68"/>
    </row>
    <row r="29" spans="1:21" s="69" customFormat="1" ht="15.75" thickBot="1">
      <c r="A29" s="85"/>
      <c r="B29" s="212" t="s">
        <v>159</v>
      </c>
      <c r="C29" s="92"/>
      <c r="D29" s="47"/>
      <c r="E29" s="47"/>
      <c r="F29" s="47"/>
      <c r="G29" s="233"/>
      <c r="H29" s="9"/>
      <c r="I29" s="47"/>
      <c r="J29" s="47"/>
      <c r="K29" s="47"/>
      <c r="L29" s="47"/>
      <c r="M29" s="68"/>
      <c r="N29" s="68"/>
      <c r="O29" s="68"/>
      <c r="P29" s="68"/>
      <c r="Q29" s="68"/>
      <c r="R29" s="68"/>
      <c r="S29" s="68"/>
      <c r="T29" s="68"/>
      <c r="U29" s="68"/>
    </row>
    <row r="30" spans="1:21" ht="15" thickBot="1">
      <c r="A30" s="93"/>
      <c r="B30" s="25"/>
      <c r="C30" s="94"/>
      <c r="G30" s="242"/>
      <c r="H30" s="177"/>
    </row>
    <row r="31" spans="1:21" ht="15.75" thickBot="1">
      <c r="A31" s="93"/>
      <c r="B31" s="210" t="s">
        <v>41</v>
      </c>
      <c r="C31" s="95"/>
      <c r="G31" s="243"/>
      <c r="H31" s="118"/>
    </row>
    <row r="32" spans="1:21" ht="15.75" thickBot="1">
      <c r="A32" s="93"/>
      <c r="B32" s="210" t="s">
        <v>39</v>
      </c>
      <c r="C32" s="96"/>
      <c r="G32" s="97"/>
      <c r="H32" s="118"/>
    </row>
    <row r="33" spans="1:21" ht="15">
      <c r="A33" s="93"/>
      <c r="B33" s="210"/>
      <c r="C33" s="97"/>
      <c r="G33" s="177"/>
      <c r="H33" s="177"/>
    </row>
    <row r="34" spans="1:21" s="222" customFormat="1">
      <c r="B34" s="25"/>
      <c r="C34" s="223"/>
      <c r="D34" s="224"/>
      <c r="E34" s="177"/>
      <c r="F34" s="177"/>
      <c r="G34" s="177"/>
      <c r="H34" s="177"/>
      <c r="I34" s="177"/>
      <c r="J34" s="177"/>
      <c r="K34" s="177"/>
      <c r="L34" s="177"/>
      <c r="M34" s="225"/>
      <c r="N34" s="225"/>
      <c r="O34" s="225"/>
      <c r="P34" s="225"/>
      <c r="Q34" s="225"/>
      <c r="R34" s="225"/>
      <c r="S34" s="225"/>
      <c r="T34" s="225"/>
      <c r="U34" s="225"/>
    </row>
    <row r="35" spans="1:21" s="222" customFormat="1">
      <c r="B35" s="25"/>
      <c r="C35" s="227"/>
      <c r="D35" s="177"/>
      <c r="E35" s="177"/>
      <c r="F35" s="177"/>
      <c r="G35" s="177"/>
      <c r="H35" s="177"/>
      <c r="I35" s="177"/>
      <c r="J35" s="177"/>
      <c r="K35" s="177"/>
      <c r="L35" s="177"/>
      <c r="M35" s="225"/>
      <c r="N35" s="225"/>
      <c r="O35" s="225"/>
      <c r="P35" s="225"/>
      <c r="Q35" s="225"/>
      <c r="R35" s="225"/>
      <c r="S35" s="225"/>
      <c r="T35" s="225"/>
      <c r="U35" s="225"/>
    </row>
    <row r="36" spans="1:21" s="222" customFormat="1" ht="15">
      <c r="A36" s="228"/>
      <c r="B36" s="229"/>
      <c r="C36" s="230"/>
      <c r="D36" s="177"/>
      <c r="E36" s="177"/>
      <c r="F36" s="177"/>
      <c r="G36" s="177"/>
      <c r="H36" s="177"/>
      <c r="I36" s="177"/>
      <c r="J36" s="177"/>
      <c r="K36" s="177"/>
      <c r="L36" s="177"/>
      <c r="M36" s="225"/>
      <c r="N36" s="225"/>
      <c r="O36" s="225"/>
      <c r="P36" s="225"/>
      <c r="Q36" s="225"/>
      <c r="R36" s="225"/>
      <c r="S36" s="225"/>
      <c r="T36" s="225"/>
      <c r="U36" s="225"/>
    </row>
    <row r="37" spans="1:21" s="222" customFormat="1" ht="15" customHeight="1">
      <c r="A37" s="231"/>
      <c r="B37" s="232"/>
      <c r="C37" s="122"/>
      <c r="D37" s="224"/>
      <c r="E37" s="118"/>
      <c r="F37" s="118"/>
      <c r="G37" s="122"/>
      <c r="H37" s="118"/>
      <c r="I37" s="118"/>
      <c r="J37" s="118"/>
      <c r="K37" s="118"/>
      <c r="M37" s="225"/>
      <c r="N37" s="225"/>
      <c r="O37" s="225"/>
      <c r="P37" s="225"/>
      <c r="Q37" s="225"/>
      <c r="R37" s="225"/>
      <c r="S37" s="225"/>
      <c r="T37" s="225"/>
      <c r="U37" s="225"/>
    </row>
    <row r="38" spans="1:21" s="222" customFormat="1">
      <c r="B38" s="25"/>
      <c r="C38" s="227"/>
      <c r="D38" s="118"/>
      <c r="E38" s="118"/>
      <c r="F38" s="118"/>
      <c r="G38" s="227"/>
      <c r="H38" s="118"/>
      <c r="I38" s="118"/>
      <c r="J38" s="118"/>
      <c r="K38" s="118"/>
      <c r="M38" s="225"/>
      <c r="N38" s="225"/>
      <c r="O38" s="225"/>
      <c r="P38" s="225"/>
      <c r="Q38" s="225"/>
      <c r="R38" s="225"/>
      <c r="S38" s="225"/>
      <c r="T38" s="225"/>
      <c r="U38" s="225"/>
    </row>
    <row r="39" spans="1:21" s="222" customFormat="1" ht="15">
      <c r="A39" s="228"/>
      <c r="B39" s="229"/>
      <c r="C39" s="230"/>
      <c r="D39" s="118"/>
      <c r="E39" s="118"/>
      <c r="F39" s="118"/>
      <c r="G39" s="230"/>
      <c r="H39" s="118"/>
      <c r="I39" s="118"/>
      <c r="J39" s="118"/>
      <c r="K39" s="118"/>
      <c r="M39" s="225"/>
      <c r="N39" s="225"/>
      <c r="O39" s="225"/>
      <c r="P39" s="225"/>
      <c r="Q39" s="225"/>
      <c r="R39" s="225"/>
      <c r="S39" s="225"/>
      <c r="T39" s="225"/>
      <c r="U39" s="225"/>
    </row>
    <row r="40" spans="1:21" s="222" customFormat="1" ht="15" customHeight="1">
      <c r="A40" s="231"/>
      <c r="B40" s="232"/>
      <c r="C40" s="122"/>
      <c r="D40" s="224"/>
      <c r="E40" s="118"/>
      <c r="F40" s="118"/>
      <c r="G40" s="122"/>
      <c r="H40" s="118"/>
      <c r="I40" s="118"/>
      <c r="J40" s="118"/>
      <c r="K40" s="118"/>
      <c r="M40" s="225"/>
      <c r="N40" s="225"/>
      <c r="O40" s="225"/>
      <c r="P40" s="225"/>
      <c r="Q40" s="225"/>
      <c r="R40" s="225"/>
      <c r="S40" s="225"/>
      <c r="T40" s="225"/>
      <c r="U40" s="225"/>
    </row>
    <row r="41" spans="1:21" s="222" customFormat="1">
      <c r="B41" s="25"/>
      <c r="C41" s="227"/>
      <c r="D41" s="118"/>
      <c r="E41" s="118"/>
      <c r="F41" s="118"/>
      <c r="G41" s="227"/>
      <c r="H41" s="118"/>
      <c r="I41" s="118"/>
      <c r="J41" s="118"/>
      <c r="K41" s="118"/>
      <c r="M41" s="225"/>
      <c r="N41" s="225"/>
      <c r="O41" s="225"/>
      <c r="P41" s="225"/>
      <c r="Q41" s="225"/>
      <c r="R41" s="225"/>
      <c r="S41" s="225"/>
      <c r="T41" s="225"/>
      <c r="U41" s="225"/>
    </row>
    <row r="42" spans="1:21" s="222" customFormat="1" ht="15">
      <c r="A42" s="228"/>
      <c r="B42" s="229"/>
      <c r="C42" s="230"/>
      <c r="D42" s="118"/>
      <c r="E42" s="118"/>
      <c r="F42" s="118"/>
      <c r="G42" s="230"/>
      <c r="H42" s="118"/>
      <c r="I42" s="118"/>
      <c r="J42" s="118"/>
      <c r="K42" s="118"/>
      <c r="M42" s="225"/>
      <c r="N42" s="225"/>
      <c r="O42" s="225"/>
      <c r="P42" s="225"/>
      <c r="Q42" s="225"/>
      <c r="R42" s="225"/>
      <c r="S42" s="225"/>
      <c r="T42" s="225"/>
      <c r="U42" s="225"/>
    </row>
    <row r="43" spans="1:21" s="222" customFormat="1" ht="15" customHeight="1">
      <c r="A43" s="231"/>
      <c r="B43" s="232"/>
      <c r="C43" s="122"/>
      <c r="D43" s="224"/>
      <c r="E43" s="118"/>
      <c r="F43" s="118"/>
      <c r="G43" s="122"/>
      <c r="H43" s="118"/>
      <c r="I43" s="118"/>
      <c r="J43" s="118"/>
      <c r="K43" s="118"/>
      <c r="M43" s="225"/>
      <c r="N43" s="225"/>
      <c r="O43" s="225"/>
      <c r="P43" s="225"/>
      <c r="Q43" s="225"/>
      <c r="R43" s="225"/>
      <c r="S43" s="225"/>
      <c r="T43" s="225"/>
      <c r="U43" s="225"/>
    </row>
    <row r="44" spans="1:21" s="222" customFormat="1">
      <c r="B44" s="25"/>
      <c r="C44" s="227"/>
      <c r="D44" s="177"/>
      <c r="E44" s="177"/>
      <c r="F44" s="177"/>
      <c r="G44" s="177"/>
      <c r="H44" s="177"/>
      <c r="I44" s="177"/>
      <c r="J44" s="177"/>
      <c r="K44" s="177"/>
      <c r="L44" s="177"/>
      <c r="M44" s="225"/>
      <c r="N44" s="225"/>
      <c r="O44" s="225"/>
      <c r="P44" s="225"/>
      <c r="Q44" s="225"/>
      <c r="R44" s="225"/>
      <c r="S44" s="225"/>
      <c r="T44" s="225"/>
      <c r="U44" s="225"/>
    </row>
    <row r="45" spans="1:21" s="222" customFormat="1">
      <c r="B45" s="25"/>
      <c r="C45" s="227"/>
      <c r="D45" s="177"/>
      <c r="E45" s="177"/>
      <c r="F45" s="177"/>
      <c r="G45" s="177"/>
      <c r="H45" s="177"/>
      <c r="I45" s="177"/>
      <c r="J45" s="177"/>
      <c r="K45" s="177"/>
      <c r="L45" s="177"/>
      <c r="M45" s="225"/>
      <c r="N45" s="225"/>
      <c r="O45" s="225"/>
      <c r="P45" s="225"/>
      <c r="Q45" s="225"/>
      <c r="R45" s="225"/>
      <c r="S45" s="225"/>
      <c r="T45" s="225"/>
      <c r="U45" s="225"/>
    </row>
    <row r="46" spans="1:21" s="62" customFormat="1" ht="15">
      <c r="A46" s="85"/>
      <c r="B46" s="212"/>
      <c r="C46" s="233"/>
      <c r="D46" s="47"/>
      <c r="E46" s="47"/>
      <c r="F46" s="47"/>
      <c r="G46" s="233"/>
      <c r="H46" s="9"/>
      <c r="I46" s="47"/>
      <c r="J46" s="47"/>
      <c r="K46" s="47"/>
      <c r="L46" s="47"/>
      <c r="M46" s="234"/>
      <c r="N46" s="234"/>
      <c r="O46" s="234"/>
      <c r="P46" s="234"/>
      <c r="Q46" s="234"/>
      <c r="R46" s="234"/>
      <c r="S46" s="234"/>
      <c r="T46" s="234"/>
      <c r="U46" s="234"/>
    </row>
    <row r="47" spans="1:21" s="222" customFormat="1" ht="14.25">
      <c r="A47" s="93"/>
      <c r="B47" s="25"/>
      <c r="C47" s="235"/>
      <c r="D47" s="177"/>
      <c r="E47" s="177"/>
      <c r="F47" s="177"/>
      <c r="G47" s="235"/>
      <c r="H47" s="177"/>
      <c r="I47" s="177"/>
      <c r="J47" s="177"/>
      <c r="K47" s="177"/>
      <c r="L47" s="177"/>
      <c r="M47" s="225"/>
      <c r="N47" s="225"/>
      <c r="O47" s="225"/>
      <c r="P47" s="225"/>
      <c r="Q47" s="225"/>
      <c r="R47" s="225"/>
      <c r="S47" s="225"/>
      <c r="T47" s="225"/>
      <c r="U47" s="225"/>
    </row>
    <row r="48" spans="1:21" s="222" customFormat="1" ht="15">
      <c r="A48" s="93"/>
      <c r="B48" s="244"/>
      <c r="C48" s="233"/>
      <c r="D48" s="177"/>
      <c r="E48" s="177"/>
      <c r="F48" s="177"/>
      <c r="G48" s="233"/>
      <c r="H48" s="118"/>
      <c r="I48" s="177"/>
      <c r="J48" s="177"/>
      <c r="K48" s="177"/>
      <c r="L48" s="177"/>
      <c r="M48" s="225"/>
      <c r="N48" s="225"/>
      <c r="O48" s="225"/>
      <c r="P48" s="225"/>
      <c r="Q48" s="225"/>
      <c r="R48" s="225"/>
      <c r="S48" s="225"/>
      <c r="T48" s="225"/>
      <c r="U48" s="225"/>
    </row>
    <row r="49" spans="1:21" s="222" customFormat="1" ht="15">
      <c r="A49" s="93"/>
      <c r="B49" s="244"/>
      <c r="C49" s="236"/>
      <c r="D49" s="177"/>
      <c r="E49" s="177"/>
      <c r="F49" s="177"/>
      <c r="G49" s="236"/>
      <c r="H49" s="118"/>
      <c r="I49" s="177"/>
      <c r="J49" s="177"/>
      <c r="K49" s="177"/>
      <c r="L49" s="177"/>
      <c r="M49" s="225"/>
      <c r="N49" s="225"/>
      <c r="O49" s="225"/>
      <c r="P49" s="225"/>
      <c r="Q49" s="225"/>
      <c r="R49" s="225"/>
      <c r="S49" s="225"/>
      <c r="T49" s="225"/>
      <c r="U49" s="225"/>
    </row>
    <row r="50" spans="1:21" s="222" customFormat="1">
      <c r="B50" s="25"/>
      <c r="C50" s="227"/>
      <c r="D50" s="177"/>
      <c r="E50" s="177"/>
      <c r="F50" s="177"/>
      <c r="G50" s="177"/>
      <c r="H50" s="177"/>
      <c r="I50" s="177"/>
      <c r="J50" s="177"/>
      <c r="K50" s="177"/>
      <c r="L50" s="177"/>
      <c r="M50" s="225"/>
      <c r="N50" s="225"/>
      <c r="O50" s="225"/>
      <c r="P50" s="225"/>
      <c r="Q50" s="225"/>
      <c r="R50" s="225"/>
      <c r="S50" s="225"/>
      <c r="T50" s="225"/>
      <c r="U50" s="225"/>
    </row>
    <row r="51" spans="1:21" s="222" customFormat="1">
      <c r="B51" s="25"/>
      <c r="C51" s="227"/>
      <c r="D51" s="177"/>
      <c r="E51" s="177"/>
      <c r="F51" s="177"/>
      <c r="G51" s="177"/>
      <c r="H51" s="177"/>
      <c r="I51" s="177"/>
      <c r="J51" s="177"/>
      <c r="K51" s="177"/>
      <c r="L51" s="177"/>
      <c r="M51" s="225"/>
      <c r="N51" s="225"/>
      <c r="O51" s="225"/>
      <c r="P51" s="225"/>
      <c r="Q51" s="225"/>
      <c r="R51" s="225"/>
      <c r="S51" s="225"/>
      <c r="T51" s="225"/>
      <c r="U51" s="225"/>
    </row>
  </sheetData>
  <mergeCells count="5">
    <mergeCell ref="A2:C2"/>
    <mergeCell ref="A3:C3"/>
    <mergeCell ref="A5:A6"/>
    <mergeCell ref="B5:B6"/>
    <mergeCell ref="C5:C6"/>
  </mergeCells>
  <printOptions horizontalCentered="1"/>
  <pageMargins left="0.78740157480314965" right="0.39370078740157483" top="0.39370078740157483" bottom="0.39370078740157483" header="0" footer="0"/>
  <pageSetup paperSize="9" scale="94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Kosztorys ofertowy</vt:lpstr>
      <vt:lpstr>TES ofertowy</vt:lpstr>
      <vt:lpstr>'Kosztorys ofertowy'!Obszar_wydruku</vt:lpstr>
      <vt:lpstr>'TES ofertowy'!Obszar_wydruku</vt:lpstr>
      <vt:lpstr>'Kosztorys ofertowy'!Tytuły_wydruku</vt:lpstr>
      <vt:lpstr>'TES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Magdalena</cp:lastModifiedBy>
  <cp:lastPrinted>2020-06-28T16:23:31Z</cp:lastPrinted>
  <dcterms:created xsi:type="dcterms:W3CDTF">1997-02-26T13:46:56Z</dcterms:created>
  <dcterms:modified xsi:type="dcterms:W3CDTF">2020-06-28T16:37:00Z</dcterms:modified>
</cp:coreProperties>
</file>