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\public\ZDG SPZ\IrekW\DOKUMENTY\PRZETARGI\Przetargi 2023\Nr 11 boczna Majdan\"/>
    </mc:Choice>
  </mc:AlternateContent>
  <xr:revisionPtr revIDLastSave="0" documentId="8_{FA9015F6-DC58-4380-AC42-278F8C38CDC1}" xr6:coauthVersionLast="47" xr6:coauthVersionMax="47" xr10:uidLastSave="{00000000-0000-0000-0000-000000000000}"/>
  <bookViews>
    <workbookView xWindow="-120" yWindow="-120" windowWidth="29040" windowHeight="15990" xr2:uid="{4BBE4B20-DE5C-4FFB-9353-22A0551BAF2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45" i="1"/>
  <c r="G46" i="1"/>
  <c r="G42" i="1"/>
  <c r="G41" i="1" s="1"/>
  <c r="G38" i="1"/>
  <c r="G36" i="1" s="1"/>
  <c r="G39" i="1"/>
  <c r="G37" i="1"/>
  <c r="G31" i="1"/>
  <c r="G32" i="1"/>
  <c r="G33" i="1"/>
  <c r="G34" i="1"/>
  <c r="G30" i="1"/>
  <c r="G22" i="1"/>
  <c r="G23" i="1"/>
  <c r="G24" i="1"/>
  <c r="G25" i="1"/>
  <c r="G26" i="1"/>
  <c r="G27" i="1"/>
  <c r="G21" i="1"/>
  <c r="G17" i="1"/>
  <c r="G18" i="1"/>
  <c r="G16" i="1"/>
  <c r="G9" i="1"/>
  <c r="G10" i="1"/>
  <c r="G11" i="1"/>
  <c r="G12" i="1"/>
  <c r="G13" i="1"/>
  <c r="G8" i="1"/>
  <c r="G7" i="1" s="1"/>
  <c r="G29" i="1" l="1"/>
  <c r="G20" i="1"/>
  <c r="G15" i="1"/>
  <c r="G6" i="1" l="1"/>
  <c r="G49" i="1" s="1"/>
  <c r="G50" i="1" s="1"/>
  <c r="G51" i="1" s="1"/>
</calcChain>
</file>

<file path=xl/sharedStrings.xml><?xml version="1.0" encoding="utf-8"?>
<sst xmlns="http://schemas.openxmlformats.org/spreadsheetml/2006/main" count="150" uniqueCount="113">
  <si>
    <t>Lp.</t>
  </si>
  <si>
    <t>Podstawa</t>
  </si>
  <si>
    <t>j.m.</t>
  </si>
  <si>
    <t>1</t>
  </si>
  <si>
    <t>1.1</t>
  </si>
  <si>
    <t>Roboty przygotowawcze</t>
  </si>
  <si>
    <t>1
d.1.1</t>
  </si>
  <si>
    <t>KNR 2-01 0119-03</t>
  </si>
  <si>
    <t>km</t>
  </si>
  <si>
    <t>2
d.1.1</t>
  </si>
  <si>
    <t>KNR AT-03 0107-01</t>
  </si>
  <si>
    <t>Mechaniczna rozbiórka krawężników betonowych wraz z ławą z wywozem i utylizacją materiałów</t>
  </si>
  <si>
    <t>m</t>
  </si>
  <si>
    <t>3
d.1.1</t>
  </si>
  <si>
    <t>KNR 2-31 0814-02</t>
  </si>
  <si>
    <t>Rozebranie obrzeży betonowych na podsypce piaskowejz wywozem i utylizacją materiałów</t>
  </si>
  <si>
    <t>4
d.1.1</t>
  </si>
  <si>
    <t>KNR 2-31 0815-01
analogia</t>
  </si>
  <si>
    <t>Rozebranie nawierzchni z kostki brukowej betonowej/płytek chodnikowych z wywozem i utylizacją materiałów</t>
  </si>
  <si>
    <t>m2</t>
  </si>
  <si>
    <t>5
d.1.1</t>
  </si>
  <si>
    <t>KNR 2-31 0811-04</t>
  </si>
  <si>
    <t>Rozebranie nawierzchni z płyt drogowych betonowych z wywozem i utylizacja materiałów</t>
  </si>
  <si>
    <t>6
d.1.1</t>
  </si>
  <si>
    <t>KNNR-W 9 0814-01</t>
  </si>
  <si>
    <t>Zabezpieczenie istniejących kabli telekomunikacyjnych i elektroenergetycznych rurami ochronnymi dwudzielnymi z PCW o śr. 110 mm</t>
  </si>
  <si>
    <t>1.2</t>
  </si>
  <si>
    <t>Elementy ulic</t>
  </si>
  <si>
    <t>7
d.1.2</t>
  </si>
  <si>
    <t>KSNR 6 0403-03</t>
  </si>
  <si>
    <t>Krawężniki betonowe na płask o wymiarach 15x30 cm z wykonaniem ław betonowych z oporem z betonu C8/10</t>
  </si>
  <si>
    <t>8
d.1.2</t>
  </si>
  <si>
    <t>Krawężniki betonowe najazdowe o wymiarach 15x22 cm z wykonaniem ław betonowych z oporem z betonu C8/10</t>
  </si>
  <si>
    <t>9
d.1.2</t>
  </si>
  <si>
    <t>KSNR 6 0404-05</t>
  </si>
  <si>
    <t>Obrzeża betonowe o wymiarach 30x8 cm z wykonaniem ław betonowych z oporem z betonu C8/10</t>
  </si>
  <si>
    <t>1.3</t>
  </si>
  <si>
    <t>Jezdnia</t>
  </si>
  <si>
    <t>10
d.1.3</t>
  </si>
  <si>
    <t>KNR 2-31 0101-01 0101-02</t>
  </si>
  <si>
    <t>Mechaniczne wykonanie koryta na całej szerokości jezdni w gruncie kat. I-IV  do głębokości 62 cm</t>
  </si>
  <si>
    <t>11
d.1.3</t>
  </si>
  <si>
    <t>KNR 2-31 0103-04</t>
  </si>
  <si>
    <t>Mechaniczne profilowanie i zagęszczenie podłoża pod warstwy konstrukcyjne nawierzchni w gruncie kat. I-IV</t>
  </si>
  <si>
    <t>12
d.1.3</t>
  </si>
  <si>
    <t>KSNR 6 0109-03
analogia</t>
  </si>
  <si>
    <t>Podbudowy z mieszanki związanej spoiwem hydraulicznym C 3/4 (z betoniarni) gr.25 cm pielęgnowane piaskiem i wodą</t>
  </si>
  <si>
    <t>13
d.1.3</t>
  </si>
  <si>
    <t>KNR 2-31 0114-05 0114-06</t>
  </si>
  <si>
    <t>Podbudowa z tłucznia 31,5-63 - warstwa dolna o grubości po zagęszczeniu 25 cm</t>
  </si>
  <si>
    <t>14
d.1.3</t>
  </si>
  <si>
    <t>Podbudowa z mieszanki niezwiązanej z kruszywem C90/3 frakcji 0-31,5 - warstwa górna o grubości po zagęszczeniu 25 cm</t>
  </si>
  <si>
    <t>15
d.1.3</t>
  </si>
  <si>
    <t>KNR 2-31 0511-03</t>
  </si>
  <si>
    <t>Nawierzchnie z kostki brukowej betonowej szarej typu HOLLAND o grubości 8 cm na podsypce cementowo-piaskowej</t>
  </si>
  <si>
    <t>16
d.1.3</t>
  </si>
  <si>
    <t>KNR 2-31 0309-01
analogia</t>
  </si>
  <si>
    <t>Nawierzchnia z płyt ażurowych 10x40x60xcm na podsypce z grusu 2-8 mm</t>
  </si>
  <si>
    <t>1.4</t>
  </si>
  <si>
    <t>Opaska</t>
  </si>
  <si>
    <t>17
d.1.4</t>
  </si>
  <si>
    <t>18
d.1.4</t>
  </si>
  <si>
    <t>19
d.1.4</t>
  </si>
  <si>
    <t>20
d.1.4</t>
  </si>
  <si>
    <t>21
d.1.4</t>
  </si>
  <si>
    <t>Nawierzchnie z kostki brukowej betonowej grafitowej typu HOLLAND o grubości 8 cm na podsypce cementowo-piaskowej</t>
  </si>
  <si>
    <t>1.5</t>
  </si>
  <si>
    <t xml:space="preserve">Regulacja wysokościowa nawierzchni z kostki </t>
  </si>
  <si>
    <t>22
d.1.5</t>
  </si>
  <si>
    <t>Obrzeża betonowe o wymiarach 30x8 cm z wykonaniem ław betonowych z oporem z betonu C8/10 - obrzeża z rozbiórki</t>
  </si>
  <si>
    <t>23
d.1.5</t>
  </si>
  <si>
    <t>KSNR 6 0109-01
analogia</t>
  </si>
  <si>
    <t>Warstwa wyrównawcza z mieszanki związanej spoiwem hydraulicznym C 3/4 (z betoniarni) śr. gr.5 cm pielęgnowane piaskiem i wodą</t>
  </si>
  <si>
    <t>24
d.1.5</t>
  </si>
  <si>
    <t>KNR 2-31 0511-02</t>
  </si>
  <si>
    <t>Nawierzchnie z kostki brukowej betonowej o grubości 6 cm na podsypce cementowo-piaskowej - kostka z rozbiórki</t>
  </si>
  <si>
    <t>1.6</t>
  </si>
  <si>
    <t>Roboty wykończeniowe</t>
  </si>
  <si>
    <t>25
d.1.6</t>
  </si>
  <si>
    <t>KSNR 6 0702-01</t>
  </si>
  <si>
    <t>Pionowe znaki drogowe - słupki z rur stalowych</t>
  </si>
  <si>
    <t>szt.</t>
  </si>
  <si>
    <t>26
d.1.6</t>
  </si>
  <si>
    <t>KSNR 6 0702-05</t>
  </si>
  <si>
    <t>Pionowe znaki drogowe - znaki zakazu, nakazu, ostrzegawcze i informacyjne średnie</t>
  </si>
  <si>
    <t>27
d.1.6</t>
  </si>
  <si>
    <t>KNR 2-01 0510-01</t>
  </si>
  <si>
    <t>Humusowanie  z obsianiem przy grubości warstwy humusu 15 cm</t>
  </si>
  <si>
    <t>28
d.1.6</t>
  </si>
  <si>
    <t>KNR 2-31 1406-04</t>
  </si>
  <si>
    <t>Regulacja pionowa studzienek dla zaworów wodociągowych i gazowych</t>
  </si>
  <si>
    <t>29
d.1.6</t>
  </si>
  <si>
    <t>KNR 2-31 1406-03</t>
  </si>
  <si>
    <t>Regulacja pionowa studzienek dla włazów kanałowych</t>
  </si>
  <si>
    <t>Kosztorys inwestorski</t>
  </si>
  <si>
    <t>Opis</t>
  </si>
  <si>
    <t>Ilość</t>
  </si>
  <si>
    <t>Cena jedn.</t>
  </si>
  <si>
    <t>Wartość</t>
  </si>
  <si>
    <t xml:space="preserve">KOSZTORYS: </t>
  </si>
  <si>
    <t>Razem dział: Roboty przygotowawcze 24 403,84</t>
  </si>
  <si>
    <t>Razem dział: Elementy ulic 29 152,45</t>
  </si>
  <si>
    <t>Razem dział: Jezdnia 161 119,67</t>
  </si>
  <si>
    <t>Razem dział: Opaska 20 984,81</t>
  </si>
  <si>
    <t>Razem dział: Regulacja wysokościowa nawierzchni z kostki 3 862,20</t>
  </si>
  <si>
    <t>Razem dział: Roboty wykończeniowe 5 095,71</t>
  </si>
  <si>
    <t>Razem dział:  244 618,68</t>
  </si>
  <si>
    <t>0,04</t>
  </si>
  <si>
    <t>176</t>
  </si>
  <si>
    <t>Roboty pomiarowe przy liniowych robotach ziemnych - trasa drogi w terenie równinnym oraz wykonanie inwentaryzacji powykonawczej.</t>
  </si>
  <si>
    <t xml:space="preserve">VAT 23% </t>
  </si>
  <si>
    <t xml:space="preserve">Kosztorys netto </t>
  </si>
  <si>
    <t xml:space="preserve">Kosztorys brutto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</si>
</sst>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0.000"/>
    <numFmt numFmtId="167" formatCode="#0.00"/>
    <numFmt numFmtId="168" formatCode="#\ ##0.00"/>
  </numFmts>
  <fonts count="5" x14ac:knownFonts="1">
    <font>
      <sz val="11"/>
      <color theme="1"/>
      <name val="Calibri"/>
      <family val="2"/>
      <charset val="238"/>
      <scheme val="minor"/>
    </font>
    <font>
      <sz val="9"/>
      <color rgb="FF000000"/>
      <name val="Microsoft Sans Serif"/>
    </font>
    <font>
      <b/>
      <sz val="9"/>
      <color rgb="FF000000"/>
      <name val="Microsoft Sans Serif"/>
    </font>
    <font>
      <sz val="9"/>
      <color rgb="FF000000"/>
      <name val="Microsoft Sans Serif"/>
      <family val="2"/>
      <charset val="238"/>
    </font>
    <font>
      <b/>
      <sz val="9"/>
      <color rgb="FF000000"/>
      <name val="Microsoft Sans Serif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top" wrapText="1" shrinkToFit="1" readingOrder="1"/>
    </xf>
    <xf numFmtId="49" fontId="2" fillId="0" borderId="1" xfId="0" applyNumberFormat="1" applyFont="1" applyBorder="1" applyAlignment="1">
      <alignment horizontal="left" vertical="top" wrapText="1" shrinkToFit="1" readingOrder="1"/>
    </xf>
    <xf numFmtId="49" fontId="2" fillId="0" borderId="2" xfId="0" applyNumberFormat="1" applyFont="1" applyBorder="1" applyAlignment="1">
      <alignment horizontal="left" vertical="top" wrapText="1" shrinkToFit="1" readingOrder="1"/>
    </xf>
    <xf numFmtId="0" fontId="1" fillId="0" borderId="1" xfId="0" applyFont="1" applyBorder="1" applyAlignment="1">
      <alignment horizontal="left" vertical="top" wrapText="1" shrinkToFit="1" readingOrder="1"/>
    </xf>
    <xf numFmtId="0" fontId="1" fillId="0" borderId="1" xfId="0" applyFont="1" applyBorder="1" applyAlignment="1">
      <alignment horizontal="center" vertical="center" wrapText="1" shrinkToFit="1" readingOrder="1"/>
    </xf>
    <xf numFmtId="49" fontId="2" fillId="0" borderId="1" xfId="0" applyNumberFormat="1" applyFont="1" applyBorder="1" applyAlignment="1">
      <alignment horizontal="right" vertical="top" wrapText="1" shrinkToFit="1" readingOrder="1"/>
    </xf>
    <xf numFmtId="49" fontId="1" fillId="0" borderId="3" xfId="0" applyNumberFormat="1" applyFont="1" applyBorder="1" applyAlignment="1">
      <alignment horizontal="right" vertical="top" wrapText="1" shrinkToFit="1" readingOrder="1"/>
    </xf>
    <xf numFmtId="0" fontId="1" fillId="0" borderId="2" xfId="0" applyFont="1" applyBorder="1" applyAlignment="1">
      <alignment horizontal="center" vertical="center" wrapText="1" shrinkToFit="1" readingOrder="1"/>
    </xf>
    <xf numFmtId="49" fontId="2" fillId="0" borderId="2" xfId="0" applyNumberFormat="1" applyFont="1" applyBorder="1" applyAlignment="1">
      <alignment horizontal="center" vertical="top" wrapText="1" shrinkToFit="1" readingOrder="1"/>
    </xf>
    <xf numFmtId="49" fontId="1" fillId="0" borderId="4" xfId="0" applyNumberFormat="1" applyFont="1" applyBorder="1" applyAlignment="1">
      <alignment horizontal="center" vertical="top" wrapText="1" shrinkToFit="1" readingOrder="1"/>
    </xf>
    <xf numFmtId="0" fontId="1" fillId="0" borderId="4" xfId="0" applyFont="1" applyBorder="1" applyAlignment="1">
      <alignment horizontal="left" vertical="top" wrapText="1" shrinkToFit="1" readingOrder="1"/>
    </xf>
    <xf numFmtId="0" fontId="1" fillId="0" borderId="2" xfId="0" applyFont="1" applyBorder="1" applyAlignment="1">
      <alignment horizontal="left" vertical="top" wrapText="1" shrinkToFit="1" readingOrder="1"/>
    </xf>
    <xf numFmtId="49" fontId="1" fillId="0" borderId="1" xfId="0" applyNumberFormat="1" applyFont="1" applyBorder="1" applyAlignment="1">
      <alignment horizontal="right" vertical="top" wrapText="1" shrinkToFit="1" readingOrder="1"/>
    </xf>
    <xf numFmtId="49" fontId="1" fillId="0" borderId="2" xfId="0" applyNumberFormat="1" applyFont="1" applyBorder="1" applyAlignment="1">
      <alignment horizontal="center" vertical="top" wrapText="1" shrinkToFit="1" readingOrder="1"/>
    </xf>
    <xf numFmtId="165" fontId="1" fillId="0" borderId="2" xfId="0" applyNumberFormat="1" applyFont="1" applyBorder="1" applyAlignment="1">
      <alignment horizontal="right" vertical="top" wrapText="1" shrinkToFit="1" readingOrder="1"/>
    </xf>
    <xf numFmtId="165" fontId="1" fillId="0" borderId="4" xfId="0" applyNumberFormat="1" applyFont="1" applyBorder="1" applyAlignment="1">
      <alignment horizontal="right" vertical="top" wrapText="1" shrinkToFit="1" readingOrder="1"/>
    </xf>
    <xf numFmtId="168" fontId="1" fillId="0" borderId="2" xfId="0" applyNumberFormat="1" applyFont="1" applyBorder="1" applyAlignment="1">
      <alignment horizontal="right" vertical="top" wrapText="1" shrinkToFit="1" readingOrder="1"/>
    </xf>
    <xf numFmtId="167" fontId="1" fillId="0" borderId="2" xfId="0" applyNumberFormat="1" applyFont="1" applyBorder="1" applyAlignment="1">
      <alignment horizontal="right" vertical="top" wrapText="1" shrinkToFit="1" readingOrder="1"/>
    </xf>
    <xf numFmtId="167" fontId="1" fillId="0" borderId="4" xfId="0" applyNumberFormat="1" applyFont="1" applyBorder="1" applyAlignment="1">
      <alignment horizontal="right" vertical="top" wrapText="1" shrinkToFit="1" readingOrder="1"/>
    </xf>
    <xf numFmtId="0" fontId="2" fillId="0" borderId="6" xfId="0" applyFont="1" applyBorder="1" applyAlignment="1">
      <alignment horizontal="center" vertical="top" wrapText="1" shrinkToFit="1" readingOrder="1"/>
    </xf>
    <xf numFmtId="0" fontId="2" fillId="0" borderId="4" xfId="0" applyFont="1" applyBorder="1" applyAlignment="1">
      <alignment horizontal="center" vertical="top" wrapText="1" shrinkToFit="1" readingOrder="1"/>
    </xf>
    <xf numFmtId="4" fontId="0" fillId="0" borderId="0" xfId="0" applyNumberFormat="1"/>
    <xf numFmtId="4" fontId="1" fillId="0" borderId="2" xfId="0" applyNumberFormat="1" applyFont="1" applyBorder="1" applyAlignment="1">
      <alignment horizontal="center" vertical="center" wrapText="1" shrinkToFit="1" readingOrder="1"/>
    </xf>
    <xf numFmtId="4" fontId="2" fillId="0" borderId="2" xfId="0" applyNumberFormat="1" applyFont="1" applyBorder="1" applyAlignment="1">
      <alignment horizontal="right" vertical="top" wrapText="1" shrinkToFit="1" readingOrder="1"/>
    </xf>
    <xf numFmtId="4" fontId="2" fillId="0" borderId="1" xfId="0" applyNumberFormat="1" applyFont="1" applyBorder="1" applyAlignment="1">
      <alignment vertical="top" wrapText="1" shrinkToFit="1" readingOrder="1"/>
    </xf>
    <xf numFmtId="4" fontId="2" fillId="0" borderId="3" xfId="0" applyNumberFormat="1" applyFont="1" applyBorder="1" applyAlignment="1">
      <alignment vertical="top" wrapText="1" shrinkToFit="1" readingOrder="1"/>
    </xf>
    <xf numFmtId="49" fontId="3" fillId="0" borderId="2" xfId="0" applyNumberFormat="1" applyFont="1" applyBorder="1" applyAlignment="1">
      <alignment horizontal="right" vertical="top" wrapText="1" shrinkToFit="1" readingOrder="1"/>
    </xf>
    <xf numFmtId="0" fontId="3" fillId="0" borderId="2" xfId="0" applyFont="1" applyBorder="1" applyAlignment="1">
      <alignment horizontal="left" vertical="top" wrapText="1" shrinkToFit="1" readingOrder="1"/>
    </xf>
    <xf numFmtId="0" fontId="4" fillId="0" borderId="5" xfId="0" applyFont="1" applyBorder="1" applyAlignment="1">
      <alignment horizontal="center" vertical="top" wrapText="1" shrinkToFit="1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018C-3A69-4C7B-9A02-D27B9D948E4A}">
  <dimension ref="A1:G51"/>
  <sheetViews>
    <sheetView tabSelected="1" topLeftCell="A28" zoomScaleNormal="100" workbookViewId="0">
      <selection activeCell="L44" sqref="L44"/>
    </sheetView>
  </sheetViews>
  <sheetFormatPr defaultRowHeight="15" x14ac:dyDescent="0.25"/>
  <cols>
    <col min="2" max="2" width="12.42578125" customWidth="1"/>
    <col min="3" max="3" width="57.85546875" customWidth="1"/>
    <col min="7" max="7" width="15.5703125" style="22" customWidth="1"/>
  </cols>
  <sheetData>
    <row r="1" spans="1:7" ht="1.5" customHeight="1" x14ac:dyDescent="0.25"/>
    <row r="2" spans="1:7" ht="12" customHeight="1" x14ac:dyDescent="0.25">
      <c r="A2" s="1" t="s">
        <v>94</v>
      </c>
      <c r="B2" s="1"/>
      <c r="C2" s="1"/>
      <c r="D2" s="1"/>
      <c r="E2" s="1"/>
      <c r="F2" s="1"/>
      <c r="G2" s="1"/>
    </row>
    <row r="3" spans="1:7" ht="0.75" customHeight="1" x14ac:dyDescent="0.25"/>
    <row r="4" spans="1:7" ht="11.25" customHeight="1" x14ac:dyDescent="0.25">
      <c r="A4" s="5" t="s">
        <v>0</v>
      </c>
      <c r="B4" s="8" t="s">
        <v>1</v>
      </c>
      <c r="C4" s="8" t="s">
        <v>95</v>
      </c>
      <c r="D4" s="8" t="s">
        <v>2</v>
      </c>
      <c r="E4" s="8" t="s">
        <v>96</v>
      </c>
      <c r="F4" s="8" t="s">
        <v>97</v>
      </c>
      <c r="G4" s="23" t="s">
        <v>98</v>
      </c>
    </row>
    <row r="5" spans="1:7" ht="12" customHeight="1" x14ac:dyDescent="0.25">
      <c r="A5" s="2" t="s">
        <v>99</v>
      </c>
      <c r="B5" s="2"/>
      <c r="C5" s="2"/>
      <c r="D5" s="2"/>
      <c r="E5" s="2"/>
      <c r="F5" s="2"/>
      <c r="G5" s="2"/>
    </row>
    <row r="6" spans="1:7" ht="21.75" customHeight="1" x14ac:dyDescent="0.25">
      <c r="A6" s="6" t="s">
        <v>3</v>
      </c>
      <c r="B6" s="9"/>
      <c r="C6" s="3"/>
      <c r="D6" s="3"/>
      <c r="E6" s="3"/>
      <c r="F6" s="3"/>
      <c r="G6" s="24">
        <f>G7+G15+G20+G29+G36+G41</f>
        <v>0</v>
      </c>
    </row>
    <row r="7" spans="1:7" ht="12" customHeight="1" x14ac:dyDescent="0.25">
      <c r="A7" s="6" t="s">
        <v>4</v>
      </c>
      <c r="B7" s="9"/>
      <c r="C7" s="3" t="s">
        <v>5</v>
      </c>
      <c r="D7" s="3"/>
      <c r="E7" s="3"/>
      <c r="F7" s="3"/>
      <c r="G7" s="24">
        <f>SUM(G8:G13)</f>
        <v>0</v>
      </c>
    </row>
    <row r="8" spans="1:7" ht="32.25" customHeight="1" x14ac:dyDescent="0.25">
      <c r="A8" s="13" t="s">
        <v>6</v>
      </c>
      <c r="B8" s="14" t="s">
        <v>7</v>
      </c>
      <c r="C8" s="28" t="s">
        <v>109</v>
      </c>
      <c r="D8" s="14" t="s">
        <v>8</v>
      </c>
      <c r="E8" s="27" t="s">
        <v>107</v>
      </c>
      <c r="F8" s="17"/>
      <c r="G8" s="24">
        <f>E8*F8</f>
        <v>0</v>
      </c>
    </row>
    <row r="9" spans="1:7" ht="32.25" customHeight="1" x14ac:dyDescent="0.25">
      <c r="A9" s="13" t="s">
        <v>9</v>
      </c>
      <c r="B9" s="14" t="s">
        <v>10</v>
      </c>
      <c r="C9" s="12" t="s">
        <v>11</v>
      </c>
      <c r="D9" s="14" t="s">
        <v>12</v>
      </c>
      <c r="E9" s="15">
        <v>17</v>
      </c>
      <c r="F9" s="18"/>
      <c r="G9" s="24">
        <f t="shared" ref="G9:G13" si="0">E9*F9</f>
        <v>0</v>
      </c>
    </row>
    <row r="10" spans="1:7" ht="32.25" customHeight="1" x14ac:dyDescent="0.25">
      <c r="A10" s="13" t="s">
        <v>13</v>
      </c>
      <c r="B10" s="14" t="s">
        <v>14</v>
      </c>
      <c r="C10" s="12" t="s">
        <v>15</v>
      </c>
      <c r="D10" s="14" t="s">
        <v>12</v>
      </c>
      <c r="E10" s="15">
        <v>20</v>
      </c>
      <c r="F10" s="18"/>
      <c r="G10" s="24">
        <f t="shared" si="0"/>
        <v>0</v>
      </c>
    </row>
    <row r="11" spans="1:7" ht="33" customHeight="1" x14ac:dyDescent="0.25">
      <c r="A11" s="13" t="s">
        <v>16</v>
      </c>
      <c r="B11" s="14" t="s">
        <v>17</v>
      </c>
      <c r="C11" s="12" t="s">
        <v>18</v>
      </c>
      <c r="D11" s="14" t="s">
        <v>19</v>
      </c>
      <c r="E11" s="15">
        <v>62</v>
      </c>
      <c r="F11" s="18"/>
      <c r="G11" s="24">
        <f t="shared" si="0"/>
        <v>0</v>
      </c>
    </row>
    <row r="12" spans="1:7" ht="32.25" customHeight="1" x14ac:dyDescent="0.25">
      <c r="A12" s="13" t="s">
        <v>20</v>
      </c>
      <c r="B12" s="14" t="s">
        <v>21</v>
      </c>
      <c r="C12" s="12" t="s">
        <v>22</v>
      </c>
      <c r="D12" s="14" t="s">
        <v>19</v>
      </c>
      <c r="E12" s="15">
        <v>3</v>
      </c>
      <c r="F12" s="18"/>
      <c r="G12" s="24">
        <f t="shared" si="0"/>
        <v>0</v>
      </c>
    </row>
    <row r="13" spans="1:7" ht="42.75" customHeight="1" x14ac:dyDescent="0.25">
      <c r="A13" s="13" t="s">
        <v>23</v>
      </c>
      <c r="B13" s="14" t="s">
        <v>24</v>
      </c>
      <c r="C13" s="12" t="s">
        <v>25</v>
      </c>
      <c r="D13" s="14" t="s">
        <v>12</v>
      </c>
      <c r="E13" s="15">
        <v>80</v>
      </c>
      <c r="F13" s="18"/>
      <c r="G13" s="24">
        <f t="shared" si="0"/>
        <v>0</v>
      </c>
    </row>
    <row r="14" spans="1:7" ht="11.25" customHeight="1" x14ac:dyDescent="0.25">
      <c r="A14" s="4" t="s">
        <v>100</v>
      </c>
      <c r="B14" s="4"/>
      <c r="C14" s="4"/>
      <c r="D14" s="4"/>
      <c r="E14" s="4"/>
      <c r="F14" s="4"/>
      <c r="G14" s="4"/>
    </row>
    <row r="15" spans="1:7" ht="12" customHeight="1" x14ac:dyDescent="0.25">
      <c r="A15" s="6" t="s">
        <v>26</v>
      </c>
      <c r="B15" s="9"/>
      <c r="C15" s="3" t="s">
        <v>27</v>
      </c>
      <c r="D15" s="3"/>
      <c r="E15" s="3"/>
      <c r="F15" s="3"/>
      <c r="G15" s="24">
        <f>SUM(G16:G18)</f>
        <v>0</v>
      </c>
    </row>
    <row r="16" spans="1:7" ht="32.25" customHeight="1" x14ac:dyDescent="0.25">
      <c r="A16" s="13" t="s">
        <v>28</v>
      </c>
      <c r="B16" s="14" t="s">
        <v>29</v>
      </c>
      <c r="C16" s="12" t="s">
        <v>30</v>
      </c>
      <c r="D16" s="14" t="s">
        <v>12</v>
      </c>
      <c r="E16" s="15">
        <v>80</v>
      </c>
      <c r="F16" s="18"/>
      <c r="G16" s="24">
        <f>E16*F16</f>
        <v>0</v>
      </c>
    </row>
    <row r="17" spans="1:7" ht="33" customHeight="1" x14ac:dyDescent="0.25">
      <c r="A17" s="13" t="s">
        <v>31</v>
      </c>
      <c r="B17" s="14" t="s">
        <v>29</v>
      </c>
      <c r="C17" s="12" t="s">
        <v>32</v>
      </c>
      <c r="D17" s="14" t="s">
        <v>12</v>
      </c>
      <c r="E17" s="15">
        <v>17</v>
      </c>
      <c r="F17" s="18"/>
      <c r="G17" s="24">
        <f t="shared" ref="G17:G18" si="1">E17*F17</f>
        <v>0</v>
      </c>
    </row>
    <row r="18" spans="1:7" ht="40.9" customHeight="1" x14ac:dyDescent="0.25">
      <c r="A18" s="13" t="s">
        <v>33</v>
      </c>
      <c r="B18" s="14" t="s">
        <v>34</v>
      </c>
      <c r="C18" s="12" t="s">
        <v>35</v>
      </c>
      <c r="D18" s="14" t="s">
        <v>12</v>
      </c>
      <c r="E18" s="15">
        <v>80</v>
      </c>
      <c r="F18" s="18"/>
      <c r="G18" s="24">
        <f t="shared" si="1"/>
        <v>0</v>
      </c>
    </row>
    <row r="19" spans="1:7" ht="11.25" customHeight="1" x14ac:dyDescent="0.25">
      <c r="A19" s="4" t="s">
        <v>101</v>
      </c>
      <c r="B19" s="4"/>
      <c r="C19" s="4"/>
      <c r="D19" s="4"/>
      <c r="E19" s="4"/>
      <c r="F19" s="4"/>
      <c r="G19" s="4"/>
    </row>
    <row r="20" spans="1:7" ht="12" customHeight="1" x14ac:dyDescent="0.25">
      <c r="A20" s="6" t="s">
        <v>36</v>
      </c>
      <c r="B20" s="9"/>
      <c r="C20" s="3" t="s">
        <v>37</v>
      </c>
      <c r="D20" s="3"/>
      <c r="E20" s="3"/>
      <c r="F20" s="3"/>
      <c r="G20" s="24">
        <f>SUM(G21:G27)</f>
        <v>0</v>
      </c>
    </row>
    <row r="21" spans="1:7" ht="38.25" x14ac:dyDescent="0.25">
      <c r="A21" s="13" t="s">
        <v>38</v>
      </c>
      <c r="B21" s="14" t="s">
        <v>39</v>
      </c>
      <c r="C21" s="12" t="s">
        <v>40</v>
      </c>
      <c r="D21" s="14" t="s">
        <v>19</v>
      </c>
      <c r="E21" s="15">
        <v>220</v>
      </c>
      <c r="F21" s="18"/>
      <c r="G21" s="24">
        <f>E21*F21</f>
        <v>0</v>
      </c>
    </row>
    <row r="22" spans="1:7" ht="40.15" customHeight="1" x14ac:dyDescent="0.25">
      <c r="A22" s="13" t="s">
        <v>41</v>
      </c>
      <c r="B22" s="14" t="s">
        <v>42</v>
      </c>
      <c r="C22" s="12" t="s">
        <v>43</v>
      </c>
      <c r="D22" s="14" t="s">
        <v>19</v>
      </c>
      <c r="E22" s="15">
        <v>220</v>
      </c>
      <c r="F22" s="18"/>
      <c r="G22" s="24">
        <f t="shared" ref="G22:G27" si="2">E22*F22</f>
        <v>0</v>
      </c>
    </row>
    <row r="23" spans="1:7" ht="42.75" customHeight="1" x14ac:dyDescent="0.25">
      <c r="A23" s="13" t="s">
        <v>44</v>
      </c>
      <c r="B23" s="14" t="s">
        <v>45</v>
      </c>
      <c r="C23" s="12" t="s">
        <v>46</v>
      </c>
      <c r="D23" s="14" t="s">
        <v>19</v>
      </c>
      <c r="E23" s="15">
        <v>220</v>
      </c>
      <c r="F23" s="18"/>
      <c r="G23" s="24">
        <f t="shared" si="2"/>
        <v>0</v>
      </c>
    </row>
    <row r="24" spans="1:7" ht="32.25" customHeight="1" x14ac:dyDescent="0.25">
      <c r="A24" s="13" t="s">
        <v>47</v>
      </c>
      <c r="B24" s="14" t="s">
        <v>48</v>
      </c>
      <c r="C24" s="12" t="s">
        <v>49</v>
      </c>
      <c r="D24" s="14" t="s">
        <v>19</v>
      </c>
      <c r="E24" s="15">
        <v>0</v>
      </c>
      <c r="F24" s="18"/>
      <c r="G24" s="24">
        <f t="shared" si="2"/>
        <v>0</v>
      </c>
    </row>
    <row r="25" spans="1:7" ht="39" customHeight="1" x14ac:dyDescent="0.25">
      <c r="A25" s="13" t="s">
        <v>50</v>
      </c>
      <c r="B25" s="14" t="s">
        <v>48</v>
      </c>
      <c r="C25" s="12" t="s">
        <v>51</v>
      </c>
      <c r="D25" s="14" t="s">
        <v>19</v>
      </c>
      <c r="E25" s="27" t="s">
        <v>108</v>
      </c>
      <c r="F25" s="18"/>
      <c r="G25" s="24">
        <f t="shared" si="2"/>
        <v>0</v>
      </c>
    </row>
    <row r="26" spans="1:7" ht="37.15" customHeight="1" x14ac:dyDescent="0.25">
      <c r="A26" s="13" t="s">
        <v>52</v>
      </c>
      <c r="B26" s="14" t="s">
        <v>53</v>
      </c>
      <c r="C26" s="12" t="s">
        <v>54</v>
      </c>
      <c r="D26" s="14" t="s">
        <v>19</v>
      </c>
      <c r="E26" s="15">
        <v>176</v>
      </c>
      <c r="F26" s="18"/>
      <c r="G26" s="24">
        <f t="shared" si="2"/>
        <v>0</v>
      </c>
    </row>
    <row r="27" spans="1:7" ht="32.25" customHeight="1" x14ac:dyDescent="0.25">
      <c r="A27" s="13" t="s">
        <v>55</v>
      </c>
      <c r="B27" s="14" t="s">
        <v>56</v>
      </c>
      <c r="C27" s="12" t="s">
        <v>57</v>
      </c>
      <c r="D27" s="14" t="s">
        <v>19</v>
      </c>
      <c r="E27" s="15">
        <v>0</v>
      </c>
      <c r="F27" s="18"/>
      <c r="G27" s="24">
        <f t="shared" si="2"/>
        <v>0</v>
      </c>
    </row>
    <row r="28" spans="1:7" ht="12" customHeight="1" x14ac:dyDescent="0.25">
      <c r="A28" s="4" t="s">
        <v>102</v>
      </c>
      <c r="B28" s="4"/>
      <c r="C28" s="4"/>
      <c r="D28" s="4"/>
      <c r="E28" s="4"/>
      <c r="F28" s="4"/>
      <c r="G28" s="4"/>
    </row>
    <row r="29" spans="1:7" ht="12" customHeight="1" x14ac:dyDescent="0.25">
      <c r="A29" s="6" t="s">
        <v>58</v>
      </c>
      <c r="B29" s="9"/>
      <c r="C29" s="3" t="s">
        <v>59</v>
      </c>
      <c r="D29" s="3"/>
      <c r="E29" s="3"/>
      <c r="F29" s="3"/>
      <c r="G29" s="24">
        <f>SUM(G30:G34)</f>
        <v>0</v>
      </c>
    </row>
    <row r="30" spans="1:7" ht="32.25" customHeight="1" x14ac:dyDescent="0.25">
      <c r="A30" s="13" t="s">
        <v>60</v>
      </c>
      <c r="B30" s="14" t="s">
        <v>39</v>
      </c>
      <c r="C30" s="12" t="s">
        <v>40</v>
      </c>
      <c r="D30" s="14" t="s">
        <v>19</v>
      </c>
      <c r="E30" s="15">
        <v>32</v>
      </c>
      <c r="F30" s="18"/>
      <c r="G30" s="24">
        <f>E30*F30</f>
        <v>0</v>
      </c>
    </row>
    <row r="31" spans="1:7" ht="37.9" customHeight="1" x14ac:dyDescent="0.25">
      <c r="A31" s="7" t="s">
        <v>61</v>
      </c>
      <c r="B31" s="10" t="s">
        <v>42</v>
      </c>
      <c r="C31" s="11" t="s">
        <v>43</v>
      </c>
      <c r="D31" s="10" t="s">
        <v>19</v>
      </c>
      <c r="E31" s="16">
        <v>32</v>
      </c>
      <c r="F31" s="19"/>
      <c r="G31" s="24">
        <f t="shared" ref="G31:G34" si="3">E31*F31</f>
        <v>0</v>
      </c>
    </row>
    <row r="32" spans="1:7" ht="42.75" customHeight="1" x14ac:dyDescent="0.25">
      <c r="A32" s="13" t="s">
        <v>62</v>
      </c>
      <c r="B32" s="14" t="s">
        <v>45</v>
      </c>
      <c r="C32" s="12" t="s">
        <v>46</v>
      </c>
      <c r="D32" s="14" t="s">
        <v>19</v>
      </c>
      <c r="E32" s="15">
        <v>32</v>
      </c>
      <c r="F32" s="18"/>
      <c r="G32" s="24">
        <f t="shared" si="3"/>
        <v>0</v>
      </c>
    </row>
    <row r="33" spans="1:7" ht="41.45" customHeight="1" x14ac:dyDescent="0.25">
      <c r="A33" s="13" t="s">
        <v>63</v>
      </c>
      <c r="B33" s="14" t="s">
        <v>48</v>
      </c>
      <c r="C33" s="12" t="s">
        <v>51</v>
      </c>
      <c r="D33" s="14" t="s">
        <v>19</v>
      </c>
      <c r="E33" s="15">
        <v>32</v>
      </c>
      <c r="F33" s="18"/>
      <c r="G33" s="24">
        <f t="shared" si="3"/>
        <v>0</v>
      </c>
    </row>
    <row r="34" spans="1:7" ht="42.6" customHeight="1" x14ac:dyDescent="0.25">
      <c r="A34" s="13" t="s">
        <v>64</v>
      </c>
      <c r="B34" s="14" t="s">
        <v>53</v>
      </c>
      <c r="C34" s="12" t="s">
        <v>65</v>
      </c>
      <c r="D34" s="14" t="s">
        <v>19</v>
      </c>
      <c r="E34" s="15">
        <v>32</v>
      </c>
      <c r="F34" s="18"/>
      <c r="G34" s="24">
        <f t="shared" si="3"/>
        <v>0</v>
      </c>
    </row>
    <row r="35" spans="1:7" ht="11.25" customHeight="1" x14ac:dyDescent="0.25">
      <c r="A35" s="4" t="s">
        <v>103</v>
      </c>
      <c r="B35" s="4"/>
      <c r="C35" s="4"/>
      <c r="D35" s="4"/>
      <c r="E35" s="4"/>
      <c r="F35" s="4"/>
      <c r="G35" s="4"/>
    </row>
    <row r="36" spans="1:7" ht="12" customHeight="1" x14ac:dyDescent="0.25">
      <c r="A36" s="6" t="s">
        <v>66</v>
      </c>
      <c r="B36" s="9"/>
      <c r="C36" s="3" t="s">
        <v>67</v>
      </c>
      <c r="D36" s="3"/>
      <c r="E36" s="3"/>
      <c r="F36" s="3"/>
      <c r="G36" s="24">
        <f>SUM(G37:G39)</f>
        <v>0</v>
      </c>
    </row>
    <row r="37" spans="1:7" ht="39.6" customHeight="1" x14ac:dyDescent="0.25">
      <c r="A37" s="13" t="s">
        <v>68</v>
      </c>
      <c r="B37" s="14" t="s">
        <v>34</v>
      </c>
      <c r="C37" s="12" t="s">
        <v>69</v>
      </c>
      <c r="D37" s="14" t="s">
        <v>12</v>
      </c>
      <c r="E37" s="15">
        <v>12</v>
      </c>
      <c r="F37" s="18"/>
      <c r="G37" s="24">
        <f>E37*F37</f>
        <v>0</v>
      </c>
    </row>
    <row r="38" spans="1:7" ht="49.15" customHeight="1" x14ac:dyDescent="0.25">
      <c r="A38" s="13" t="s">
        <v>70</v>
      </c>
      <c r="B38" s="14" t="s">
        <v>71</v>
      </c>
      <c r="C38" s="12" t="s">
        <v>72</v>
      </c>
      <c r="D38" s="14" t="s">
        <v>19</v>
      </c>
      <c r="E38" s="15">
        <v>30</v>
      </c>
      <c r="F38" s="18"/>
      <c r="G38" s="24">
        <f t="shared" ref="G38:G39" si="4">E38*F38</f>
        <v>0</v>
      </c>
    </row>
    <row r="39" spans="1:7" ht="38.450000000000003" customHeight="1" x14ac:dyDescent="0.25">
      <c r="A39" s="13" t="s">
        <v>73</v>
      </c>
      <c r="B39" s="14" t="s">
        <v>74</v>
      </c>
      <c r="C39" s="12" t="s">
        <v>75</v>
      </c>
      <c r="D39" s="14" t="s">
        <v>19</v>
      </c>
      <c r="E39" s="15">
        <v>30</v>
      </c>
      <c r="F39" s="18"/>
      <c r="G39" s="24">
        <f t="shared" si="4"/>
        <v>0</v>
      </c>
    </row>
    <row r="40" spans="1:7" ht="11.25" customHeight="1" x14ac:dyDescent="0.25">
      <c r="A40" s="4" t="s">
        <v>104</v>
      </c>
      <c r="B40" s="4"/>
      <c r="C40" s="4"/>
      <c r="D40" s="4"/>
      <c r="E40" s="4"/>
      <c r="F40" s="4"/>
      <c r="G40" s="4"/>
    </row>
    <row r="41" spans="1:7" ht="12" customHeight="1" x14ac:dyDescent="0.25">
      <c r="A41" s="6" t="s">
        <v>76</v>
      </c>
      <c r="B41" s="9"/>
      <c r="C41" s="3" t="s">
        <v>77</v>
      </c>
      <c r="D41" s="3"/>
      <c r="E41" s="3"/>
      <c r="F41" s="3"/>
      <c r="G41" s="24">
        <f>SUM(G42:G46)</f>
        <v>0</v>
      </c>
    </row>
    <row r="42" spans="1:7" ht="25.15" customHeight="1" x14ac:dyDescent="0.25">
      <c r="A42" s="13" t="s">
        <v>78</v>
      </c>
      <c r="B42" s="14" t="s">
        <v>79</v>
      </c>
      <c r="C42" s="12" t="s">
        <v>80</v>
      </c>
      <c r="D42" s="14" t="s">
        <v>81</v>
      </c>
      <c r="E42" s="15">
        <v>2</v>
      </c>
      <c r="F42" s="18"/>
      <c r="G42" s="24">
        <f>E42*F42</f>
        <v>0</v>
      </c>
    </row>
    <row r="43" spans="1:7" ht="33" customHeight="1" x14ac:dyDescent="0.25">
      <c r="A43" s="13" t="s">
        <v>82</v>
      </c>
      <c r="B43" s="14" t="s">
        <v>83</v>
      </c>
      <c r="C43" s="12" t="s">
        <v>84</v>
      </c>
      <c r="D43" s="14" t="s">
        <v>81</v>
      </c>
      <c r="E43" s="15">
        <v>5</v>
      </c>
      <c r="F43" s="18"/>
      <c r="G43" s="24">
        <f t="shared" ref="G43:G46" si="5">E43*F43</f>
        <v>0</v>
      </c>
    </row>
    <row r="44" spans="1:7" ht="27.6" customHeight="1" x14ac:dyDescent="0.25">
      <c r="A44" s="13" t="s">
        <v>85</v>
      </c>
      <c r="B44" s="14" t="s">
        <v>86</v>
      </c>
      <c r="C44" s="12" t="s">
        <v>87</v>
      </c>
      <c r="D44" s="14" t="s">
        <v>19</v>
      </c>
      <c r="E44" s="15">
        <v>14</v>
      </c>
      <c r="F44" s="18"/>
      <c r="G44" s="24">
        <f t="shared" si="5"/>
        <v>0</v>
      </c>
    </row>
    <row r="45" spans="1:7" ht="24.6" customHeight="1" x14ac:dyDescent="0.25">
      <c r="A45" s="13" t="s">
        <v>88</v>
      </c>
      <c r="B45" s="14" t="s">
        <v>89</v>
      </c>
      <c r="C45" s="12" t="s">
        <v>90</v>
      </c>
      <c r="D45" s="14" t="s">
        <v>81</v>
      </c>
      <c r="E45" s="15">
        <v>2</v>
      </c>
      <c r="F45" s="18"/>
      <c r="G45" s="24">
        <f t="shared" si="5"/>
        <v>0</v>
      </c>
    </row>
    <row r="46" spans="1:7" ht="24.6" customHeight="1" x14ac:dyDescent="0.25">
      <c r="A46" s="13" t="s">
        <v>91</v>
      </c>
      <c r="B46" s="14" t="s">
        <v>92</v>
      </c>
      <c r="C46" s="12" t="s">
        <v>93</v>
      </c>
      <c r="D46" s="14" t="s">
        <v>81</v>
      </c>
      <c r="E46" s="15">
        <v>2</v>
      </c>
      <c r="F46" s="18"/>
      <c r="G46" s="24">
        <f t="shared" si="5"/>
        <v>0</v>
      </c>
    </row>
    <row r="47" spans="1:7" ht="12" customHeight="1" x14ac:dyDescent="0.25">
      <c r="A47" s="4" t="s">
        <v>105</v>
      </c>
      <c r="B47" s="4"/>
      <c r="C47" s="4"/>
      <c r="D47" s="4"/>
      <c r="E47" s="4"/>
      <c r="F47" s="4"/>
      <c r="G47" s="4"/>
    </row>
    <row r="48" spans="1:7" ht="12" customHeight="1" x14ac:dyDescent="0.25">
      <c r="A48" s="4" t="s">
        <v>106</v>
      </c>
      <c r="B48" s="4"/>
      <c r="C48" s="4"/>
      <c r="D48" s="4"/>
      <c r="E48" s="4"/>
      <c r="F48" s="4"/>
      <c r="G48" s="4"/>
    </row>
    <row r="49" spans="1:7" ht="11.25" customHeight="1" x14ac:dyDescent="0.25">
      <c r="A49" s="29" t="s">
        <v>111</v>
      </c>
      <c r="B49" s="20"/>
      <c r="C49" s="20"/>
      <c r="D49" s="20"/>
      <c r="E49" s="20"/>
      <c r="F49" s="21"/>
      <c r="G49" s="25">
        <f>G6</f>
        <v>0</v>
      </c>
    </row>
    <row r="50" spans="1:7" ht="12" customHeight="1" x14ac:dyDescent="0.25">
      <c r="A50" s="29" t="s">
        <v>110</v>
      </c>
      <c r="B50" s="20"/>
      <c r="C50" s="20"/>
      <c r="D50" s="20"/>
      <c r="E50" s="20"/>
      <c r="F50" s="21"/>
      <c r="G50" s="25">
        <f>G49*0.23</f>
        <v>0</v>
      </c>
    </row>
    <row r="51" spans="1:7" ht="12" customHeight="1" x14ac:dyDescent="0.25">
      <c r="A51" s="29" t="s">
        <v>112</v>
      </c>
      <c r="B51" s="20"/>
      <c r="C51" s="20"/>
      <c r="D51" s="20"/>
      <c r="E51" s="20"/>
      <c r="F51" s="21"/>
      <c r="G51" s="26">
        <f>G49+G50</f>
        <v>0</v>
      </c>
    </row>
  </sheetData>
  <mergeCells count="19">
    <mergeCell ref="A47:G47"/>
    <mergeCell ref="A48:G48"/>
    <mergeCell ref="A49:F49"/>
    <mergeCell ref="A50:F50"/>
    <mergeCell ref="A51:F51"/>
    <mergeCell ref="A40:G40"/>
    <mergeCell ref="C41:F41"/>
    <mergeCell ref="A35:G35"/>
    <mergeCell ref="C36:F36"/>
    <mergeCell ref="A28:G28"/>
    <mergeCell ref="C29:F29"/>
    <mergeCell ref="A19:G19"/>
    <mergeCell ref="C20:F20"/>
    <mergeCell ref="A14:G14"/>
    <mergeCell ref="C15:F15"/>
    <mergeCell ref="A5:G5"/>
    <mergeCell ref="C6:F6"/>
    <mergeCell ref="C7:F7"/>
    <mergeCell ref="A2:G2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</cp:lastModifiedBy>
  <cp:lastPrinted>2023-05-24T10:37:11Z</cp:lastPrinted>
  <dcterms:created xsi:type="dcterms:W3CDTF">2023-05-24T10:32:28Z</dcterms:created>
  <dcterms:modified xsi:type="dcterms:W3CDTF">2023-05-24T11:23:33Z</dcterms:modified>
</cp:coreProperties>
</file>