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00" firstSheet="2" activeTab="2"/>
  </bookViews>
  <sheets>
    <sheet name="Table 1" sheetId="1" r:id="rId1"/>
    <sheet name="Table 2" sheetId="2" r:id="rId2"/>
    <sheet name="całość" sheetId="7" r:id="rId3"/>
  </sheets>
  <calcPr calcId="162913"/>
</workbook>
</file>

<file path=xl/calcChain.xml><?xml version="1.0" encoding="utf-8"?>
<calcChain xmlns="http://schemas.openxmlformats.org/spreadsheetml/2006/main">
  <c r="F84" i="7" l="1"/>
  <c r="F83" i="7"/>
  <c r="F171" i="7" l="1"/>
  <c r="F172" i="7"/>
  <c r="F173" i="7"/>
  <c r="F174" i="7"/>
  <c r="F175" i="7"/>
  <c r="F176" i="7"/>
  <c r="F177" i="7"/>
  <c r="F178" i="7"/>
  <c r="F179" i="7"/>
  <c r="F180" i="7"/>
  <c r="F181" i="7"/>
  <c r="F170" i="7"/>
  <c r="F166" i="7"/>
  <c r="F167" i="7"/>
  <c r="F168" i="7"/>
  <c r="F188" i="7"/>
  <c r="F186" i="7"/>
  <c r="F184" i="7"/>
  <c r="F183" i="7"/>
  <c r="F208" i="7" l="1"/>
  <c r="F209" i="7"/>
  <c r="F210" i="7"/>
  <c r="F211" i="7"/>
  <c r="F212" i="7"/>
  <c r="F213" i="7"/>
  <c r="F129" i="7"/>
  <c r="F130" i="7"/>
  <c r="F131" i="7"/>
  <c r="F132" i="7"/>
  <c r="F133" i="7"/>
  <c r="F134" i="7"/>
  <c r="F135" i="7"/>
  <c r="F138" i="7"/>
  <c r="F139" i="7"/>
  <c r="F140" i="7"/>
  <c r="F141" i="7"/>
  <c r="F142" i="7"/>
  <c r="F72" i="7"/>
  <c r="F73" i="7"/>
  <c r="F74" i="7"/>
  <c r="F75" i="7"/>
  <c r="F76" i="7"/>
  <c r="F77" i="7"/>
  <c r="F78" i="7"/>
  <c r="F79" i="7"/>
  <c r="F80" i="7"/>
  <c r="F81" i="7"/>
  <c r="F82" i="7"/>
  <c r="F85" i="7"/>
  <c r="F86" i="7"/>
  <c r="F87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207" i="7" l="1"/>
  <c r="D136" i="7" l="1"/>
  <c r="F136" i="7" s="1"/>
  <c r="D137" i="7"/>
  <c r="F137" i="7" s="1"/>
  <c r="D128" i="7"/>
  <c r="F128" i="7" s="1"/>
  <c r="F126" i="7"/>
  <c r="D127" i="7"/>
  <c r="F127" i="7" s="1"/>
  <c r="F28" i="7" l="1"/>
  <c r="F27" i="7"/>
  <c r="F26" i="7"/>
  <c r="F25" i="7"/>
  <c r="F24" i="7"/>
  <c r="F125" i="7" l="1"/>
  <c r="F196" i="7" l="1"/>
  <c r="F197" i="7"/>
  <c r="F198" i="7"/>
  <c r="F199" i="7"/>
  <c r="F200" i="7"/>
  <c r="F201" i="7"/>
  <c r="F202" i="7"/>
  <c r="F203" i="7"/>
  <c r="F204" i="7"/>
  <c r="F205" i="7"/>
  <c r="F154" i="7"/>
  <c r="F155" i="7"/>
  <c r="F156" i="7"/>
  <c r="F157" i="7"/>
  <c r="F158" i="7"/>
  <c r="F117" i="7"/>
  <c r="F118" i="7"/>
  <c r="F119" i="7"/>
  <c r="F120" i="7"/>
  <c r="F121" i="7"/>
  <c r="F122" i="7"/>
  <c r="F123" i="7"/>
  <c r="F104" i="7"/>
  <c r="F105" i="7"/>
  <c r="F106" i="7"/>
  <c r="F107" i="7"/>
  <c r="F108" i="7"/>
  <c r="F109" i="7"/>
  <c r="F21" i="7"/>
  <c r="F193" i="7" l="1"/>
  <c r="F195" i="7"/>
  <c r="F192" i="7"/>
  <c r="F191" i="7"/>
  <c r="F190" i="7"/>
  <c r="F165" i="7"/>
  <c r="F164" i="7"/>
  <c r="F153" i="7" l="1"/>
  <c r="F162" i="7"/>
  <c r="F161" i="7"/>
  <c r="F160" i="7"/>
  <c r="F151" i="7"/>
  <c r="F150" i="7"/>
  <c r="F149" i="7"/>
  <c r="F148" i="7"/>
  <c r="F116" i="7"/>
  <c r="F114" i="7"/>
  <c r="F113" i="7"/>
  <c r="F112" i="7"/>
  <c r="F111" i="7"/>
  <c r="F103" i="7"/>
  <c r="F102" i="7"/>
  <c r="F100" i="7"/>
  <c r="F99" i="7"/>
  <c r="F98" i="7"/>
  <c r="F97" i="7"/>
  <c r="F95" i="7"/>
  <c r="F94" i="7"/>
  <c r="F93" i="7"/>
  <c r="F92" i="7"/>
  <c r="F90" i="7" l="1"/>
  <c r="F89" i="7"/>
  <c r="F71" i="7"/>
  <c r="F69" i="7"/>
  <c r="F68" i="7"/>
  <c r="F67" i="7"/>
  <c r="F66" i="7"/>
  <c r="F61" i="7"/>
  <c r="F32" i="7"/>
  <c r="F20" i="7"/>
  <c r="F64" i="7"/>
  <c r="F63" i="7"/>
  <c r="F36" i="7"/>
  <c r="F34" i="7" l="1"/>
  <c r="F33" i="7"/>
  <c r="F31" i="7"/>
  <c r="F30" i="7"/>
  <c r="F22" i="7"/>
  <c r="F19" i="7"/>
  <c r="F18" i="7"/>
  <c r="F17" i="7"/>
  <c r="F16" i="7"/>
  <c r="F11" i="7"/>
  <c r="F9" i="7"/>
  <c r="F8" i="7"/>
</calcChain>
</file>

<file path=xl/sharedStrings.xml><?xml version="1.0" encoding="utf-8"?>
<sst xmlns="http://schemas.openxmlformats.org/spreadsheetml/2006/main" count="614" uniqueCount="365">
  <si>
    <r>
      <rPr>
        <sz val="10"/>
        <rFont val="Arial"/>
        <family val="2"/>
      </rPr>
      <t>SMG ARCHITEKCI                                                                        UL. SPISKA 9, 71-042 SZCZECIN</t>
    </r>
  </si>
  <si>
    <r>
      <rPr>
        <b/>
        <sz val="16"/>
        <rFont val="Arial"/>
        <family val="2"/>
      </rPr>
      <t>KOSZTORYS INWESTORSKI</t>
    </r>
  </si>
  <si>
    <r>
      <rPr>
        <sz val="10"/>
        <rFont val="Arial"/>
        <family val="2"/>
      </rPr>
      <t xml:space="preserve">45000000-7
</t>
    </r>
    <r>
      <rPr>
        <sz val="10"/>
        <rFont val="Arial"/>
        <family val="2"/>
      </rPr>
      <t xml:space="preserve">45111300-1
</t>
    </r>
    <r>
      <rPr>
        <sz val="10"/>
        <rFont val="Arial"/>
        <family val="2"/>
      </rPr>
      <t xml:space="preserve">45262100-2
</t>
    </r>
    <r>
      <rPr>
        <sz val="10"/>
        <rFont val="Arial"/>
        <family val="2"/>
      </rPr>
      <t>45443000-4</t>
    </r>
  </si>
  <si>
    <r>
      <rPr>
        <sz val="10"/>
        <rFont val="Arial"/>
        <family val="2"/>
      </rPr>
      <t xml:space="preserve">Klasyfikacja robót wg. Wspólnego Słownika Zamówień
</t>
    </r>
    <r>
      <rPr>
        <sz val="10"/>
        <rFont val="Arial"/>
        <family val="2"/>
      </rPr>
      <t xml:space="preserve">Roboty budowlane Roboty rozbiórkowe
</t>
    </r>
    <r>
      <rPr>
        <sz val="10"/>
        <rFont val="Arial"/>
        <family val="2"/>
      </rPr>
      <t xml:space="preserve">Roboty przy wznoszeniu rusztowań
</t>
    </r>
    <r>
      <rPr>
        <sz val="10"/>
        <rFont val="Arial"/>
        <family val="2"/>
      </rPr>
      <t>Roboty elewacyjne</t>
    </r>
  </si>
  <si>
    <r>
      <rPr>
        <sz val="10"/>
        <rFont val="Arial"/>
        <family val="2"/>
      </rPr>
      <t xml:space="preserve">NAZWA INWESTYCJI:
</t>
    </r>
    <r>
      <rPr>
        <sz val="10"/>
        <rFont val="Arial"/>
        <family val="2"/>
      </rPr>
      <t xml:space="preserve">ADRES INWESTYCJI: INWESTOR:
</t>
    </r>
    <r>
      <rPr>
        <sz val="10"/>
        <rFont val="Arial"/>
        <family val="2"/>
      </rPr>
      <t xml:space="preserve">ADRES INWESTORA:
</t>
    </r>
    <r>
      <rPr>
        <sz val="10"/>
        <rFont val="Arial"/>
        <family val="2"/>
      </rPr>
      <t xml:space="preserve">WYKONAWCA:  ADRES WYKONAWCY:
</t>
    </r>
    <r>
      <rPr>
        <sz val="10"/>
        <rFont val="Arial"/>
        <family val="2"/>
      </rPr>
      <t>BRANŻE:</t>
    </r>
  </si>
  <si>
    <r>
      <rPr>
        <sz val="10"/>
        <rFont val="Arial"/>
        <family val="2"/>
      </rPr>
      <t xml:space="preserve">Rozbudowa o szyb dźwigowy z przedsionkiem windy w poziomie parteru oraz przebudowa z dostosowaniem do wymogów bezpieczeństwa pożarowego i termomodernizacją budynku Urzędu Miasta
</t>
    </r>
    <r>
      <rPr>
        <sz val="10"/>
        <rFont val="Arial"/>
        <family val="2"/>
      </rPr>
      <t xml:space="preserve">ul. Wojska Polskiego 1/5 Świnoujście, nr działki 553/13, obręb 0004 Miasto Świnoujście
</t>
    </r>
    <r>
      <rPr>
        <sz val="10"/>
        <rFont val="Arial"/>
        <family val="2"/>
      </rPr>
      <t xml:space="preserve">ul. Wojska Polskiego 1/5 Świnoujście, nr działki 553/13, obręb 0004
</t>
    </r>
    <r>
      <rPr>
        <sz val="10"/>
        <rFont val="Arial"/>
        <family val="2"/>
      </rPr>
      <t>Budowlana</t>
    </r>
  </si>
  <si>
    <r>
      <rPr>
        <sz val="10"/>
        <rFont val="Arial"/>
        <family val="2"/>
      </rPr>
      <t xml:space="preserve">SPORZĄDZIŁ KALKULACJE:
</t>
    </r>
    <r>
      <rPr>
        <sz val="10"/>
        <rFont val="Arial"/>
        <family val="2"/>
      </rPr>
      <t xml:space="preserve">Budowlana
</t>
    </r>
    <r>
      <rPr>
        <sz val="10"/>
        <rFont val="Arial"/>
        <family val="2"/>
      </rPr>
      <t>DATA OPRACOWANIA:    23.02.2019</t>
    </r>
  </si>
  <si>
    <r>
      <rPr>
        <sz val="10"/>
        <rFont val="Arial"/>
        <family val="2"/>
      </rPr>
      <t>Szymon Guza</t>
    </r>
  </si>
  <si>
    <r>
      <rPr>
        <sz val="10"/>
        <rFont val="Arial"/>
        <family val="2"/>
      </rPr>
      <t>Stawka roboczogodziny   17,15 zł</t>
    </r>
  </si>
  <si>
    <r>
      <rPr>
        <sz val="10"/>
        <rFont val="Arial"/>
        <family val="2"/>
      </rPr>
      <t>POZIOM CEN:                 3 kw. 2018 [Ceny średnie RMS (Sekocenbud)]; 3 kw. 2018</t>
    </r>
  </si>
  <si>
    <r>
      <rPr>
        <sz val="10"/>
        <rFont val="Arial"/>
        <family val="2"/>
      </rPr>
      <t xml:space="preserve">NARZUTY
</t>
    </r>
    <r>
      <rPr>
        <sz val="10"/>
        <rFont val="Arial"/>
        <family val="2"/>
      </rPr>
      <t xml:space="preserve">Koszty pośrednie [Kp] Zysk [Z]
</t>
    </r>
    <r>
      <rPr>
        <sz val="10"/>
        <rFont val="Arial"/>
        <family val="2"/>
      </rPr>
      <t>VAT [V]</t>
    </r>
  </si>
  <si>
    <r>
      <rPr>
        <sz val="10"/>
        <rFont val="Arial"/>
        <family val="2"/>
      </rPr>
      <t xml:space="preserve">65,7%R+65,7%S
</t>
    </r>
    <r>
      <rPr>
        <sz val="10"/>
        <rFont val="Arial"/>
        <family val="2"/>
      </rPr>
      <t xml:space="preserve">11% (R+Kp(R))+11% (S+Kp(S))
</t>
    </r>
    <r>
      <rPr>
        <sz val="10"/>
        <rFont val="Arial"/>
        <family val="2"/>
      </rPr>
      <t>23 %</t>
    </r>
  </si>
  <si>
    <r>
      <rPr>
        <sz val="10"/>
        <rFont val="Arial"/>
        <family val="2"/>
      </rPr>
      <t xml:space="preserve">WARTOŚĆ KOSZTORYSU ROBÓT BEZ PODATKU VAT: PODATEK VAT:
</t>
    </r>
    <r>
      <rPr>
        <sz val="10"/>
        <rFont val="Arial"/>
        <family val="2"/>
      </rPr>
      <t>OGÓŁEM WARTOŚĆ KOSZTORYSU ROBÓT:</t>
    </r>
  </si>
  <si>
    <r>
      <rPr>
        <sz val="10"/>
        <rFont val="Arial"/>
        <family val="2"/>
      </rPr>
      <t xml:space="preserve">2 894 386,78 zł
</t>
    </r>
    <r>
      <rPr>
        <sz val="10"/>
        <rFont val="Arial"/>
        <family val="2"/>
      </rPr>
      <t xml:space="preserve">665 708,96 zł
</t>
    </r>
    <r>
      <rPr>
        <sz val="10"/>
        <rFont val="Arial"/>
        <family val="2"/>
      </rPr>
      <t>3 560 095,74 zł</t>
    </r>
  </si>
  <si>
    <r>
      <rPr>
        <sz val="10"/>
        <rFont val="Arial"/>
        <family val="2"/>
      </rPr>
      <t>SŁOWNIE:                       trzy miliony pięćset sześćdziesiąt tysięcy dziewięćdziesiąt pięć i 74/100 zł</t>
    </r>
  </si>
  <si>
    <r>
      <rPr>
        <sz val="10"/>
        <rFont val="Arial"/>
        <family val="2"/>
      </rPr>
      <t>WYKONAWCA:                                                                  INWESTOR:</t>
    </r>
  </si>
  <si>
    <r>
      <rPr>
        <sz val="9"/>
        <rFont val="Arial"/>
        <family val="2"/>
      </rPr>
      <t>Lp.</t>
    </r>
  </si>
  <si>
    <r>
      <rPr>
        <sz val="9"/>
        <rFont val="Arial"/>
        <family val="2"/>
      </rPr>
      <t>Podstawa</t>
    </r>
  </si>
  <si>
    <r>
      <rPr>
        <sz val="9"/>
        <rFont val="Arial"/>
        <family val="2"/>
      </rPr>
      <t>Opis i Wyliczenia</t>
    </r>
  </si>
  <si>
    <r>
      <rPr>
        <sz val="9"/>
        <rFont val="Arial"/>
        <family val="2"/>
      </rPr>
      <t>j.m.</t>
    </r>
  </si>
  <si>
    <r>
      <rPr>
        <sz val="9"/>
        <rFont val="Arial"/>
        <family val="2"/>
      </rPr>
      <t>Poszcz.</t>
    </r>
  </si>
  <si>
    <r>
      <rPr>
        <sz val="9"/>
        <rFont val="Arial"/>
        <family val="2"/>
      </rPr>
      <t>Razem</t>
    </r>
  </si>
  <si>
    <r>
      <rPr>
        <b/>
        <sz val="9"/>
        <rFont val="Arial"/>
        <family val="2"/>
      </rPr>
      <t>PRZEDMIAR: Kosztorys inwestorski</t>
    </r>
  </si>
  <si>
    <r>
      <rPr>
        <b/>
        <sz val="9"/>
        <rFont val="Arial"/>
        <family val="2"/>
      </rPr>
      <t>Izolacja części podziemnych</t>
    </r>
  </si>
  <si>
    <r>
      <rPr>
        <sz val="9"/>
        <rFont val="Arial"/>
        <family val="2"/>
      </rPr>
      <t xml:space="preserve">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</si>
  <si>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2-01
</t>
    </r>
    <r>
      <rPr>
        <sz val="9"/>
        <rFont val="Arial"/>
        <family val="2"/>
      </rPr>
      <t>0218-02</t>
    </r>
  </si>
  <si>
    <r>
      <rPr>
        <sz val="9"/>
        <rFont val="Arial"/>
        <family val="2"/>
      </rPr>
      <t xml:space="preserve">Wykopy oraz przekopy wykonywane koparkami
</t>
    </r>
    <r>
      <rPr>
        <sz val="9"/>
        <rFont val="Arial"/>
        <family val="2"/>
      </rPr>
      <t>podsiębiernymi 0.60 m3 na odkład w gruncie kat. III</t>
    </r>
  </si>
  <si>
    <r>
      <rPr>
        <sz val="9"/>
        <rFont val="Arial"/>
        <family val="2"/>
      </rPr>
      <t>m3</t>
    </r>
  </si>
  <si>
    <r>
      <rPr>
        <sz val="9"/>
        <rFont val="Arial"/>
        <family val="2"/>
      </rPr>
      <t>((57,78 + 3) * 2 + 23,94 * 2 + 7,12 * 2 + 11,11 * 2) * 2,1</t>
    </r>
  </si>
  <si>
    <r>
      <rPr>
        <b/>
        <sz val="9"/>
        <rFont val="Arial"/>
        <family val="2"/>
      </rPr>
      <t>RAZEM</t>
    </r>
  </si>
  <si>
    <r>
      <rPr>
        <sz val="9"/>
        <rFont val="Arial"/>
        <family val="2"/>
      </rPr>
      <t xml:space="preserve">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</si>
  <si>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0212-01</t>
    </r>
  </si>
  <si>
    <r>
      <rPr>
        <sz val="9"/>
        <rFont val="Arial"/>
        <family val="2"/>
      </rPr>
      <t xml:space="preserve">Rozbiórka elementów konstrukcji betonowych
</t>
    </r>
    <r>
      <rPr>
        <sz val="9"/>
        <rFont val="Arial"/>
        <family val="2"/>
      </rPr>
      <t>niezbrojonych o grubości do 15 cm. Wykucie płyt w studniach okiennych, przyjęto grubość płyty 10 cm</t>
    </r>
  </si>
  <si>
    <r>
      <rPr>
        <sz val="9"/>
        <rFont val="Arial"/>
        <family val="2"/>
      </rPr>
      <t xml:space="preserve">0,1 * (0,95 * 1,52 + 1,43 * 1,52 * 10 + 0,95 * 1,52 + 1,08 *
</t>
    </r>
    <r>
      <rPr>
        <sz val="9"/>
        <rFont val="Arial"/>
        <family val="2"/>
      </rPr>
      <t>2,25 * 2 + 1,08 * 0,98 * 2 + 1,43 * 1,52 + 0,95 * 1,52)</t>
    </r>
  </si>
  <si>
    <r>
      <rPr>
        <sz val="9"/>
        <rFont val="Arial"/>
        <family val="2"/>
      </rPr>
      <t xml:space="preserve">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</si>
  <si>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>2608-01</t>
    </r>
  </si>
  <si>
    <r>
      <rPr>
        <sz val="9"/>
        <rFont val="Arial"/>
        <family val="2"/>
      </rPr>
      <t xml:space="preserve">Przygotowanie podłoża pod ocieplenie metodą lekką-
</t>
    </r>
    <r>
      <rPr>
        <sz val="9"/>
        <rFont val="Arial"/>
        <family val="2"/>
      </rPr>
      <t>mokrą - oczyszczenie mechaniczne i zmycie</t>
    </r>
  </si>
  <si>
    <r>
      <rPr>
        <sz val="9"/>
        <rFont val="Arial"/>
        <family val="2"/>
      </rPr>
      <t>m2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</si>
  <si>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 xml:space="preserve">+ 9,36 + 15,02 - 2 + 8,88 - 2) + (1,1 + 1,4) * (2 * 12 + 2,76 * 2 + 1,46 * 2 + 2 * 2) + 1,4 * (1,19 * 2 + 1,67 * 2 * 10 + 1,19
</t>
    </r>
    <r>
      <rPr>
        <sz val="9"/>
        <rFont val="Arial"/>
        <family val="2"/>
      </rPr>
      <t>* 2 + 1,32 * 2 * 4 + 1,67 * 2 + 1,19 * 2)</t>
    </r>
  </si>
  <si>
    <r>
      <rPr>
        <sz val="9"/>
        <rFont val="Arial"/>
        <family val="2"/>
      </rPr>
      <t xml:space="preserve">4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</si>
  <si>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0603-01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</si>
  <si>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pierwsza warstwa</t>
    </r>
  </si>
  <si>
    <r>
      <rPr>
        <sz val="9"/>
        <rFont val="Arial"/>
        <family val="2"/>
      </rPr>
      <t xml:space="preserve">5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</si>
  <si>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0603-02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</si>
  <si>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druga i następna warstwa</t>
    </r>
  </si>
  <si>
    <r>
      <rPr>
        <sz val="9"/>
        <rFont val="Arial"/>
        <family val="2"/>
      </rPr>
      <t xml:space="preserve">6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</si>
  <si>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9-15
</t>
    </r>
    <r>
      <rPr>
        <sz val="9"/>
        <rFont val="Arial"/>
        <family val="2"/>
      </rPr>
      <t>0401-01</t>
    </r>
  </si>
  <si>
    <r>
      <rPr>
        <sz val="9"/>
        <rFont val="Arial"/>
        <family val="2"/>
      </rPr>
      <t xml:space="preserve">Izolacje cieplne z płyt TERMO PIR, styropianu EPS lub
</t>
    </r>
    <r>
      <rPr>
        <sz val="9"/>
        <rFont val="Arial"/>
        <family val="2"/>
      </rPr>
      <t>XPS - pionowe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</si>
  <si>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+ 1,1 * (2 * 12 + 2,76 * 2 + 1,46 * 2 + 2 * 2)</t>
    </r>
  </si>
  <si>
    <r>
      <rPr>
        <sz val="9"/>
        <rFont val="Arial"/>
        <family val="2"/>
      </rPr>
      <t xml:space="preserve">7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</si>
  <si>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KNNR-W 3
</t>
    </r>
    <r>
      <rPr>
        <sz val="9"/>
        <rFont val="Arial"/>
        <family val="2"/>
      </rPr>
      <t>0207-01</t>
    </r>
  </si>
  <si>
    <r>
      <rPr>
        <sz val="9"/>
        <rFont val="Arial"/>
        <family val="2"/>
      </rPr>
      <t xml:space="preserve">Izolacje pionowe ścian fundamentowych z folii kubełkowej
</t>
    </r>
    <r>
      <rPr>
        <sz val="9"/>
        <rFont val="Arial"/>
        <family val="2"/>
      </rPr>
      <t>bez gruntowania powierzchni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</si>
  <si>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+ 1,3 * (2 * 12 + 2,76 * 2 + 1,46 * 2 + 2 * 2)</t>
    </r>
  </si>
  <si>
    <r>
      <rPr>
        <sz val="9"/>
        <rFont val="Arial"/>
        <family val="2"/>
      </rPr>
      <t xml:space="preserve">8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</si>
  <si>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0105-02</t>
    </r>
  </si>
  <si>
    <r>
      <rPr>
        <sz val="9"/>
        <rFont val="Arial"/>
        <family val="2"/>
      </rPr>
      <t xml:space="preserve">Zasypanie wykopów ziemią z ukopów z przerzutem ziemi
</t>
    </r>
    <r>
      <rPr>
        <sz val="9"/>
        <rFont val="Arial"/>
        <family val="2"/>
      </rPr>
      <t>na odległość do 3 m i ubiciem warstwami co 15 cm w gruncie kat. III</t>
    </r>
  </si>
  <si>
    <r>
      <rPr>
        <sz val="9"/>
        <rFont val="Arial"/>
        <family val="2"/>
      </rPr>
      <t>((57,78 + 3) * 2 + 23,94 * 2 + 7,12 * 2 + 11,11 * 2) * 2,1 - 390 * 0,08</t>
    </r>
  </si>
  <si>
    <r>
      <rPr>
        <sz val="9"/>
        <rFont val="Arial"/>
        <family val="2"/>
      </rPr>
      <t xml:space="preserve">9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</si>
  <si>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1101-01</t>
    </r>
  </si>
  <si>
    <r>
      <rPr>
        <sz val="9"/>
        <rFont val="Arial"/>
        <family val="2"/>
      </rPr>
      <t xml:space="preserve">Podkłady betonowe na podłożu gruntowym. Odtworzenie
</t>
    </r>
    <r>
      <rPr>
        <sz val="9"/>
        <rFont val="Arial"/>
        <family val="2"/>
      </rPr>
      <t>dna w studniach okiennych</t>
    </r>
  </si>
  <si>
    <r>
      <rPr>
        <sz val="9"/>
        <rFont val="Arial"/>
        <family val="2"/>
      </rPr>
      <t xml:space="preserve">10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</si>
  <si>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1101-07</t>
    </r>
  </si>
  <si>
    <r>
      <rPr>
        <sz val="9"/>
        <rFont val="Arial"/>
        <family val="2"/>
      </rPr>
      <t xml:space="preserve">Podkłady z ubitych materiałów sypkich na podłożu
</t>
    </r>
    <r>
      <rPr>
        <sz val="9"/>
        <rFont val="Arial"/>
        <family val="2"/>
      </rPr>
      <t>gruntowym. Opaska żwirowa dookoła budynku</t>
    </r>
  </si>
  <si>
    <r>
      <rPr>
        <sz val="9"/>
        <rFont val="Arial"/>
        <family val="2"/>
      </rPr>
      <t>(48,6 + 23,06 + 18,6 + 15,3 + 15,05 + 32 + 5,75 + 22 + 19,35 + 16,7 + 8,3 + 2,7 + 18,5) * 0,3 + 44,5</t>
    </r>
  </si>
  <si>
    <r>
      <rPr>
        <sz val="9"/>
        <rFont val="Arial"/>
        <family val="2"/>
      </rPr>
      <t xml:space="preserve">11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</si>
  <si>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2-31
</t>
    </r>
    <r>
      <rPr>
        <sz val="9"/>
        <rFont val="Arial"/>
        <family val="2"/>
      </rPr>
      <t>0407-01</t>
    </r>
  </si>
  <si>
    <r>
      <rPr>
        <sz val="9"/>
        <rFont val="Arial"/>
        <family val="2"/>
      </rPr>
      <t xml:space="preserve">Obrzeża betonowe o wymiarach 20x6 cm na podsypce
</t>
    </r>
    <r>
      <rPr>
        <sz val="9"/>
        <rFont val="Arial"/>
        <family val="2"/>
      </rPr>
      <t>piaskowej z wypełnieniem spoin zaprawą cementową</t>
    </r>
  </si>
  <si>
    <r>
      <rPr>
        <sz val="9"/>
        <rFont val="Arial"/>
        <family val="2"/>
      </rPr>
      <t>m</t>
    </r>
  </si>
  <si>
    <r>
      <rPr>
        <sz val="9"/>
        <rFont val="Arial"/>
        <family val="2"/>
      </rPr>
      <t xml:space="preserve">48,6 + 23,06 + 18,6 + 15,3 + 15,05 + 32 + 5,75 + 22 +
</t>
    </r>
    <r>
      <rPr>
        <sz val="9"/>
        <rFont val="Arial"/>
        <family val="2"/>
      </rPr>
      <t>19,35 + 16,7 + 8,3 + 2,7 + 18,5 + 0,3 * 6</t>
    </r>
  </si>
  <si>
    <r>
      <rPr>
        <sz val="9"/>
        <rFont val="Arial"/>
        <family val="2"/>
      </rPr>
      <t xml:space="preserve">12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</si>
  <si>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>0101-02</t>
    </r>
  </si>
  <si>
    <r>
      <rPr>
        <sz val="9"/>
        <rFont val="Arial"/>
        <family val="2"/>
      </rPr>
      <t xml:space="preserve">Mycie konstrukcji kratowych wodą z detergentem pod
</t>
    </r>
    <r>
      <rPr>
        <sz val="9"/>
        <rFont val="Arial"/>
        <family val="2"/>
      </rPr>
      <t>ciśnieniem - konstrukcje kratowe w oknach</t>
    </r>
  </si>
  <si>
    <r>
      <rPr>
        <sz val="9"/>
        <rFont val="Arial"/>
        <family val="2"/>
      </rPr>
      <t xml:space="preserve">0,86 * 0,5 * 5 + 1,15 * 1,36 + 1,52 * 1,43 * 11 + 0,86 * 1,6 *
</t>
    </r>
    <r>
      <rPr>
        <sz val="9"/>
        <rFont val="Arial"/>
        <family val="2"/>
      </rPr>
      <t xml:space="preserve">2 + 1,52 * 0,92 * 2 + 0,97 * 0,57 * 2 + 0,9 * 2,07 * 2 + 0,86 *
</t>
    </r>
    <r>
      <rPr>
        <sz val="9"/>
        <rFont val="Arial"/>
        <family val="2"/>
      </rPr>
      <t xml:space="preserve">1,5 * 8 + 0,9 * 1,5 + 1,52 * 0,95 + 0,9 * 0,3 * 2 + 2,285 *
</t>
    </r>
    <r>
      <rPr>
        <sz val="9"/>
        <rFont val="Arial"/>
        <family val="2"/>
      </rPr>
      <t xml:space="preserve">1,08 * 2 + 0,9 * 1,5 * 6 + 1,08 * 0,98 * 2 + 0,3 * 0,9 * 6 +
</t>
    </r>
    <r>
      <rPr>
        <sz val="9"/>
        <rFont val="Arial"/>
        <family val="2"/>
      </rPr>
      <t>0,37 * 0,86 * 3</t>
    </r>
  </si>
  <si>
    <r>
      <rPr>
        <sz val="9"/>
        <rFont val="Arial"/>
        <family val="2"/>
      </rPr>
      <t xml:space="preserve">13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</si>
  <si>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 xml:space="preserve">0202-02
</t>
    </r>
    <r>
      <rPr>
        <sz val="9"/>
        <rFont val="Arial"/>
        <family val="2"/>
      </rPr>
      <t>0201 D 04</t>
    </r>
  </si>
  <si>
    <r>
      <rPr>
        <sz val="9"/>
        <rFont val="Arial"/>
        <family val="2"/>
      </rPr>
      <t xml:space="preserve">Malowanie pędzlem lub wałkiem konstrukcji kratowych
</t>
    </r>
    <r>
      <rPr>
        <sz val="9"/>
        <rFont val="Arial"/>
        <family val="2"/>
      </rPr>
      <t>wyrobami jednoskładnikowymi - farby przeciwkorozyjne o grubości ponad 70 mikrometrów (pierwsza warstwa) (wydajność katalogowa 10 m2 / dm3)</t>
    </r>
  </si>
  <si>
    <r>
      <rPr>
        <b/>
        <sz val="9"/>
        <rFont val="Arial"/>
        <family val="2"/>
      </rPr>
      <t>Prace elewacyjne</t>
    </r>
  </si>
  <si>
    <r>
      <rPr>
        <sz val="9"/>
        <rFont val="Arial"/>
        <family val="2"/>
      </rPr>
      <t xml:space="preserve">14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</si>
  <si>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 xml:space="preserve">1604-03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</si>
  <si>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 xml:space="preserve">Rusztowania zewnętrzne rurowe o wysokości do 20 m.
</t>
    </r>
    <r>
      <rPr>
        <sz val="9"/>
        <rFont val="Arial"/>
        <family val="2"/>
      </rPr>
      <t>Montaż i demontaż po zakończeniu robót</t>
    </r>
  </si>
  <si>
    <r>
      <rPr>
        <sz val="9"/>
        <rFont val="Arial"/>
        <family val="2"/>
      </rPr>
      <t xml:space="preserve">802,5 + 826,3 + 338,4 * 2 + 139,3 * 2 + 88,6 * 2 + 10 * 1,2
</t>
    </r>
    <r>
      <rPr>
        <sz val="9"/>
        <rFont val="Arial"/>
        <family val="2"/>
      </rPr>
      <t>* 16</t>
    </r>
  </si>
  <si>
    <r>
      <rPr>
        <sz val="9"/>
        <rFont val="Arial"/>
        <family val="2"/>
      </rPr>
      <t>2 953,400</t>
    </r>
  </si>
  <si>
    <r>
      <rPr>
        <b/>
        <sz val="9"/>
        <rFont val="Arial"/>
        <family val="2"/>
      </rPr>
      <t>2 953,400</t>
    </r>
  </si>
  <si>
    <r>
      <rPr>
        <sz val="9"/>
        <rFont val="Arial"/>
        <family val="2"/>
      </rPr>
      <t xml:space="preserve">15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</si>
  <si>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0925-01</t>
    </r>
  </si>
  <si>
    <r>
      <rPr>
        <sz val="9"/>
        <rFont val="Arial"/>
        <family val="2"/>
      </rPr>
      <t>Osłony okien folią polietylenową</t>
    </r>
  </si>
  <si>
    <r>
      <rPr>
        <sz val="9"/>
        <rFont val="Arial"/>
        <family val="2"/>
      </rPr>
      <t xml:space="preserve">16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</si>
  <si>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 xml:space="preserve">0701-02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</si>
  <si>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Odbicie tynku elewacyjnego</t>
    </r>
  </si>
  <si>
    <r>
      <rPr>
        <sz val="9"/>
        <rFont val="Arial"/>
        <family val="2"/>
      </rPr>
      <t xml:space="preserve">(1,4 * 3 + 30,9) * 2 + (35,72 - 2,56 * 6) * 6 + (19,06 - 1,31 * 5) * 2 + (16,35 - 0,67 * 11) * 2 + (46,7 - 2,56 * 2) * 2 + (30 -
</t>
    </r>
    <r>
      <rPr>
        <sz val="9"/>
        <rFont val="Arial"/>
        <family val="2"/>
      </rPr>
      <t xml:space="preserve">2,56 * 3) * 2 * 2 + (18,12 - 2,56 * 2 - 1,3) * 2 + (23,13 - 2,12
</t>
    </r>
    <r>
      <rPr>
        <sz val="9"/>
        <rFont val="Arial"/>
        <family val="2"/>
      </rPr>
      <t xml:space="preserve">* 3) * 2 + (18,5 - 1,02 * 4 + 36,43 - 3,1 * 4) + ((3,43 - 2,32) * 4 + (50,8 - 2,56 * 4) + (23,78 - 2,56 * 4) * 3) * 2 + ((38,03 -
</t>
    </r>
    <r>
      <rPr>
        <sz val="9"/>
        <rFont val="Arial"/>
        <family val="2"/>
      </rPr>
      <t>2,32 * 4) + (19 - 0,95 * 2)) * 2</t>
    </r>
  </si>
  <si>
    <r>
      <rPr>
        <sz val="9"/>
        <rFont val="Arial"/>
        <family val="2"/>
      </rPr>
      <t xml:space="preserve">17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</si>
  <si>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AT-27
</t>
    </r>
    <r>
      <rPr>
        <sz val="9"/>
        <rFont val="Arial"/>
        <family val="2"/>
      </rPr>
      <t>0102-04</t>
    </r>
  </si>
  <si>
    <r>
      <rPr>
        <sz val="9"/>
        <rFont val="Arial"/>
        <family val="2"/>
      </rPr>
      <t>Piaskowanie powierzchni muru</t>
    </r>
  </si>
  <si>
    <r>
      <rPr>
        <sz val="9"/>
        <rFont val="Arial"/>
        <family val="2"/>
      </rPr>
      <t>802,5 + 826,3 + 338,4 * 2 + 139,3 * 2 + 88,6 * 2 - 551</t>
    </r>
  </si>
  <si>
    <r>
      <rPr>
        <sz val="9"/>
        <rFont val="Arial"/>
        <family val="2"/>
      </rPr>
      <t>2 210,400</t>
    </r>
  </si>
  <si>
    <r>
      <rPr>
        <b/>
        <sz val="9"/>
        <rFont val="Arial"/>
        <family val="2"/>
      </rPr>
      <t>2 210,400</t>
    </r>
  </si>
  <si>
    <r>
      <rPr>
        <sz val="9"/>
        <rFont val="Arial"/>
        <family val="2"/>
      </rPr>
      <t xml:space="preserve">18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</si>
  <si>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 xml:space="preserve">2608-01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</si>
  <si>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Umycie elewacji po piaskowaniu</t>
    </r>
  </si>
  <si>
    <r>
      <rPr>
        <sz val="9"/>
        <rFont val="Arial"/>
        <family val="2"/>
      </rPr>
      <t xml:space="preserve">19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</si>
  <si>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0303-02</t>
    </r>
  </si>
  <si>
    <r>
      <rPr>
        <sz val="9"/>
        <rFont val="Arial"/>
        <family val="2"/>
      </rPr>
      <t xml:space="preserve">Uzupełnienie ścianek z cegieł o grubości 1/2 ceg. lub
</t>
    </r>
    <r>
      <rPr>
        <sz val="9"/>
        <rFont val="Arial"/>
        <family val="2"/>
      </rPr>
      <t>zamurowanie otworów w ścianach na zaprawie cementowo-wapiennej. BLENDY</t>
    </r>
  </si>
  <si>
    <t>Ilość razem</t>
  </si>
  <si>
    <t>Cena jednostkowa
[zł]</t>
  </si>
  <si>
    <t>Wartość [zł]</t>
  </si>
  <si>
    <t>szt.</t>
  </si>
  <si>
    <t>m</t>
  </si>
  <si>
    <t>Lp.</t>
  </si>
  <si>
    <t>Opis</t>
  </si>
  <si>
    <t>j.m.</t>
  </si>
  <si>
    <t>Przewody kabelkowe o łącznym przekroju żył do 30 mm2 układane w gotowych korytkach i na drabinkach bez mocowania</t>
  </si>
  <si>
    <t>Przewody kabelkowe o łącznym przekroju żył do 50 mm2 układane w listwach i kanałach elektroinstalacyjnych</t>
  </si>
  <si>
    <t>Przewody kabelkowe o łącznym przekroju żył do 30 mm2 układane p.t. w gotowych bruzdach w podłożu innym niż betonowe</t>
  </si>
  <si>
    <t>Przewody kabelkowe o łącznym przekroju żył do 50 mm2 wciągane do rur</t>
  </si>
  <si>
    <t>kpl</t>
  </si>
  <si>
    <t>m2</t>
  </si>
  <si>
    <t>szt</t>
  </si>
  <si>
    <t>m3</t>
  </si>
  <si>
    <t>t</t>
  </si>
  <si>
    <t>Podatek VAT</t>
  </si>
  <si>
    <t>Rusztowanie</t>
  </si>
  <si>
    <r>
      <rPr>
        <sz val="9"/>
        <rFont val="Arial"/>
        <family val="2"/>
      </rPr>
      <t xml:space="preserve">Daszki ochronne ciągłe wzdłuż 
</t>
    </r>
    <r>
      <rPr>
        <sz val="9"/>
        <rFont val="Arial"/>
        <family val="2"/>
      </rPr>
      <t>rusztowania o wysokości do 20 m o konstrukcji rurowej</t>
    </r>
  </si>
  <si>
    <t>Roboty przygotowawcze</t>
  </si>
  <si>
    <r>
      <rPr>
        <sz val="9"/>
        <rFont val="Arial"/>
        <family val="2"/>
      </rPr>
      <t xml:space="preserve">Usunięcie z elewacji budynku 
</t>
    </r>
    <r>
      <rPr>
        <sz val="9"/>
        <rFont val="Arial"/>
        <family val="2"/>
      </rPr>
      <t>nieużytkowanych elementów instalacji oraz innych zbędnych elementów elewacji</t>
    </r>
  </si>
  <si>
    <r>
      <rPr>
        <sz val="9"/>
        <rFont val="Arial"/>
        <family val="2"/>
      </rPr>
      <t>kpl</t>
    </r>
  </si>
  <si>
    <r>
      <rPr>
        <sz val="9"/>
        <rFont val="Arial"/>
        <family val="2"/>
      </rPr>
      <t xml:space="preserve">Rozebranie rury spustowej z blachy 
</t>
    </r>
    <r>
      <rPr>
        <sz val="9"/>
        <rFont val="Arial"/>
        <family val="2"/>
      </rPr>
      <t>nadającej się do użytku</t>
    </r>
  </si>
  <si>
    <r>
      <rPr>
        <sz val="9"/>
        <rFont val="Arial"/>
        <family val="2"/>
      </rPr>
      <t xml:space="preserve">Rozebranie rury spustowej z blachy nie 
</t>
    </r>
    <r>
      <rPr>
        <sz val="9"/>
        <rFont val="Arial"/>
        <family val="2"/>
      </rPr>
      <t>nadającej się do użytku</t>
    </r>
  </si>
  <si>
    <r>
      <rPr>
        <sz val="9"/>
        <rFont val="Arial"/>
        <family val="2"/>
      </rPr>
      <t xml:space="preserve">Rozebranie obróbek parapetów z blachy 
</t>
    </r>
    <r>
      <rPr>
        <sz val="9"/>
        <rFont val="Arial"/>
        <family val="2"/>
      </rPr>
      <t>nie nadającej się do użytku</t>
    </r>
  </si>
  <si>
    <r>
      <rPr>
        <sz val="9"/>
        <rFont val="Arial"/>
        <family val="2"/>
      </rPr>
      <t>Zabezpieczenie okien folią</t>
    </r>
  </si>
  <si>
    <r>
      <rPr>
        <sz val="9"/>
        <rFont val="Arial"/>
        <family val="2"/>
      </rPr>
      <t xml:space="preserve">Tymczasowe odprowadzenie wody - rury 
</t>
    </r>
    <r>
      <rPr>
        <sz val="9"/>
        <rFont val="Arial"/>
        <family val="2"/>
      </rPr>
      <t>okrągłe z tworzyw sztucznych o średnicy 110 mm - odcinki pionowe</t>
    </r>
  </si>
  <si>
    <r>
      <rPr>
        <sz val="9"/>
        <rFont val="Arial"/>
        <family val="2"/>
      </rPr>
      <t xml:space="preserve">Tymczasowe odprowadzenie wody - rury 
</t>
    </r>
    <r>
      <rPr>
        <sz val="9"/>
        <rFont val="Arial"/>
        <family val="2"/>
      </rPr>
      <t>okrągłe z tworzyw sztucznych o średnicy 110 mm - odsadzki</t>
    </r>
  </si>
  <si>
    <r>
      <rPr>
        <sz val="9"/>
        <rFont val="Arial"/>
        <family val="2"/>
      </rPr>
      <t>szt.</t>
    </r>
  </si>
  <si>
    <t>Elewacja z tynku - skucie tynku</t>
  </si>
  <si>
    <r>
      <rPr>
        <sz val="9"/>
        <rFont val="Arial"/>
        <family val="2"/>
      </rPr>
      <t xml:space="preserve">Przygotowanie podłoża - usunięcie 
</t>
    </r>
    <r>
      <rPr>
        <sz val="9"/>
        <rFont val="Arial"/>
        <family val="2"/>
      </rPr>
      <t>starego tynku</t>
    </r>
  </si>
  <si>
    <r>
      <rPr>
        <sz val="9"/>
        <rFont val="Arial"/>
        <family val="2"/>
      </rPr>
      <t xml:space="preserve">Odbicie tynków wewnętrznych z zaprawy 
</t>
    </r>
    <r>
      <rPr>
        <sz val="9"/>
        <rFont val="Arial"/>
        <family val="2"/>
      </rPr>
      <t>cementowo-wapiennej pasami o szerokości do 20 cm - ościeża okien</t>
    </r>
  </si>
  <si>
    <r>
      <rPr>
        <sz val="9"/>
        <rFont val="Arial"/>
        <family val="2"/>
      </rPr>
      <t xml:space="preserve">Odbicie wylewek pod parapety 
</t>
    </r>
    <r>
      <rPr>
        <sz val="9"/>
        <rFont val="Arial"/>
        <family val="2"/>
      </rPr>
      <t>zewnętrzne z zaprawy cementowej pasami o szerokości do 20 cm</t>
    </r>
  </si>
  <si>
    <r>
      <rPr>
        <sz val="9"/>
        <rFont val="Arial"/>
        <family val="2"/>
      </rPr>
      <t xml:space="preserve">Usunięcie wypełnienia spoin w murze na 
</t>
    </r>
    <r>
      <rPr>
        <sz val="9"/>
        <rFont val="Arial"/>
        <family val="2"/>
      </rPr>
      <t>głębokość 20 mm</t>
    </r>
  </si>
  <si>
    <r>
      <rPr>
        <sz val="9"/>
        <rFont val="Arial"/>
        <family val="2"/>
      </rPr>
      <t xml:space="preserve">Ręczne usunięcie zaprawy spoinowej do 
</t>
    </r>
    <r>
      <rPr>
        <sz val="9"/>
        <rFont val="Arial"/>
        <family val="2"/>
      </rPr>
      <t>założenia pręta spinającego wraz z oczyszczeniem spoiny</t>
    </r>
  </si>
  <si>
    <t>Elewacja z tynku - naprawa elewacji</t>
  </si>
  <si>
    <r>
      <rPr>
        <sz val="9"/>
        <rFont val="Arial"/>
        <family val="2"/>
      </rPr>
      <t xml:space="preserve">Naprawienie uszkodzonych w murze - 
</t>
    </r>
    <r>
      <rPr>
        <sz val="9"/>
        <rFont val="Arial"/>
        <family val="2"/>
      </rPr>
      <t>rolka pod parapetami</t>
    </r>
  </si>
  <si>
    <r>
      <rPr>
        <sz val="9"/>
        <rFont val="Arial"/>
        <family val="2"/>
      </rPr>
      <t xml:space="preserve">Naprawienie uszkodzonych w murze 
</t>
    </r>
    <r>
      <rPr>
        <sz val="9"/>
        <rFont val="Arial"/>
        <family val="2"/>
      </rPr>
      <t>cegieł w ilości do 5 szt.</t>
    </r>
  </si>
  <si>
    <r>
      <rPr>
        <sz val="9"/>
        <rFont val="Arial"/>
        <family val="2"/>
      </rPr>
      <t xml:space="preserve">Naprawienie uszkodzonych w murze 
</t>
    </r>
    <r>
      <rPr>
        <sz val="9"/>
        <rFont val="Arial"/>
        <family val="2"/>
      </rPr>
      <t>cegieł w ilości do 3 szt.</t>
    </r>
  </si>
  <si>
    <r>
      <rPr>
        <sz val="9"/>
        <rFont val="Arial"/>
        <family val="2"/>
      </rPr>
      <t xml:space="preserve">Naprawienie uszkodzonych w murze 
</t>
    </r>
    <r>
      <rPr>
        <sz val="9"/>
        <rFont val="Arial"/>
        <family val="2"/>
      </rPr>
      <t>cegieł w ilości do 1 szt.</t>
    </r>
  </si>
  <si>
    <r>
      <rPr>
        <sz val="9"/>
        <rFont val="Arial"/>
        <family val="2"/>
      </rPr>
      <t>Jednokrotna dezynfekcja murów z cegły</t>
    </r>
  </si>
  <si>
    <r>
      <rPr>
        <sz val="9"/>
        <rFont val="Arial"/>
        <family val="2"/>
      </rPr>
      <t>Zmycie podłoża</t>
    </r>
  </si>
  <si>
    <r>
      <rPr>
        <sz val="9"/>
        <rFont val="Arial"/>
        <family val="2"/>
      </rPr>
      <t xml:space="preserve">Powtórna jednokrotna dezynfekcja murów 
</t>
    </r>
    <r>
      <rPr>
        <sz val="9"/>
        <rFont val="Arial"/>
        <family val="2"/>
      </rPr>
      <t>z cegły</t>
    </r>
  </si>
  <si>
    <r>
      <rPr>
        <sz val="9"/>
        <rFont val="Arial"/>
        <family val="2"/>
      </rPr>
      <t xml:space="preserve">Wprowadzenie zaprawy do założenia 
</t>
    </r>
    <r>
      <rPr>
        <sz val="9"/>
        <rFont val="Arial"/>
        <family val="2"/>
      </rPr>
      <t>pręta spinającego</t>
    </r>
  </si>
  <si>
    <r>
      <rPr>
        <sz val="9"/>
        <rFont val="Arial"/>
        <family val="2"/>
      </rPr>
      <t>Wstawienie kotew spiralnych</t>
    </r>
  </si>
  <si>
    <r>
      <rPr>
        <sz val="9"/>
        <rFont val="Arial"/>
        <family val="2"/>
      </rPr>
      <t xml:space="preserve">Wprowadzenie zaprawy po założeniu 
</t>
    </r>
    <r>
      <rPr>
        <sz val="9"/>
        <rFont val="Arial"/>
        <family val="2"/>
      </rPr>
      <t>pręta spinającego</t>
    </r>
  </si>
  <si>
    <r>
      <rPr>
        <sz val="9"/>
        <rFont val="Arial"/>
        <family val="2"/>
      </rPr>
      <t xml:space="preserve">Nacięcie pionowej rysy wraz z 
</t>
    </r>
    <r>
      <rPr>
        <sz val="9"/>
        <rFont val="Arial"/>
        <family val="2"/>
      </rPr>
      <t>oczyszczeniem</t>
    </r>
  </si>
  <si>
    <r>
      <rPr>
        <sz val="9"/>
        <rFont val="Arial"/>
        <family val="2"/>
      </rPr>
      <t>Wypełnienie rys zaczynem cementowym</t>
    </r>
  </si>
  <si>
    <r>
      <rPr>
        <sz val="9"/>
        <rFont val="Arial"/>
        <family val="2"/>
      </rPr>
      <t xml:space="preserve">Ręczne gruntowanie podłoży mineralnych 
</t>
    </r>
    <r>
      <rPr>
        <sz val="9"/>
        <rFont val="Arial"/>
        <family val="2"/>
      </rPr>
      <t>pionowych</t>
    </r>
  </si>
  <si>
    <r>
      <rPr>
        <sz val="9"/>
        <rFont val="Arial"/>
        <family val="2"/>
      </rPr>
      <t xml:space="preserve">Wyrównanie podłoża pionowego warstwą 
</t>
    </r>
    <r>
      <rPr>
        <sz val="9"/>
        <rFont val="Arial"/>
        <family val="2"/>
      </rPr>
      <t>zaprawy o średniej grubości 1 cm</t>
    </r>
  </si>
  <si>
    <r>
      <rPr>
        <sz val="9"/>
        <rFont val="Arial"/>
        <family val="2"/>
      </rPr>
      <t xml:space="preserve">Wykonanie obrzutki pokrywającej 50% 
</t>
    </r>
    <r>
      <rPr>
        <sz val="9"/>
        <rFont val="Arial"/>
        <family val="2"/>
      </rPr>
      <t>powierzchni na ścianach</t>
    </r>
  </si>
  <si>
    <r>
      <rPr>
        <sz val="9"/>
        <rFont val="Arial"/>
        <family val="2"/>
      </rPr>
      <t xml:space="preserve">Wykonanie obrzutki pokrywającej 50% 
</t>
    </r>
    <r>
      <rPr>
        <sz val="9"/>
        <rFont val="Arial"/>
        <family val="2"/>
      </rPr>
      <t>powierzchni na ościeżach</t>
    </r>
  </si>
  <si>
    <r>
      <rPr>
        <sz val="9"/>
        <rFont val="Arial"/>
        <family val="2"/>
      </rPr>
      <t xml:space="preserve">Wykonanie ręczne tynku renowacyjnego 
</t>
    </r>
    <r>
      <rPr>
        <sz val="9"/>
        <rFont val="Arial"/>
        <family val="2"/>
      </rPr>
      <t>jednowarstwowego grubości 20 mm na wyrównanym podłożu - ściany</t>
    </r>
  </si>
  <si>
    <r>
      <rPr>
        <sz val="9"/>
        <rFont val="Arial"/>
        <family val="2"/>
      </rPr>
      <t xml:space="preserve">Wykonanie ręczne tynku renowacyjnego 
</t>
    </r>
    <r>
      <rPr>
        <sz val="9"/>
        <rFont val="Arial"/>
        <family val="2"/>
      </rPr>
      <t>jednowarstwowego grubości 20 mm na wyrównanym podłożu - ościeża</t>
    </r>
  </si>
  <si>
    <r>
      <rPr>
        <sz val="9"/>
        <rFont val="Arial"/>
        <family val="2"/>
      </rPr>
      <t xml:space="preserve">Wykończenie powierzchni - wykonanie 
</t>
    </r>
    <r>
      <rPr>
        <sz val="9"/>
        <rFont val="Arial"/>
        <family val="2"/>
      </rPr>
      <t>warstwy nawierzchniowej - szpachlowanie ściany</t>
    </r>
  </si>
  <si>
    <r>
      <rPr>
        <sz val="9"/>
        <rFont val="Arial"/>
        <family val="2"/>
      </rPr>
      <t xml:space="preserve">Wykonanie szpachlówki o grubości do 0,5 
</t>
    </r>
    <r>
      <rPr>
        <sz val="9"/>
        <rFont val="Arial"/>
        <family val="2"/>
      </rPr>
      <t>cm na tynku renowacyjnym na ościeżach</t>
    </r>
  </si>
  <si>
    <r>
      <rPr>
        <sz val="9"/>
        <rFont val="Arial"/>
        <family val="2"/>
      </rPr>
      <t xml:space="preserve">Wykończenie powierzchni - gruntowanie 
</t>
    </r>
    <r>
      <rPr>
        <sz val="9"/>
        <rFont val="Arial"/>
        <family val="2"/>
      </rPr>
      <t>pod powłoki malarskie</t>
    </r>
  </si>
  <si>
    <r>
      <rPr>
        <sz val="9"/>
        <rFont val="Arial"/>
        <family val="2"/>
      </rPr>
      <t xml:space="preserve">Wykończenie powierzchni - wykonanie 
</t>
    </r>
    <r>
      <rPr>
        <sz val="9"/>
        <rFont val="Arial"/>
        <family val="2"/>
      </rPr>
      <t>powłoki malarskiej - dwukrotne</t>
    </r>
  </si>
  <si>
    <r>
      <rPr>
        <sz val="9"/>
        <rFont val="Arial"/>
        <family val="2"/>
      </rPr>
      <t>Spadki pod obróbki blacharskie z zaprawy</t>
    </r>
  </si>
  <si>
    <r>
      <rPr>
        <sz val="9"/>
        <rFont val="Arial"/>
        <family val="2"/>
      </rPr>
      <t xml:space="preserve">Obróbki przy szerokości w rozwinięciu 
</t>
    </r>
    <r>
      <rPr>
        <sz val="9"/>
        <rFont val="Arial"/>
        <family val="2"/>
      </rPr>
      <t>ponad 25 cm - z blachy stalowej ocynkowanej</t>
    </r>
  </si>
  <si>
    <r>
      <rPr>
        <sz val="9"/>
        <rFont val="Arial"/>
        <family val="2"/>
      </rPr>
      <t xml:space="preserve">Montaż stalowych linkowych 
</t>
    </r>
    <r>
      <rPr>
        <sz val="9"/>
        <rFont val="Arial"/>
        <family val="2"/>
      </rPr>
      <t>zabezpieczeń kwietników</t>
    </r>
  </si>
  <si>
    <r>
      <rPr>
        <sz val="9"/>
        <rFont val="Arial"/>
        <family val="2"/>
      </rPr>
      <t>szt</t>
    </r>
  </si>
  <si>
    <t>Elewacja z tynku - wywóz i składowanie gruzu</t>
  </si>
  <si>
    <r>
      <rPr>
        <sz val="9"/>
        <rFont val="Arial"/>
        <family val="2"/>
      </rPr>
      <t xml:space="preserve">Wywiezienie gruzu spryzmowanego 
</t>
    </r>
    <r>
      <rPr>
        <sz val="9"/>
        <rFont val="Arial"/>
        <family val="2"/>
      </rPr>
      <t>samochodami samowyładowczymi na odległość 15 km</t>
    </r>
  </si>
  <si>
    <r>
      <rPr>
        <sz val="9"/>
        <rFont val="Arial"/>
        <family val="2"/>
      </rPr>
      <t>Koszty składowania gruzu</t>
    </r>
  </si>
  <si>
    <t>Elewacja z cegły - przygotowanie elewacji do napraw</t>
  </si>
  <si>
    <r>
      <rPr>
        <sz val="9"/>
        <rFont val="Arial"/>
        <family val="2"/>
      </rPr>
      <t xml:space="preserve">Czyszczenia metodą wirującego 
</t>
    </r>
    <r>
      <rPr>
        <sz val="9"/>
        <rFont val="Arial"/>
        <family val="2"/>
      </rPr>
      <t>strumienia ścierniwa, stycznie do powierzchni</t>
    </r>
  </si>
  <si>
    <r>
      <rPr>
        <sz val="9"/>
        <rFont val="Arial"/>
        <family val="2"/>
      </rPr>
      <t xml:space="preserve">Wykucie uszkodzonych cegieł w ścianach 
</t>
    </r>
    <r>
      <rPr>
        <sz val="9"/>
        <rFont val="Arial"/>
        <family val="2"/>
      </rPr>
      <t>z cegły na zaprawie cementowo-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wapiennej o gł. do 1 cegły</t>
    </r>
  </si>
  <si>
    <t>Elewacja z cegły - naprawa elewacji</t>
  </si>
  <si>
    <t>Naprawienie uszkodzonych powierzchni w murze - rolka parapety</t>
  </si>
  <si>
    <t>Naprawa powierzchni murów zabytkowych przy gł. Kucia do 1 cegły - 4-5 cegieł</t>
  </si>
  <si>
    <t>Msc</t>
  </si>
  <si>
    <t>Naprawa powierzchni murów zabytkowych przy gł. Kucia do 1 cegły - 2-3 cegły</t>
  </si>
  <si>
    <t>Naprawa powierzchni murów zabytkowych przy gł. Kucia do 1 cegły - 1 cegła</t>
  </si>
  <si>
    <t>Wprowadzenie zaprawy do założenia pręta spinającego</t>
  </si>
  <si>
    <t>Wstawienie kotew spiralnych</t>
  </si>
  <si>
    <t>Wprowadzenie zaprawy po założeniu pręta spinajacego</t>
  </si>
  <si>
    <t>Nacięcie pionowej rysy wraz z 
oczyszczeniem</t>
  </si>
  <si>
    <t>Wypełnienie rys zaczynem cementowym</t>
  </si>
  <si>
    <t>Reprofilacja spoin w murach ceglanych</t>
  </si>
  <si>
    <t>Uzupełnianie ubytków za pomocą mineralnej barwionej w masie zaprawą do uzupełniania ubytków cegieł</t>
  </si>
  <si>
    <t>dm2</t>
  </si>
  <si>
    <t>Uzupełnianie murów gładkich z cegły klinkierowej</t>
  </si>
  <si>
    <t>Wzmacnianie struktury murów z cegły stara cegła za pomocą preparatu rozpuszczalnikowego do wzmacniania opartego na estrach kwasu</t>
  </si>
  <si>
    <t>Hydrofobizacja powierzchni cegły preparatami płynnymi - ręcznie
krotność=2</t>
  </si>
  <si>
    <t>drzwiczki rewizyjne - wymiana</t>
  </si>
  <si>
    <t>Elewacja z cegły - wywóz i składowanie gruzu</t>
  </si>
  <si>
    <t>Podbitka</t>
  </si>
  <si>
    <r>
      <rPr>
        <sz val="9"/>
        <rFont val="Arial"/>
        <family val="2"/>
      </rPr>
      <t xml:space="preserve">Oczyszczenie drewna okapu i innych 
</t>
    </r>
    <r>
      <rPr>
        <sz val="9"/>
        <rFont val="Arial"/>
        <family val="2"/>
      </rPr>
      <t>elementów drewnianych</t>
    </r>
  </si>
  <si>
    <r>
      <rPr>
        <sz val="9"/>
        <rFont val="Arial"/>
        <family val="2"/>
      </rPr>
      <t xml:space="preserve">Wymiana odeskowania podbitki dachowej 
</t>
    </r>
    <r>
      <rPr>
        <sz val="9"/>
        <rFont val="Arial"/>
        <family val="2"/>
      </rPr>
      <t>o gr. desek 32 mm na styk powierzchni do 2,0 m2</t>
    </r>
  </si>
  <si>
    <r>
      <rPr>
        <sz val="9"/>
        <rFont val="Arial"/>
        <family val="2"/>
      </rPr>
      <t xml:space="preserve">Szlifowanie drewna okapu i innych 
</t>
    </r>
    <r>
      <rPr>
        <sz val="9"/>
        <rFont val="Arial"/>
        <family val="2"/>
      </rPr>
      <t>elementów drewnianych</t>
    </r>
  </si>
  <si>
    <r>
      <rPr>
        <sz val="9"/>
        <rFont val="Arial"/>
        <family val="2"/>
      </rPr>
      <t xml:space="preserve">Dwukrotna impregnacja grzybobójcza 
</t>
    </r>
    <r>
      <rPr>
        <sz val="9"/>
        <rFont val="Arial"/>
        <family val="2"/>
      </rPr>
      <t>desek i płyt metodą smarowania preparatami olejowymi</t>
    </r>
  </si>
  <si>
    <t>Schody do piwnicy</t>
  </si>
  <si>
    <r>
      <rPr>
        <sz val="9"/>
        <rFont val="Arial"/>
        <family val="2"/>
      </rPr>
      <t xml:space="preserve">Rozebranie posadzek z płytek na 
</t>
    </r>
    <r>
      <rPr>
        <sz val="9"/>
        <rFont val="Arial"/>
        <family val="2"/>
      </rPr>
      <t>zaprawie i kleju</t>
    </r>
  </si>
  <si>
    <r>
      <rPr>
        <sz val="9"/>
        <rFont val="Arial"/>
        <family val="2"/>
      </rPr>
      <t xml:space="preserve">Ułożenie zaprawy naprawczej metodą 
</t>
    </r>
    <r>
      <rPr>
        <sz val="9"/>
        <rFont val="Arial"/>
        <family val="2"/>
      </rPr>
      <t>ręczną warstwą o grubości 10 mm w konstrukcji betonowej na powierzchniach pionowych</t>
    </r>
  </si>
  <si>
    <r>
      <rPr>
        <sz val="9"/>
        <rFont val="Arial"/>
        <family val="2"/>
      </rPr>
      <t xml:space="preserve">Ułożenie zaprawy naprawczej metodą 
</t>
    </r>
    <r>
      <rPr>
        <sz val="9"/>
        <rFont val="Arial"/>
        <family val="2"/>
      </rPr>
      <t>ręczną warstwą o grubości 10 mm w konstrukcji betonowej na powierzchniach poziomych</t>
    </r>
  </si>
  <si>
    <r>
      <rPr>
        <sz val="9"/>
        <rFont val="Arial"/>
        <family val="2"/>
      </rPr>
      <t xml:space="preserve">Okładziny schodów z płytek klinkierowych 
</t>
    </r>
    <r>
      <rPr>
        <sz val="9"/>
        <rFont val="Arial"/>
        <family val="2"/>
      </rPr>
      <t>układanych na klej metodą kombinowaną Płytki o grubości 12 mm.</t>
    </r>
  </si>
  <si>
    <t>Schody główne</t>
  </si>
  <si>
    <r>
      <rPr>
        <sz val="9"/>
        <rFont val="Arial"/>
        <family val="2"/>
      </rPr>
      <t xml:space="preserve">Mechaniczna rozbiórka elementów 
</t>
    </r>
    <r>
      <rPr>
        <sz val="9"/>
        <rFont val="Arial"/>
        <family val="2"/>
      </rPr>
      <t>konstrukcji betonowych zbrojonych</t>
    </r>
  </si>
  <si>
    <r>
      <rPr>
        <sz val="9"/>
        <rFont val="Arial"/>
        <family val="2"/>
      </rPr>
      <t xml:space="preserve">Podkłady z ubitych materiałów sypkich w 
</t>
    </r>
    <r>
      <rPr>
        <sz val="9"/>
        <rFont val="Arial"/>
        <family val="2"/>
      </rPr>
      <t>budownictwie mieszkaniowym i użyteczności publicznej na podłożu gruntowym</t>
    </r>
  </si>
  <si>
    <r>
      <rPr>
        <sz val="9"/>
        <rFont val="Arial"/>
        <family val="2"/>
      </rPr>
      <t xml:space="preserve">Podkłady betonowe w budownictwie 
</t>
    </r>
    <r>
      <rPr>
        <sz val="9"/>
        <rFont val="Arial"/>
        <family val="2"/>
      </rPr>
      <t>mieszkaniowym i użyteczności publicznej z transportem i układaniem ręcznym na podłożu gruntowym</t>
    </r>
  </si>
  <si>
    <r>
      <rPr>
        <sz val="9"/>
        <rFont val="Arial"/>
        <family val="2"/>
      </rPr>
      <t xml:space="preserve">Ściany żelbetowe proste grubości 30 cm 
</t>
    </r>
    <r>
      <rPr>
        <sz val="9"/>
        <rFont val="Arial"/>
        <family val="2"/>
      </rPr>
      <t>wysokości do 3 m - ręczne układanie betonu</t>
    </r>
  </si>
  <si>
    <r>
      <rPr>
        <sz val="9"/>
        <rFont val="Arial"/>
        <family val="2"/>
      </rPr>
      <t xml:space="preserve">Płyty fundamentowe żelbetowe - ręczne 
</t>
    </r>
    <r>
      <rPr>
        <sz val="9"/>
        <rFont val="Arial"/>
        <family val="2"/>
      </rPr>
      <t>układanie betonu (do 1 m3 w jednym miejscu)</t>
    </r>
  </si>
  <si>
    <r>
      <rPr>
        <sz val="9"/>
        <rFont val="Arial"/>
        <family val="2"/>
      </rPr>
      <t xml:space="preserve">Przygotowanie i montaż zbrojenia 
</t>
    </r>
    <r>
      <rPr>
        <sz val="9"/>
        <rFont val="Arial"/>
        <family val="2"/>
      </rPr>
      <t>konstrukcji monolitycznych budowli - pręty żebrowane o śr. 8-10 mm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</si>
  <si>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</si>
  <si>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 xml:space="preserve">Okładziny schodów z płyt kamiennych 
</t>
    </r>
    <r>
      <rPr>
        <sz val="9"/>
        <rFont val="Arial"/>
        <family val="2"/>
      </rPr>
      <t>granitowych</t>
    </r>
  </si>
  <si>
    <r>
      <rPr>
        <sz val="9"/>
        <rFont val="Arial"/>
        <family val="2"/>
      </rPr>
      <t xml:space="preserve">Balustrady schodowe stalowe malowane 
</t>
    </r>
    <r>
      <rPr>
        <sz val="9"/>
        <rFont val="Arial"/>
        <family val="2"/>
      </rPr>
      <t>proszkowo</t>
    </r>
  </si>
  <si>
    <t>Balustrada i zadaszenie</t>
  </si>
  <si>
    <r>
      <rPr>
        <sz val="9"/>
        <rFont val="Arial"/>
        <family val="2"/>
      </rPr>
      <t>Balustrady schodowe stalowe malowane proszkowo mocowana do daszku</t>
    </r>
  </si>
  <si>
    <r>
      <rPr>
        <sz val="9"/>
        <rFont val="Arial"/>
        <family val="2"/>
      </rPr>
      <t>Pochwyt na wspornikach</t>
    </r>
  </si>
  <si>
    <r>
      <rPr>
        <sz val="9"/>
        <rFont val="Arial"/>
        <family val="2"/>
      </rPr>
      <t xml:space="preserve">Montaż zadaszenia jednospadowego nad 
</t>
    </r>
    <r>
      <rPr>
        <sz val="9"/>
        <rFont val="Arial"/>
        <family val="2"/>
      </rPr>
      <t>schodami wraz konstrukcją wsporczą</t>
    </r>
  </si>
  <si>
    <r>
      <rPr>
        <sz val="9"/>
        <rFont val="Arial"/>
        <family val="2"/>
      </rPr>
      <t>Odprowadzenie wód opadowych z daszku</t>
    </r>
  </si>
  <si>
    <t>Stolarka drzwiowa</t>
  </si>
  <si>
    <r>
      <rPr>
        <sz val="9"/>
        <rFont val="Arial"/>
        <family val="2"/>
      </rPr>
      <t xml:space="preserve">Wykucie z muru ościeżnic drewnianych o 
</t>
    </r>
    <r>
      <rPr>
        <sz val="9"/>
        <rFont val="Arial"/>
        <family val="2"/>
      </rPr>
      <t>powierzchni ponad 2 m2</t>
    </r>
  </si>
  <si>
    <r>
      <rPr>
        <sz val="9"/>
        <rFont val="Arial"/>
        <family val="2"/>
      </rPr>
      <t>Osadzenie ościeżnic drewnianych</t>
    </r>
  </si>
  <si>
    <r>
      <rPr>
        <sz val="9"/>
        <rFont val="Arial"/>
        <family val="2"/>
      </rPr>
      <t xml:space="preserve">Montaż skrzydeł drzwiowych 
</t>
    </r>
    <r>
      <rPr>
        <sz val="9"/>
        <rFont val="Arial"/>
        <family val="2"/>
      </rPr>
      <t>zewnętrznych pełnych</t>
    </r>
  </si>
  <si>
    <r>
      <rPr>
        <sz val="9"/>
        <rFont val="Arial"/>
        <family val="2"/>
      </rPr>
      <t xml:space="preserve">Wykucie z muru ościeżnic stalowych lub 
</t>
    </r>
    <r>
      <rPr>
        <sz val="9"/>
        <rFont val="Arial"/>
        <family val="2"/>
      </rPr>
      <t>krat drzwiowych o powierzchni do 2 m2</t>
    </r>
  </si>
  <si>
    <r>
      <rPr>
        <sz val="9"/>
        <rFont val="Arial"/>
        <family val="2"/>
      </rPr>
      <t xml:space="preserve">Wykucie z muru ościeżnic stalowych lub 
</t>
    </r>
    <r>
      <rPr>
        <sz val="9"/>
        <rFont val="Arial"/>
        <family val="2"/>
      </rPr>
      <t>krat drzwiowych o powierzchni ponad 2 m2</t>
    </r>
  </si>
  <si>
    <t>Rynny i rury spustowe</t>
  </si>
  <si>
    <r>
      <rPr>
        <sz val="9"/>
        <rFont val="Arial"/>
        <family val="2"/>
      </rPr>
      <t xml:space="preserve">Rury spustowe okrągłe o śr. 15 cm - z 
</t>
    </r>
    <r>
      <rPr>
        <sz val="9"/>
        <rFont val="Arial"/>
        <family val="2"/>
      </rPr>
      <t>blachy stalowej ocynkowanej - ponowny montaż</t>
    </r>
  </si>
  <si>
    <r>
      <rPr>
        <sz val="9"/>
        <rFont val="Arial"/>
        <family val="2"/>
      </rPr>
      <t xml:space="preserve">Rury spustowe okrągłe o śr. 15 cm - z 
</t>
    </r>
    <r>
      <rPr>
        <sz val="9"/>
        <rFont val="Arial"/>
        <family val="2"/>
      </rPr>
      <t>blachy stalowej ocynkowanej</t>
    </r>
  </si>
  <si>
    <r>
      <rPr>
        <sz val="9"/>
        <rFont val="Arial"/>
        <family val="2"/>
      </rPr>
      <t xml:space="preserve">Wymiana czyszczaka żeliwnego 
</t>
    </r>
    <r>
      <rPr>
        <sz val="9"/>
        <rFont val="Arial"/>
        <family val="2"/>
      </rPr>
      <t>kanalizacyjnego o śr. 200 mm</t>
    </r>
  </si>
  <si>
    <t>Nadproże</t>
  </si>
  <si>
    <r>
      <rPr>
        <sz val="9"/>
        <rFont val="Arial"/>
        <family val="2"/>
      </rPr>
      <t xml:space="preserve">Wykucie bruzd poziomych 1 x 1 ceg. w 
</t>
    </r>
    <r>
      <rPr>
        <sz val="9"/>
        <rFont val="Arial"/>
        <family val="2"/>
      </rPr>
      <t>ścianach z cegieł na zaprawie cementowej</t>
    </r>
  </si>
  <si>
    <r>
      <rPr>
        <sz val="9"/>
        <rFont val="Arial"/>
        <family val="2"/>
      </rPr>
      <t xml:space="preserve">Wykucie gniazd o głębokości 1 ceg. dla 
</t>
    </r>
    <r>
      <rPr>
        <sz val="9"/>
        <rFont val="Arial"/>
        <family val="2"/>
      </rPr>
      <t>belek stalowych w ścianach z cegieł na zaprawie cementowej</t>
    </r>
  </si>
  <si>
    <r>
      <rPr>
        <sz val="9"/>
        <rFont val="Arial"/>
        <family val="2"/>
      </rPr>
      <t xml:space="preserve">Wykonanie przesklepień otworów w 
</t>
    </r>
    <r>
      <rPr>
        <sz val="9"/>
        <rFont val="Arial"/>
        <family val="2"/>
      </rPr>
      <t>ścianach z cegieł - dostarczenie i obsadzenie belek stalowych do I NP 200-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260 mm</t>
    </r>
  </si>
  <si>
    <r>
      <rPr>
        <sz val="9"/>
        <rFont val="Arial"/>
        <family val="2"/>
      </rPr>
      <t xml:space="preserve">Wykonanie poduszki betonowej pod belki 
</t>
    </r>
    <r>
      <rPr>
        <sz val="9"/>
        <rFont val="Arial"/>
        <family val="2"/>
      </rPr>
      <t>stalowe</t>
    </r>
  </si>
  <si>
    <r>
      <rPr>
        <sz val="9"/>
        <rFont val="Arial"/>
        <family val="2"/>
      </rPr>
      <t xml:space="preserve">Owinięcie siatką cięto-ciagnioną belek 
</t>
    </r>
    <r>
      <rPr>
        <sz val="9"/>
        <rFont val="Arial"/>
        <family val="2"/>
      </rPr>
      <t>stalowych</t>
    </r>
  </si>
  <si>
    <r>
      <rPr>
        <sz val="9"/>
        <rFont val="Arial"/>
        <family val="2"/>
      </rPr>
      <t xml:space="preserve">Zamurowanie bruzd poziomych o 
</t>
    </r>
    <r>
      <rPr>
        <sz val="9"/>
        <rFont val="Arial"/>
        <family val="2"/>
      </rPr>
      <t>przekroju 1 x 1 ceg. w ścianach z cegieł</t>
    </r>
  </si>
  <si>
    <t>gniazd</t>
  </si>
  <si>
    <t>Obudowa pompy ciepła</t>
  </si>
  <si>
    <r>
      <rPr>
        <sz val="9"/>
        <rFont val="Arial"/>
        <family val="2"/>
      </rPr>
      <t xml:space="preserve">Płyty fundamentowe betonowe - ręczne 
</t>
    </r>
    <r>
      <rPr>
        <sz val="9"/>
        <rFont val="Arial"/>
        <family val="2"/>
      </rPr>
      <t>układanie betonu (do 1 m3 w jednym miejscu)</t>
    </r>
  </si>
  <si>
    <r>
      <rPr>
        <sz val="9"/>
        <rFont val="Arial"/>
        <family val="2"/>
      </rPr>
      <t xml:space="preserve">Wykonanie na budowie i montaż 
</t>
    </r>
    <r>
      <rPr>
        <sz val="9"/>
        <rFont val="Arial"/>
        <family val="2"/>
      </rPr>
      <t>konstrukcji spawanych - obudowa pompy ciepła</t>
    </r>
  </si>
  <si>
    <t xml:space="preserve">winda - branża elektryczna - rozbudowa tablicy RG </t>
  </si>
  <si>
    <t>winda - branża elektryczna - układanie przewodów</t>
  </si>
  <si>
    <t>Dodatkowe wyposażenie rozdzielnic modułowych - przystosowanie miejsca pod montaż rozłącznika</t>
  </si>
  <si>
    <t>Rozłącznik bezpiecznikowy z wkładkami NH00</t>
  </si>
  <si>
    <t>Wyłącznik nadprądowy 1-biegunowy w rozdzielnicach</t>
  </si>
  <si>
    <t>Wykucie bruzd dla przewodów wtynkowych w cegle</t>
  </si>
  <si>
    <t>Podłączenie przewodów pojedynczych o przekroju żyły do 16 mm2 pod zaciski lub bolce</t>
  </si>
  <si>
    <t xml:space="preserve">Przebijanie otworów śr. 40 mm o długości do 2 1/2 ceg. w ścianach lub stropach z cegły
</t>
  </si>
  <si>
    <t>otw</t>
  </si>
  <si>
    <t>Rury winidurowe o śr.do 37 mm układane p.t. w gotowych bruzdach w betonie - dodatkowe zabezpieczenie przebicia przez strop</t>
  </si>
  <si>
    <t>Kanał instalacyjny z PCW o szerokości podstawy do 60 mm - podłoże inne niż betonowe</t>
  </si>
  <si>
    <t xml:space="preserve">Elementy konstrukcyjne (uchwyty,konsolki,haczyki) - przykręcanie do gotowego podłoża na ścianie (2 mocowania)
</t>
  </si>
  <si>
    <t xml:space="preserve">Drabinki kablowe - proste, narożne, przykręcane, redukcyjne o szerokości do 200 mm przykręcane do gotowych otworów
</t>
  </si>
  <si>
    <t>Zaprawianie bruzd o szerokości do 100 mm</t>
  </si>
  <si>
    <t>Stolarka okienna</t>
  </si>
  <si>
    <r>
      <rPr>
        <sz val="9"/>
        <rFont val="Arial"/>
        <family val="2"/>
      </rPr>
      <t xml:space="preserve">(z.IV) Podokienniki i półki o szer. 25 cm i
</t>
    </r>
    <r>
      <rPr>
        <sz val="9"/>
        <rFont val="Arial"/>
        <family val="2"/>
      </rPr>
      <t>gr. 3 cm z płyt z konglomeratów kamiennych, kolor Bianco</t>
    </r>
  </si>
  <si>
    <r>
      <rPr>
        <sz val="9"/>
        <rFont val="Arial"/>
        <family val="2"/>
      </rPr>
      <t xml:space="preserve">(z.I) Tynki cementowe III kat.wykonane
</t>
    </r>
    <r>
      <rPr>
        <sz val="9"/>
        <rFont val="Arial"/>
        <family val="2"/>
      </rPr>
      <t>ręcznie na ościeżach o szer.do 25 cm z transportem mechanicznym</t>
    </r>
  </si>
  <si>
    <r>
      <rPr>
        <sz val="9"/>
        <rFont val="Arial"/>
        <family val="2"/>
      </rPr>
      <t xml:space="preserve">Dwukrotne malowanie farbami
</t>
    </r>
    <r>
      <rPr>
        <sz val="9"/>
        <rFont val="Arial"/>
        <family val="2"/>
      </rPr>
      <t>emulsyjnymi powierzchni wewnętrznych - podłoży gipsowych z gruntowaniem</t>
    </r>
  </si>
  <si>
    <r>
      <rPr>
        <sz val="9"/>
        <rFont val="Arial"/>
        <family val="2"/>
      </rPr>
      <t xml:space="preserve">Transport złomu samochodem
</t>
    </r>
    <r>
      <rPr>
        <sz val="9"/>
        <rFont val="Arial"/>
        <family val="2"/>
      </rPr>
      <t>skrzyniowym z załadunkiem i wyładunkiem ręcznym na odległość 10 km</t>
    </r>
  </si>
  <si>
    <t>D2 - Drzwi stalowe jednoskrzydłowe</t>
  </si>
  <si>
    <t>D3 - Drzwi stalowe dwuskrzydłowe</t>
  </si>
  <si>
    <t>Kraty stalowe studni okiennych</t>
  </si>
  <si>
    <t>demontaż stalowych krat o powierzchni do 2 m2</t>
  </si>
  <si>
    <t>Obróbki przy szerokości w rozwinięciu 
do 25 cm - z blachy stalowej ocynkowanej</t>
  </si>
  <si>
    <t>obsadzanie krat stalowych w ścianach z cegieł</t>
  </si>
  <si>
    <t>gniazd.</t>
  </si>
  <si>
    <t>wykonanie krat okiennych wg. zestawienia</t>
  </si>
  <si>
    <t>kg</t>
  </si>
  <si>
    <t>Wymiana stolarki PCV o pow. do
0.3 m2 o współczynniku 0,9W/(m2.K) - (okno O1 - 2 szt, O2 - 9 szt., O34 - 2 szt.)</t>
  </si>
  <si>
    <t>Wymiana stolarki PCV o pow. do
1.0 m2 o współczynniku 0,9W/(m2.K) - (okna: O12 - 4 szt, O22 - 4 szt., O28 - 20 szt.)</t>
  </si>
  <si>
    <t>Drzwi drewniane dębowe dwuskrzydłowe 
przeszklone - D1</t>
  </si>
  <si>
    <t>Wymiana stolarki PCV o pow. do
1.5 m2 o współczynniku 0,9W/(m2.K) (okna: O9 - 8szt., O10 - 7 szt., O11 - 2szt., O24 - 4 szt.)</t>
  </si>
  <si>
    <t>Wymiana stolarki PCV o pow. do
1.5 m2 o współczynniku 0,9W/(m2.K) okna wyposażone w zamki wmontowane w klamki okien (okna: o25 - 8 szt.)</t>
  </si>
  <si>
    <t>Wymiana stolarki PCV o pow. do
2.0 m2 o współczynniku 0,9W/(m2.K) (okna O8 - 2 szt., O33 - 4 szt.)</t>
  </si>
  <si>
    <t>Wymiana stolarki PCV o pow. do
1.5 m2 ze szprosem konstrukcyjnym o współczynniku 0,9W/(m2.K) (okna O29 - 10 szt.)</t>
  </si>
  <si>
    <t>Wymiana stolarki PCV o pow. do
2.0 m2 ze szprosem konstrukcyjnym o współczynniku 0,9W/(m2.K) (okna: O13 - 4 szt., O23 - 4 szt., O30 - 7 szt., O31 - 20 szt.)</t>
  </si>
  <si>
    <t>Wymiana stolarki PCV o pow. do
3.0 m2 ze szprosem konstrukcyjnym o współczynniku 0,9W/(m2.K) (okna: O3 - 30 szt., O14 - 2 szt., O15 - 10 szt., O18 - 20 szt., O19 - 62 szt., O20 - 13 szt., O21 - 4 szt.)</t>
  </si>
  <si>
    <t>system oddymiający obsługujący zestaw 3 szt. okien O26</t>
  </si>
  <si>
    <t>Wymiana stolarki PCV o pow. do
1.5 m2 ze szprosem konstrukcyjnym o współczynniku 0,9W/(m2.K) okno antywłamaniowe  spełniajace wymagania kategorii 3 (okno: O5 - 1 szt.)</t>
  </si>
  <si>
    <t>Wymiana stolarki PCV o pow. do
1.5 m2 o współczynniku 0,9W/(m2.K) okna antywłamaniowe z szybą klasy P3 oraz wyposażone w klamki z zamkami zamykanymi na klucz (okna: O6 - 2 szt.)</t>
  </si>
  <si>
    <t>Wymiana stolarki PCV o pow. do
0.5 m2 o współczynniku 0,9W/(m2.K), okna antywłamaniowe z szybą klasy P3 wyposażone w klamki z zamkami zamykanymi na klucz (okna: O4 - 3szt., O16 - 2 szt.)</t>
  </si>
  <si>
    <t>Wymiana stolarki PCV o pow. do
3.0 m2 ze szprosem konstrukcyjnym o współczynniku 0,9W/(m2.K) okna antywłamaniowe z szybą klasy P3 wyposażone w klamki z zamkami zamykanymi na klucz (okna O15 - 8 szt., O18 - 3 szt.)</t>
  </si>
  <si>
    <t>ułożenie obrzeża typu Ekobord</t>
  </si>
  <si>
    <t>mb</t>
  </si>
  <si>
    <t>uzupełnienie ziemia urodzajną</t>
  </si>
  <si>
    <r>
      <t xml:space="preserve">dostawa i nasada sadzonek krzewów gatunku </t>
    </r>
    <r>
      <rPr>
        <i/>
        <sz val="9"/>
        <rFont val="Arial"/>
        <family val="2"/>
        <charset val="238"/>
      </rPr>
      <t>laurowiśnia wschodnia 'Otto Luyken'</t>
    </r>
    <r>
      <rPr>
        <sz val="9"/>
        <rFont val="Arial"/>
        <family val="2"/>
      </rPr>
      <t xml:space="preserve"> </t>
    </r>
  </si>
  <si>
    <r>
      <t xml:space="preserve">dostawa i nasada sadzonek krzewów gatunku </t>
    </r>
    <r>
      <rPr>
        <i/>
        <sz val="10"/>
        <rFont val="Arial"/>
        <family val="2"/>
        <charset val="238"/>
      </rPr>
      <t>trzmielina Fortune'a 'Emerald Gaiety'</t>
    </r>
  </si>
  <si>
    <t>ułożenie agrowłókniny</t>
  </si>
  <si>
    <t>rozplantowanie ściółki - kory kamiennej</t>
  </si>
  <si>
    <t>wykonanie trawnika</t>
  </si>
  <si>
    <t>roletka do okna O28</t>
  </si>
  <si>
    <t>Załącznik nr … do SWZ BZP.271.1.15.2022
Załącznik nr 2 do umowy nr WIM/…/2022</t>
  </si>
  <si>
    <t>Razem "Remont elewacji budynku CAM nr 5 z budową zewnętrznego szybu windowego wraz z instalacją dźwigu osobowego" - netto</t>
  </si>
  <si>
    <t>Razem "Remont elewacji budynku CAM nr 5 z budową zewnętrznego szybu windowego wraz z instalacją dźwigu osobowego" - brutto</t>
  </si>
  <si>
    <t>Rusztowania ramowe przyścienne RR - 
1/30 wysokość do 16 m z uwzględnieniem czasu pracy rusztowań</t>
  </si>
  <si>
    <t>"Remont elewacji budynku CAM nr 5 z budową zewnętrznego szybu windowego oraz instalacją dźwigu osobowego a także wymiana zewnętrznej stolarki okiennej i drzwiowej"</t>
  </si>
  <si>
    <t>Roboty ziemne wykonywane koparkami
przedsiębiernymi o poj.łyżki 0.40 m3 w gr.kat.III z transportem urobku samochodami samowyładowczymi na odległość do 1 km</t>
  </si>
  <si>
    <t>Wykopy przy odkrywaniu odcinkami
istniejących fundamentów w gruntach suchych kat. III</t>
  </si>
  <si>
    <t>Zasypywanie wykopów spycharkami z
przemieszczeniem gruntu na odl. do 10 m w gruncie kat. I-III</t>
  </si>
  <si>
    <t>Zagęszczenie nasypów ubijakami
mechanicznymi; grunty sypkie kat. I-III</t>
  </si>
  <si>
    <t>Zasypanie wykopów ziemią z ukopów z
przerzutem ziemi na odl. do 3 m z ubiciem warstwami w gruncie kat. III</t>
  </si>
  <si>
    <t>Rozebranie ścian, filarów i kolumn z
cegieł na zaprawie cementowo-wapiennej</t>
  </si>
  <si>
    <t>Wykucie wnęk o głębokości do 1 ceg. w
ścianach z cegieł na zaprawie cementowo
-wapiennej</t>
  </si>
  <si>
    <t>Podbicie betonem ław lub ścian
fundament.odcinkami co 1 m z wyk.i zasyp.wykopu w gruncie nienawodnionym kat. III z odwozem nadmiaru ziemi samochodem samowyład.na odl.do 1 km</t>
  </si>
  <si>
    <t>Podkłady betonowe na podłożu
gruntowym Zastosowano pompę do betonu na samochodzie.</t>
  </si>
  <si>
    <t>Płyty fundamentowe żelbetowe - z
zastosowaniem pompy do betonu</t>
  </si>
  <si>
    <t>Ściany żelbetowe grubości 25 cm i
wysokości do 4 m w deskowaniu - transport betonu pompą, pozostałych materiałów żurawiem</t>
  </si>
  <si>
    <t>Belki, podciągi i wieńce żelbetowe w
deskowaniu o stosunku deskowanego obwodu do przekroju do 14 - transport betonu pompą, pozostałych materiałów żurawiem</t>
  </si>
  <si>
    <t>Płyta stropowa o grubości 12 cm i
powierzchni między belkami lub ścianami do 5 m2 w deskowaniu U-Form - transport betonu pompą, pozostałych materiałów żurawiem</t>
  </si>
  <si>
    <t>Przygotowanie i montaż zbrojenia
elementów budynków i budowli - pręty żebrowane o śr. 8-14 mm</t>
  </si>
  <si>
    <t>Wykonanie przesklepień otworów w
ścianach z cegieł z wykuciem gniazd dla belek</t>
  </si>
  <si>
    <t>Wykonanie przesklepień otworów w
ścianach z cegieł - dostarczenie i obsadzenie belek stalowych do HEB 140 mm</t>
  </si>
  <si>
    <t>Wykonanie przesklepień otworów w
ścianach z cegieł - obmurowanie końców belek stalowych - jako oddzielna robota</t>
  </si>
  <si>
    <t xml:space="preserve">winda - konstrukcja stalowa i fasada </t>
  </si>
  <si>
    <t>Konstrukcja szybu windowego, ramy
stalowej na poddaszu oraz konstrukcji nośnej przedsionka</t>
  </si>
  <si>
    <t>Dostawa konstrukcji stalowej</t>
  </si>
  <si>
    <t>Dostawa i montaż systeu fasadowego MB
-SR50N EI lub równoważnego</t>
  </si>
  <si>
    <t>winda - roboty ziemne</t>
  </si>
  <si>
    <t>winda - konstrukcja żelbetowa</t>
  </si>
  <si>
    <t>winda - dostawa i montaż windy</t>
  </si>
  <si>
    <t>zagospodarowanie terenu zielenią</t>
  </si>
  <si>
    <t>Rozebranie rynny z blachy nadającej się 
do użytku</t>
  </si>
  <si>
    <t>Rynny dachowe półokrągłe o śr. 15 cm - z 
blachy stalowej ocynkowanej - ponowny montaż</t>
  </si>
  <si>
    <t>151A</t>
  </si>
  <si>
    <t>kpl.</t>
  </si>
  <si>
    <t xml:space="preserve">Wykonane pozostalych, gdzie indziej nie ujętych  niezbędnych robót związanych z budową szybu windowego </t>
  </si>
  <si>
    <t>Wymiana stolarki PCV o pow. do
0.5 m2 o współczynniku 0,9W/(m2.K) - (okna: O4 - 2szt., O7 - 2 szt., O26 - 6 szt.)</t>
  </si>
  <si>
    <t>Wymiana stolarki PCV o pow. do
3.0 m2 ze szprosem konstrukcyjnym o współczynniku 0,9W/(m2.K) na  okno o odporności ogniowej EI 60 (okno O18 - 1 szt.)</t>
  </si>
  <si>
    <t>Wymiana stolarki PCV o pow. do 1,0 m2 o współczynniku 0,9W/(m2.K) na okno o odporności ogniowej EI 60 ( O17 - 6 szt.)</t>
  </si>
  <si>
    <t>rok</t>
  </si>
  <si>
    <t>Serwis dźwigu przez okres 5 lat od daty przekazania urządzenia do użytkowania</t>
  </si>
  <si>
    <t>Razem  remont elewacji budynku CAM nr 5 z budową zewnętrznego szybu windowego wraz z instalacją dźwigu osobowego oraz serwisem dźwigu w okresie 5 lat od daty przekazania urządzenia do użytkowania  - netto</t>
  </si>
  <si>
    <r>
      <t xml:space="preserve">zakres rzeczowo-finansowy - </t>
    </r>
    <r>
      <rPr>
        <b/>
        <sz val="18"/>
        <color rgb="FFFF0000"/>
        <rFont val="Times New Roman"/>
        <family val="1"/>
        <charset val="238"/>
      </rPr>
      <t>zmiana nr 1</t>
    </r>
  </si>
  <si>
    <t>Dostawa dźwigu osobowego loco
budowa, montaż i udział w odbiorze UDT</t>
  </si>
  <si>
    <t>118A</t>
  </si>
  <si>
    <t>Dostawa i montaż kopułkowego świetlika rurowego o średnicy 550 mm z wbudowaną oprawą LED o mocy 37 W</t>
  </si>
  <si>
    <t xml:space="preserve">   kpl.</t>
  </si>
  <si>
    <t>kraty stalowe studni okiennych - renowacja</t>
  </si>
  <si>
    <t>3A</t>
  </si>
  <si>
    <t>3B</t>
  </si>
  <si>
    <t xml:space="preserve">Demontaż balustady stalowej z przeznaczenim do ponownego montażu wraz z odwiezieniem na miejsce składowania na odległości do 5 km </t>
  </si>
  <si>
    <t>3C</t>
  </si>
  <si>
    <t>3D</t>
  </si>
  <si>
    <t xml:space="preserve">m2 </t>
  </si>
  <si>
    <t>Rozbiórka podestów, podjazdów z nawierzchnią z płyt chodnikowych lub terakoty</t>
  </si>
  <si>
    <t xml:space="preserve">Rozbiórka krawężnków z cegły klinkierowej z oczyszczeniem z zaprawy, z przeznaczeniem do ponownego wbudowania wraz z odwiezieniem na miejsce składowania na odległość do 5 km </t>
  </si>
  <si>
    <t xml:space="preserve">Rozbiórka przeszklonej obudowy przedsionka z konstrukcją z profili PCV wraz z wywozem i utylizacją </t>
  </si>
  <si>
    <t>64A</t>
  </si>
  <si>
    <t>64B</t>
  </si>
  <si>
    <t xml:space="preserve">zamurowania otworów okiennych z bloczków wapienno - piaskowych gr. 10 cm z wykonnaiem izolacji termicznej ze styropainu gr. 10 cm oraz otynkowaniem </t>
  </si>
  <si>
    <t xml:space="preserve">demontaż stolarki drewnianej wraz rozbiórką  istniejących zamurowań okien z wwywiezieniem i utylizacją materiałów pochodzących z rozbiórki </t>
  </si>
  <si>
    <t>wymiana opraw oświetleniowych</t>
  </si>
  <si>
    <t>wymiana zewnętrznych opraw oświetleniowych</t>
  </si>
  <si>
    <t xml:space="preserve">szt. </t>
  </si>
  <si>
    <t>remont studni okiennych</t>
  </si>
  <si>
    <t>usunięcie starych izolacji z papy dwuwarstwowych</t>
  </si>
  <si>
    <t>skucie zmurszałych tynków</t>
  </si>
  <si>
    <t>przygotowanie podłoża - usunięcie wypełnienia spoin w murze na głębokośc 20 mm</t>
  </si>
  <si>
    <t>Ręczne gruntowanie podłoży mineralnych 
pionowych</t>
  </si>
  <si>
    <t>Wyrównanie podłoża pionowego warstwą 
zaprawy o średniej grubości 1 cm</t>
  </si>
  <si>
    <t>wykonanie spadków w studzienkach</t>
  </si>
  <si>
    <t>warstwa kontaktowa na podłożu bitumicznym</t>
  </si>
  <si>
    <t>wtórna pionowa izolacja przeciwwodna</t>
  </si>
  <si>
    <t>izolacja perymetryczna (termoizolacja)</t>
  </si>
  <si>
    <t>wykonanie warstwy zbrojonej na ścianach</t>
  </si>
  <si>
    <t>warstwy ochronne termoizolacyjne izolacji pionowej - ułożenie folii chronnej</t>
  </si>
  <si>
    <t>obróbki przy szerokości w rozwinięciu do 25 cm - z bachy stalowej ocynkowanej</t>
  </si>
  <si>
    <t>wywiezienie gruzu spryzmowanego samochodami samowyładowawczymi na odległość 15 km wraz z utylizacją</t>
  </si>
  <si>
    <t>wywiezienie izolacji z papy samchodami samowyładowczymi na odległość 15 km wraz z utylizacją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</si>
</sst>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\ &quot;zł&quot;"/>
  </numFmts>
  <fonts count="34" x14ac:knownFonts="1">
    <font>
      <sz val="10"/>
      <color rgb="FF000000"/>
      <name val="Times New Roman"/>
      <charset val="204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rgb="FF000000"/>
      <name val="Times New Roman"/>
      <family val="1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</font>
    <font>
      <sz val="14"/>
      <color indexed="64"/>
      <name val="Times New Roman"/>
      <family val="1"/>
      <charset val="238"/>
    </font>
    <font>
      <b/>
      <sz val="14"/>
      <color indexed="64"/>
      <name val="Arial"/>
      <family val="2"/>
      <charset val="238"/>
    </font>
    <font>
      <sz val="14"/>
      <color indexed="64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9"/>
      <name val="Arial"/>
    </font>
    <font>
      <sz val="9"/>
      <name val="Times New Roman"/>
      <family val="1"/>
    </font>
    <font>
      <sz val="9"/>
      <color rgb="FF000000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strike/>
      <sz val="9"/>
      <name val="Arial"/>
      <family val="2"/>
    </font>
    <font>
      <strike/>
      <sz val="9"/>
      <name val="Arial"/>
      <family val="2"/>
      <charset val="238"/>
    </font>
    <font>
      <strike/>
      <sz val="9"/>
      <color rgb="FF000000"/>
      <name val="Arial"/>
      <family val="2"/>
    </font>
    <font>
      <strike/>
      <sz val="9"/>
      <color rgb="FF000000"/>
      <name val="Arial"/>
      <family val="2"/>
      <charset val="238"/>
    </font>
    <font>
      <strike/>
      <sz val="10"/>
      <color rgb="FF000000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4" fillId="0" borderId="0"/>
  </cellStyleXfs>
  <cellXfs count="18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right" vertical="top" wrapText="1" indent="1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2"/>
    </xf>
    <xf numFmtId="1" fontId="5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 indent="2"/>
    </xf>
    <xf numFmtId="164" fontId="6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left" vertical="top" shrinkToFit="1"/>
    </xf>
    <xf numFmtId="2" fontId="6" fillId="0" borderId="1" xfId="0" applyNumberFormat="1" applyFont="1" applyFill="1" applyBorder="1" applyAlignment="1">
      <alignment horizontal="left" vertical="top" shrinkToFit="1"/>
    </xf>
    <xf numFmtId="0" fontId="0" fillId="0" borderId="1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164" fontId="16" fillId="3" borderId="1" xfId="0" applyNumberFormat="1" applyFont="1" applyFill="1" applyBorder="1" applyAlignment="1">
      <alignment horizontal="center" vertical="center" shrinkToFit="1"/>
    </xf>
    <xf numFmtId="4" fontId="1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39" fontId="19" fillId="2" borderId="10" xfId="0" applyNumberFormat="1" applyFont="1" applyFill="1" applyBorder="1" applyAlignment="1">
      <alignment horizontal="right" vertical="top" wrapText="1"/>
    </xf>
    <xf numFmtId="39" fontId="18" fillId="2" borderId="11" xfId="0" applyNumberFormat="1" applyFont="1" applyFill="1" applyBorder="1" applyAlignment="1">
      <alignment horizontal="right" vertical="top" wrapText="1"/>
    </xf>
    <xf numFmtId="0" fontId="21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right" vertical="top" shrinkToFit="1"/>
    </xf>
    <xf numFmtId="0" fontId="21" fillId="0" borderId="1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right" vertical="top" shrinkToFit="1"/>
    </xf>
    <xf numFmtId="0" fontId="0" fillId="0" borderId="12" xfId="0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right" vertical="top" shrinkToFit="1"/>
    </xf>
    <xf numFmtId="0" fontId="21" fillId="0" borderId="1" xfId="0" applyFont="1" applyFill="1" applyBorder="1" applyAlignment="1">
      <alignment horizontal="left" vertical="top" wrapText="1" inden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 indent="1"/>
    </xf>
    <xf numFmtId="0" fontId="9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164" fontId="23" fillId="0" borderId="1" xfId="0" applyNumberFormat="1" applyFont="1" applyFill="1" applyBorder="1" applyAlignment="1">
      <alignment horizontal="right" vertical="top" shrinkToFit="1"/>
    </xf>
    <xf numFmtId="0" fontId="13" fillId="0" borderId="12" xfId="0" applyFont="1" applyFill="1" applyBorder="1" applyAlignment="1">
      <alignment horizontal="left" vertical="top" wrapText="1"/>
    </xf>
    <xf numFmtId="164" fontId="23" fillId="0" borderId="12" xfId="0" applyNumberFormat="1" applyFont="1" applyFill="1" applyBorder="1" applyAlignment="1">
      <alignment horizontal="right" vertical="top" shrinkToFit="1"/>
    </xf>
    <xf numFmtId="0" fontId="21" fillId="3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right" vertical="top" shrinkToFit="1"/>
    </xf>
    <xf numFmtId="0" fontId="9" fillId="3" borderId="1" xfId="0" applyFont="1" applyFill="1" applyBorder="1" applyAlignment="1">
      <alignment horizontal="center" vertical="top" wrapText="1"/>
    </xf>
    <xf numFmtId="2" fontId="16" fillId="3" borderId="15" xfId="0" applyNumberFormat="1" applyFont="1" applyFill="1" applyBorder="1" applyAlignment="1">
      <alignment horizontal="center" vertical="center" shrinkToFit="1"/>
    </xf>
    <xf numFmtId="0" fontId="21" fillId="3" borderId="1" xfId="0" applyFont="1" applyFill="1" applyBorder="1" applyAlignment="1">
      <alignment horizontal="right" vertical="top" wrapText="1"/>
    </xf>
    <xf numFmtId="166" fontId="0" fillId="0" borderId="0" xfId="0" applyNumberFormat="1" applyFill="1" applyBorder="1" applyAlignment="1">
      <alignment horizontal="left" vertical="top"/>
    </xf>
    <xf numFmtId="166" fontId="14" fillId="0" borderId="0" xfId="0" applyNumberFormat="1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65" fontId="13" fillId="0" borderId="17" xfId="0" applyNumberFormat="1" applyFont="1" applyFill="1" applyBorder="1" applyAlignment="1">
      <alignment horizontal="left" vertical="top" wrapText="1" indent="2"/>
    </xf>
    <xf numFmtId="0" fontId="13" fillId="0" borderId="17" xfId="0" applyFont="1" applyFill="1" applyBorder="1" applyAlignment="1">
      <alignment horizontal="left" vertical="center" wrapText="1" indent="3"/>
    </xf>
    <xf numFmtId="0" fontId="0" fillId="3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9" fillId="0" borderId="5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center" wrapText="1"/>
    </xf>
    <xf numFmtId="164" fontId="16" fillId="3" borderId="8" xfId="0" applyNumberFormat="1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vertical="top" wrapText="1"/>
    </xf>
    <xf numFmtId="0" fontId="3" fillId="3" borderId="16" xfId="0" applyFont="1" applyFill="1" applyBorder="1" applyAlignment="1">
      <alignment horizontal="center" vertical="center" wrapText="1"/>
    </xf>
    <xf numFmtId="164" fontId="16" fillId="3" borderId="16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2" fontId="16" fillId="3" borderId="8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top" wrapText="1"/>
    </xf>
    <xf numFmtId="2" fontId="16" fillId="3" borderId="16" xfId="0" applyNumberFormat="1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top" wrapText="1"/>
    </xf>
    <xf numFmtId="0" fontId="27" fillId="4" borderId="1" xfId="0" applyFont="1" applyFill="1" applyBorder="1" applyAlignment="1">
      <alignment horizontal="center" vertical="top" wrapText="1"/>
    </xf>
    <xf numFmtId="164" fontId="28" fillId="4" borderId="1" xfId="0" applyNumberFormat="1" applyFont="1" applyFill="1" applyBorder="1" applyAlignment="1">
      <alignment horizontal="right" vertical="top" shrinkToFit="1"/>
    </xf>
    <xf numFmtId="2" fontId="16" fillId="4" borderId="1" xfId="0" applyNumberFormat="1" applyFont="1" applyFill="1" applyBorder="1" applyAlignment="1">
      <alignment horizontal="center" vertical="center" shrinkToFit="1"/>
    </xf>
    <xf numFmtId="4" fontId="15" fillId="4" borderId="1" xfId="0" applyNumberFormat="1" applyFont="1" applyFill="1" applyBorder="1" applyAlignment="1">
      <alignment horizontal="center" vertical="center" wrapText="1"/>
    </xf>
    <xf numFmtId="164" fontId="29" fillId="4" borderId="1" xfId="0" applyNumberFormat="1" applyFont="1" applyFill="1" applyBorder="1" applyAlignment="1">
      <alignment horizontal="right" vertical="top" shrinkToFit="1"/>
    </xf>
    <xf numFmtId="0" fontId="1" fillId="4" borderId="1" xfId="0" applyFont="1" applyFill="1" applyBorder="1" applyAlignment="1">
      <alignment horizontal="center" vertical="center" wrapText="1"/>
    </xf>
    <xf numFmtId="0" fontId="17" fillId="5" borderId="22" xfId="0" applyNumberFormat="1" applyFont="1" applyFill="1" applyBorder="1" applyAlignment="1">
      <alignment horizontal="left" vertical="center" wrapText="1"/>
    </xf>
    <xf numFmtId="0" fontId="17" fillId="5" borderId="22" xfId="0" applyNumberFormat="1" applyFont="1" applyFill="1" applyBorder="1" applyAlignment="1">
      <alignment horizontal="center" vertical="center" wrapText="1"/>
    </xf>
    <xf numFmtId="0" fontId="17" fillId="5" borderId="25" xfId="0" applyNumberFormat="1" applyFont="1" applyFill="1" applyBorder="1" applyAlignment="1">
      <alignment horizontal="center" vertical="center" wrapText="1"/>
    </xf>
    <xf numFmtId="39" fontId="18" fillId="5" borderId="24" xfId="0" applyNumberFormat="1" applyFont="1" applyFill="1" applyBorder="1" applyAlignment="1">
      <alignment horizontal="right" vertical="top" wrapText="1"/>
    </xf>
    <xf numFmtId="0" fontId="26" fillId="4" borderId="1" xfId="0" applyFont="1" applyFill="1" applyBorder="1" applyAlignment="1">
      <alignment horizontal="center" vertical="top" wrapText="1"/>
    </xf>
    <xf numFmtId="2" fontId="16" fillId="4" borderId="15" xfId="0" applyNumberFormat="1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right" vertical="top" shrinkToFit="1"/>
    </xf>
    <xf numFmtId="0" fontId="1" fillId="5" borderId="1" xfId="0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center" vertical="center"/>
    </xf>
    <xf numFmtId="2" fontId="23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2" fontId="16" fillId="2" borderId="14" xfId="0" applyNumberFormat="1" applyFont="1" applyFill="1" applyBorder="1" applyAlignment="1">
      <alignment horizontal="center" vertical="center" shrinkToFi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top" wrapText="1"/>
    </xf>
    <xf numFmtId="164" fontId="23" fillId="5" borderId="13" xfId="0" applyNumberFormat="1" applyFont="1" applyFill="1" applyBorder="1" applyAlignment="1">
      <alignment horizontal="right" vertical="top" shrinkToFit="1"/>
    </xf>
    <xf numFmtId="2" fontId="16" fillId="5" borderId="1" xfId="0" applyNumberFormat="1" applyFont="1" applyFill="1" applyBorder="1" applyAlignment="1">
      <alignment horizontal="center" vertical="center" shrinkToFi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 shrinkToFit="1"/>
    </xf>
    <xf numFmtId="0" fontId="9" fillId="5" borderId="1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39" fontId="18" fillId="2" borderId="30" xfId="0" applyNumberFormat="1" applyFont="1" applyFill="1" applyBorder="1" applyAlignment="1">
      <alignment horizontal="right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7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8"/>
    </xf>
    <xf numFmtId="0" fontId="2" fillId="0" borderId="0" xfId="0" applyFont="1" applyFill="1" applyBorder="1" applyAlignment="1">
      <alignment horizontal="left" vertical="top" wrapText="1" indent="16"/>
    </xf>
    <xf numFmtId="0" fontId="0" fillId="0" borderId="0" xfId="0" applyFill="1" applyBorder="1" applyAlignment="1">
      <alignment horizontal="left" vertical="top" wrapText="1" indent="3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7" fillId="2" borderId="0" xfId="0" applyNumberFormat="1" applyFont="1" applyFill="1" applyBorder="1" applyAlignment="1">
      <alignment horizontal="center" vertical="center" wrapText="1"/>
    </xf>
    <xf numFmtId="0" fontId="17" fillId="2" borderId="19" xfId="0" applyNumberFormat="1" applyFont="1" applyFill="1" applyBorder="1" applyAlignment="1">
      <alignment horizontal="center" vertical="center" wrapText="1"/>
    </xf>
    <xf numFmtId="0" fontId="17" fillId="2" borderId="20" xfId="0" applyNumberFormat="1" applyFont="1" applyFill="1" applyBorder="1" applyAlignment="1">
      <alignment horizontal="center" vertical="top" wrapText="1"/>
    </xf>
    <xf numFmtId="0" fontId="17" fillId="2" borderId="21" xfId="0" applyNumberFormat="1" applyFont="1" applyFill="1" applyBorder="1" applyAlignment="1">
      <alignment horizontal="center" vertical="top" wrapText="1"/>
    </xf>
    <xf numFmtId="0" fontId="17" fillId="2" borderId="27" xfId="0" applyNumberFormat="1" applyFont="1" applyFill="1" applyBorder="1" applyAlignment="1">
      <alignment horizontal="left" vertical="center" wrapText="1"/>
    </xf>
    <xf numFmtId="0" fontId="17" fillId="2" borderId="20" xfId="0" applyNumberFormat="1" applyFont="1" applyFill="1" applyBorder="1" applyAlignment="1">
      <alignment horizontal="left" vertical="center" wrapText="1"/>
    </xf>
    <xf numFmtId="0" fontId="17" fillId="2" borderId="21" xfId="0" applyNumberFormat="1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17" fillId="2" borderId="28" xfId="0" applyNumberFormat="1" applyFont="1" applyFill="1" applyBorder="1" applyAlignment="1">
      <alignment horizontal="center" vertical="center" wrapText="1"/>
    </xf>
    <xf numFmtId="0" fontId="17" fillId="2" borderId="29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1007999</xdr:colOff>
      <xdr:row>10</xdr:row>
      <xdr:rowOff>165595</xdr:rowOff>
    </xdr:from>
    <xdr:ext cx="5619750" cy="0"/>
    <xdr:sp macro="" textlink="">
      <xdr:nvSpPr>
        <xdr:cNvPr id="2" name="Shape 2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1004404</xdr:colOff>
      <xdr:row>12</xdr:row>
      <xdr:rowOff>9524</xdr:rowOff>
    </xdr:from>
    <xdr:ext cx="5619750" cy="0"/>
    <xdr:sp macro="" textlink="">
      <xdr:nvSpPr>
        <xdr:cNvPr id="3" name="Shape 3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547615</xdr:colOff>
      <xdr:row>1</xdr:row>
      <xdr:rowOff>399415</xdr:rowOff>
    </xdr:to>
    <xdr:pic>
      <xdr:nvPicPr>
        <xdr:cNvPr id="2" name="Obraz 1" descr="Logo kolorow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760720" cy="5613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2.75" x14ac:dyDescent="0.2"/>
  <cols>
    <col min="1" max="1" width="20.1640625" customWidth="1"/>
    <col min="2" max="2" width="9.33203125" customWidth="1"/>
    <col min="3" max="3" width="10.1640625" customWidth="1"/>
    <col min="4" max="4" width="5.5" customWidth="1"/>
    <col min="5" max="5" width="26" customWidth="1"/>
    <col min="6" max="6" width="44.5" customWidth="1"/>
  </cols>
  <sheetData>
    <row r="1" spans="1:6" ht="15" customHeight="1" x14ac:dyDescent="0.2">
      <c r="A1" s="147" t="s">
        <v>0</v>
      </c>
      <c r="B1" s="147"/>
      <c r="C1" s="147"/>
      <c r="D1" s="147"/>
      <c r="E1" s="147"/>
      <c r="F1" s="147"/>
    </row>
    <row r="2" spans="1:6" ht="22.5" customHeight="1" x14ac:dyDescent="0.2">
      <c r="A2" s="152" t="s">
        <v>1</v>
      </c>
      <c r="B2" s="152"/>
      <c r="C2" s="152"/>
      <c r="D2" s="152"/>
      <c r="E2" s="152"/>
      <c r="F2" s="152"/>
    </row>
    <row r="3" spans="1:6" ht="72.75" customHeight="1" x14ac:dyDescent="0.2">
      <c r="A3" s="1" t="s">
        <v>2</v>
      </c>
      <c r="B3" s="153" t="s">
        <v>3</v>
      </c>
      <c r="C3" s="153"/>
      <c r="D3" s="153"/>
      <c r="E3" s="153"/>
      <c r="F3" s="153"/>
    </row>
    <row r="4" spans="1:6" ht="148.5" customHeight="1" x14ac:dyDescent="0.2">
      <c r="A4" s="146" t="s">
        <v>4</v>
      </c>
      <c r="B4" s="146"/>
      <c r="C4" s="149" t="s">
        <v>5</v>
      </c>
      <c r="D4" s="149"/>
      <c r="E4" s="149"/>
      <c r="F4" s="149"/>
    </row>
    <row r="5" spans="1:6" ht="51.75" customHeight="1" x14ac:dyDescent="0.2">
      <c r="A5" s="149" t="s">
        <v>6</v>
      </c>
      <c r="B5" s="149"/>
      <c r="C5" s="149"/>
      <c r="D5" s="149"/>
      <c r="E5" s="150" t="s">
        <v>7</v>
      </c>
      <c r="F5" s="150"/>
    </row>
    <row r="6" spans="1:6" ht="14.25" customHeight="1" x14ac:dyDescent="0.2">
      <c r="A6" s="150" t="s">
        <v>8</v>
      </c>
      <c r="B6" s="150"/>
      <c r="C6" s="150"/>
      <c r="D6" s="150"/>
      <c r="E6" s="150"/>
      <c r="F6" s="150"/>
    </row>
    <row r="7" spans="1:6" ht="14.25" customHeight="1" x14ac:dyDescent="0.2">
      <c r="A7" s="147" t="s">
        <v>9</v>
      </c>
      <c r="B7" s="147"/>
      <c r="C7" s="147"/>
      <c r="D7" s="147"/>
      <c r="E7" s="147"/>
      <c r="F7" s="147"/>
    </row>
    <row r="8" spans="1:6" ht="57.75" customHeight="1" x14ac:dyDescent="0.2">
      <c r="A8" s="149" t="s">
        <v>10</v>
      </c>
      <c r="B8" s="149"/>
      <c r="C8" s="149"/>
      <c r="D8" s="151" t="s">
        <v>11</v>
      </c>
      <c r="E8" s="151"/>
      <c r="F8" s="151"/>
    </row>
    <row r="9" spans="1:6" ht="42.75" customHeight="1" x14ac:dyDescent="0.2">
      <c r="A9" s="146" t="s">
        <v>12</v>
      </c>
      <c r="B9" s="146"/>
      <c r="C9" s="146"/>
      <c r="D9" s="146"/>
      <c r="E9" s="146"/>
      <c r="F9" s="2" t="s">
        <v>13</v>
      </c>
    </row>
    <row r="10" spans="1:6" ht="14.25" customHeight="1" x14ac:dyDescent="0.2">
      <c r="A10" s="147" t="s">
        <v>14</v>
      </c>
      <c r="B10" s="147"/>
      <c r="C10" s="147"/>
      <c r="D10" s="147"/>
      <c r="E10" s="147"/>
      <c r="F10" s="147"/>
    </row>
    <row r="11" spans="1:6" ht="14.25" customHeight="1" x14ac:dyDescent="0.2">
      <c r="A11" s="148" t="s">
        <v>15</v>
      </c>
      <c r="B11" s="148"/>
      <c r="C11" s="148"/>
      <c r="D11" s="148"/>
      <c r="E11" s="148"/>
      <c r="F11" s="148"/>
    </row>
    <row r="12" spans="1:6" ht="2.1" customHeight="1" x14ac:dyDescent="0.2"/>
    <row r="13" spans="1:6" ht="2.1" customHeight="1" x14ac:dyDescent="0.2"/>
  </sheetData>
  <mergeCells count="14">
    <mergeCell ref="A1:F1"/>
    <mergeCell ref="A2:F2"/>
    <mergeCell ref="B3:F3"/>
    <mergeCell ref="A4:B4"/>
    <mergeCell ref="C4:F4"/>
    <mergeCell ref="A9:E9"/>
    <mergeCell ref="A10:F10"/>
    <mergeCell ref="A11:F11"/>
    <mergeCell ref="A5:D5"/>
    <mergeCell ref="E5:F5"/>
    <mergeCell ref="A6:F6"/>
    <mergeCell ref="A7:F7"/>
    <mergeCell ref="A8:C8"/>
    <mergeCell ref="D8:F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sqref="A1:F1"/>
    </sheetView>
  </sheetViews>
  <sheetFormatPr defaultRowHeight="12.75" x14ac:dyDescent="0.2"/>
  <cols>
    <col min="1" max="1" width="6.1640625" customWidth="1"/>
    <col min="2" max="2" width="13.1640625" customWidth="1"/>
    <col min="3" max="3" width="56.6640625" customWidth="1"/>
    <col min="4" max="4" width="5.33203125" customWidth="1"/>
    <col min="5" max="6" width="15.83203125" customWidth="1"/>
  </cols>
  <sheetData>
    <row r="1" spans="1:6" ht="15" customHeight="1" x14ac:dyDescent="0.2">
      <c r="A1" s="3" t="s">
        <v>16</v>
      </c>
      <c r="B1" s="3" t="s">
        <v>17</v>
      </c>
      <c r="C1" s="4" t="s">
        <v>18</v>
      </c>
      <c r="D1" s="4" t="s">
        <v>19</v>
      </c>
      <c r="E1" s="5" t="s">
        <v>20</v>
      </c>
      <c r="F1" s="5" t="s">
        <v>21</v>
      </c>
    </row>
    <row r="2" spans="1:6" ht="12.75" customHeight="1" x14ac:dyDescent="0.2">
      <c r="A2" s="154" t="s">
        <v>22</v>
      </c>
      <c r="B2" s="155"/>
      <c r="C2" s="155"/>
      <c r="D2" s="155"/>
      <c r="E2" s="155"/>
      <c r="F2" s="156"/>
    </row>
    <row r="3" spans="1:6" ht="15" customHeight="1" x14ac:dyDescent="0.2">
      <c r="A3" s="6">
        <v>1</v>
      </c>
      <c r="B3" s="7"/>
      <c r="C3" s="154" t="s">
        <v>23</v>
      </c>
      <c r="D3" s="155"/>
      <c r="E3" s="155"/>
      <c r="F3" s="156"/>
    </row>
    <row r="4" spans="1:6" ht="27.75" customHeight="1" x14ac:dyDescent="0.2">
      <c r="A4" s="8" t="s">
        <v>24</v>
      </c>
      <c r="B4" s="9" t="s">
        <v>25</v>
      </c>
      <c r="C4" s="10" t="s">
        <v>26</v>
      </c>
      <c r="D4" s="4" t="s">
        <v>27</v>
      </c>
      <c r="E4" s="7"/>
      <c r="F4" s="7"/>
    </row>
    <row r="5" spans="1:6" ht="15" customHeight="1" x14ac:dyDescent="0.2">
      <c r="A5" s="11"/>
      <c r="B5" s="11"/>
      <c r="C5" s="12" t="s">
        <v>28</v>
      </c>
      <c r="D5" s="4" t="s">
        <v>27</v>
      </c>
      <c r="E5" s="13">
        <v>432.39</v>
      </c>
      <c r="F5" s="11"/>
    </row>
    <row r="6" spans="1:6" ht="15" customHeight="1" x14ac:dyDescent="0.2">
      <c r="A6" s="7"/>
      <c r="B6" s="7"/>
      <c r="C6" s="7"/>
      <c r="D6" s="7"/>
      <c r="E6" s="14" t="s">
        <v>29</v>
      </c>
      <c r="F6" s="15">
        <v>432.39</v>
      </c>
    </row>
    <row r="7" spans="1:6" ht="31.7" customHeight="1" x14ac:dyDescent="0.2">
      <c r="A7" s="8" t="s">
        <v>30</v>
      </c>
      <c r="B7" s="9" t="s">
        <v>31</v>
      </c>
      <c r="C7" s="10" t="s">
        <v>32</v>
      </c>
      <c r="D7" s="4" t="s">
        <v>27</v>
      </c>
      <c r="E7" s="7"/>
      <c r="F7" s="7"/>
    </row>
    <row r="8" spans="1:6" ht="27.75" customHeight="1" x14ac:dyDescent="0.2">
      <c r="A8" s="7"/>
      <c r="B8" s="7"/>
      <c r="C8" s="10" t="s">
        <v>33</v>
      </c>
      <c r="D8" s="4" t="s">
        <v>27</v>
      </c>
      <c r="E8" s="13">
        <v>3.5219999999999998</v>
      </c>
      <c r="F8" s="7"/>
    </row>
    <row r="9" spans="1:6" ht="15" customHeight="1" x14ac:dyDescent="0.2">
      <c r="A9" s="7"/>
      <c r="B9" s="7"/>
      <c r="C9" s="7"/>
      <c r="D9" s="7"/>
      <c r="E9" s="14" t="s">
        <v>29</v>
      </c>
      <c r="F9" s="15">
        <v>3.5219999999999998</v>
      </c>
    </row>
    <row r="10" spans="1:6" ht="27.75" customHeight="1" x14ac:dyDescent="0.2">
      <c r="A10" s="8" t="s">
        <v>34</v>
      </c>
      <c r="B10" s="9" t="s">
        <v>35</v>
      </c>
      <c r="C10" s="10" t="s">
        <v>36</v>
      </c>
      <c r="D10" s="4" t="s">
        <v>37</v>
      </c>
      <c r="E10" s="7"/>
      <c r="F10" s="7"/>
    </row>
    <row r="11" spans="1:6" ht="66" customHeight="1" x14ac:dyDescent="0.2">
      <c r="A11" s="10"/>
      <c r="B11" s="10"/>
      <c r="C11" s="10" t="s">
        <v>38</v>
      </c>
      <c r="D11" s="4" t="s">
        <v>37</v>
      </c>
      <c r="E11" s="13">
        <v>517.38599999999997</v>
      </c>
      <c r="F11" s="10"/>
    </row>
    <row r="12" spans="1:6" ht="15" customHeight="1" x14ac:dyDescent="0.2">
      <c r="A12" s="7"/>
      <c r="B12" s="7"/>
      <c r="C12" s="7"/>
      <c r="D12" s="7"/>
      <c r="E12" s="14" t="s">
        <v>29</v>
      </c>
      <c r="F12" s="15">
        <v>517.38599999999997</v>
      </c>
    </row>
    <row r="13" spans="1:6" ht="31.7" customHeight="1" x14ac:dyDescent="0.2">
      <c r="A13" s="8" t="s">
        <v>39</v>
      </c>
      <c r="B13" s="9" t="s">
        <v>40</v>
      </c>
      <c r="C13" s="10" t="s">
        <v>41</v>
      </c>
      <c r="D13" s="4" t="s">
        <v>37</v>
      </c>
      <c r="E13" s="7"/>
      <c r="F13" s="7"/>
    </row>
    <row r="14" spans="1:6" ht="66" customHeight="1" x14ac:dyDescent="0.2">
      <c r="A14" s="10"/>
      <c r="B14" s="10"/>
      <c r="C14" s="10" t="s">
        <v>38</v>
      </c>
      <c r="D14" s="4" t="s">
        <v>37</v>
      </c>
      <c r="E14" s="13">
        <v>517.38599999999997</v>
      </c>
      <c r="F14" s="10"/>
    </row>
    <row r="15" spans="1:6" ht="15" customHeight="1" x14ac:dyDescent="0.2">
      <c r="A15" s="7"/>
      <c r="B15" s="7"/>
      <c r="C15" s="7"/>
      <c r="D15" s="7"/>
      <c r="E15" s="14" t="s">
        <v>29</v>
      </c>
      <c r="F15" s="15">
        <v>517.38599999999997</v>
      </c>
    </row>
    <row r="16" spans="1:6" ht="31.7" customHeight="1" x14ac:dyDescent="0.2">
      <c r="A16" s="8" t="s">
        <v>42</v>
      </c>
      <c r="B16" s="9" t="s">
        <v>43</v>
      </c>
      <c r="C16" s="10" t="s">
        <v>44</v>
      </c>
      <c r="D16" s="4" t="s">
        <v>37</v>
      </c>
      <c r="E16" s="7"/>
      <c r="F16" s="7"/>
    </row>
    <row r="17" spans="1:6" ht="66" customHeight="1" x14ac:dyDescent="0.2">
      <c r="A17" s="10"/>
      <c r="B17" s="10"/>
      <c r="C17" s="10" t="s">
        <v>38</v>
      </c>
      <c r="D17" s="4" t="s">
        <v>37</v>
      </c>
      <c r="E17" s="13">
        <v>517.38599999999997</v>
      </c>
      <c r="F17" s="10"/>
    </row>
    <row r="18" spans="1:6" ht="15" customHeight="1" x14ac:dyDescent="0.2">
      <c r="A18" s="7"/>
      <c r="B18" s="7"/>
      <c r="C18" s="7"/>
      <c r="D18" s="7"/>
      <c r="E18" s="14" t="s">
        <v>29</v>
      </c>
      <c r="F18" s="15">
        <v>517.38599999999997</v>
      </c>
    </row>
    <row r="19" spans="1:6" ht="27.75" customHeight="1" x14ac:dyDescent="0.2">
      <c r="A19" s="8" t="s">
        <v>45</v>
      </c>
      <c r="B19" s="9" t="s">
        <v>46</v>
      </c>
      <c r="C19" s="10" t="s">
        <v>47</v>
      </c>
      <c r="D19" s="4" t="s">
        <v>37</v>
      </c>
      <c r="E19" s="7"/>
      <c r="F19" s="7"/>
    </row>
    <row r="20" spans="1:6" ht="54" customHeight="1" x14ac:dyDescent="0.2">
      <c r="A20" s="10"/>
      <c r="B20" s="10"/>
      <c r="C20" s="10" t="s">
        <v>48</v>
      </c>
      <c r="D20" s="4" t="s">
        <v>37</v>
      </c>
      <c r="E20" s="13">
        <v>390.154</v>
      </c>
      <c r="F20" s="10"/>
    </row>
    <row r="21" spans="1:6" ht="15" customHeight="1" x14ac:dyDescent="0.2">
      <c r="A21" s="7"/>
      <c r="B21" s="7"/>
      <c r="C21" s="7"/>
      <c r="D21" s="7"/>
      <c r="E21" s="14" t="s">
        <v>29</v>
      </c>
      <c r="F21" s="15">
        <v>390.154</v>
      </c>
    </row>
    <row r="22" spans="1:6" ht="27.75" customHeight="1" x14ac:dyDescent="0.2">
      <c r="A22" s="8" t="s">
        <v>49</v>
      </c>
      <c r="B22" s="16" t="s">
        <v>50</v>
      </c>
      <c r="C22" s="10" t="s">
        <v>51</v>
      </c>
      <c r="D22" s="4" t="s">
        <v>37</v>
      </c>
      <c r="E22" s="7"/>
      <c r="F22" s="7"/>
    </row>
    <row r="23" spans="1:6" ht="54" customHeight="1" x14ac:dyDescent="0.2">
      <c r="A23" s="10"/>
      <c r="B23" s="10"/>
      <c r="C23" s="10" t="s">
        <v>52</v>
      </c>
      <c r="D23" s="4" t="s">
        <v>37</v>
      </c>
      <c r="E23" s="13">
        <v>397.44200000000001</v>
      </c>
      <c r="F23" s="10"/>
    </row>
    <row r="24" spans="1:6" ht="15" customHeight="1" x14ac:dyDescent="0.2">
      <c r="A24" s="7"/>
      <c r="B24" s="7"/>
      <c r="C24" s="7"/>
      <c r="D24" s="7"/>
      <c r="E24" s="14" t="s">
        <v>29</v>
      </c>
      <c r="F24" s="15">
        <v>397.44200000000001</v>
      </c>
    </row>
    <row r="25" spans="1:6" ht="31.7" customHeight="1" x14ac:dyDescent="0.2">
      <c r="A25" s="8" t="s">
        <v>53</v>
      </c>
      <c r="B25" s="9" t="s">
        <v>54</v>
      </c>
      <c r="C25" s="10" t="s">
        <v>55</v>
      </c>
      <c r="D25" s="4" t="s">
        <v>27</v>
      </c>
      <c r="E25" s="7"/>
      <c r="F25" s="7"/>
    </row>
    <row r="26" spans="1:6" ht="23.25" customHeight="1" x14ac:dyDescent="0.2">
      <c r="A26" s="7"/>
      <c r="B26" s="7"/>
      <c r="C26" s="12" t="s">
        <v>56</v>
      </c>
      <c r="D26" s="4" t="s">
        <v>27</v>
      </c>
      <c r="E26" s="13">
        <v>401.19</v>
      </c>
      <c r="F26" s="7"/>
    </row>
    <row r="27" spans="1:6" ht="15" customHeight="1" x14ac:dyDescent="0.2">
      <c r="A27" s="7"/>
      <c r="B27" s="7"/>
      <c r="C27" s="7"/>
      <c r="D27" s="7"/>
      <c r="E27" s="14" t="s">
        <v>29</v>
      </c>
      <c r="F27" s="15">
        <v>401.19</v>
      </c>
    </row>
    <row r="28" spans="1:6" ht="12.75" customHeight="1" x14ac:dyDescent="0.2">
      <c r="A28" s="3" t="s">
        <v>16</v>
      </c>
      <c r="B28" s="3" t="s">
        <v>17</v>
      </c>
      <c r="C28" s="4" t="s">
        <v>18</v>
      </c>
      <c r="D28" s="4" t="s">
        <v>19</v>
      </c>
      <c r="E28" s="5" t="s">
        <v>20</v>
      </c>
      <c r="F28" s="5" t="s">
        <v>21</v>
      </c>
    </row>
    <row r="29" spans="1:6" ht="27.75" customHeight="1" x14ac:dyDescent="0.2">
      <c r="A29" s="8" t="s">
        <v>57</v>
      </c>
      <c r="B29" s="9" t="s">
        <v>58</v>
      </c>
      <c r="C29" s="10" t="s">
        <v>59</v>
      </c>
      <c r="D29" s="4" t="s">
        <v>27</v>
      </c>
      <c r="E29" s="7"/>
      <c r="F29" s="7"/>
    </row>
    <row r="30" spans="1:6" ht="27.75" customHeight="1" x14ac:dyDescent="0.2">
      <c r="A30" s="7"/>
      <c r="B30" s="7"/>
      <c r="C30" s="10" t="s">
        <v>33</v>
      </c>
      <c r="D30" s="4" t="s">
        <v>27</v>
      </c>
      <c r="E30" s="13">
        <v>3.5219999999999998</v>
      </c>
      <c r="F30" s="7"/>
    </row>
    <row r="31" spans="1:6" ht="15" customHeight="1" x14ac:dyDescent="0.2">
      <c r="A31" s="7"/>
      <c r="B31" s="7"/>
      <c r="C31" s="7"/>
      <c r="D31" s="7"/>
      <c r="E31" s="14" t="s">
        <v>29</v>
      </c>
      <c r="F31" s="15">
        <v>3.5219999999999998</v>
      </c>
    </row>
    <row r="32" spans="1:6" ht="27.75" customHeight="1" x14ac:dyDescent="0.2">
      <c r="A32" s="17" t="s">
        <v>60</v>
      </c>
      <c r="B32" s="9" t="s">
        <v>61</v>
      </c>
      <c r="C32" s="10" t="s">
        <v>62</v>
      </c>
      <c r="D32" s="4" t="s">
        <v>27</v>
      </c>
      <c r="E32" s="7"/>
      <c r="F32" s="7"/>
    </row>
    <row r="33" spans="1:6" ht="23.25" customHeight="1" x14ac:dyDescent="0.2">
      <c r="A33" s="7"/>
      <c r="B33" s="7"/>
      <c r="C33" s="12" t="s">
        <v>63</v>
      </c>
      <c r="D33" s="4" t="s">
        <v>27</v>
      </c>
      <c r="E33" s="13">
        <v>118.273</v>
      </c>
      <c r="F33" s="7"/>
    </row>
    <row r="34" spans="1:6" ht="15" customHeight="1" x14ac:dyDescent="0.2">
      <c r="A34" s="7"/>
      <c r="B34" s="7"/>
      <c r="C34" s="7"/>
      <c r="D34" s="7"/>
      <c r="E34" s="14" t="s">
        <v>29</v>
      </c>
      <c r="F34" s="15">
        <v>118.273</v>
      </c>
    </row>
    <row r="35" spans="1:6" ht="27.75" customHeight="1" x14ac:dyDescent="0.2">
      <c r="A35" s="17" t="s">
        <v>64</v>
      </c>
      <c r="B35" s="9" t="s">
        <v>65</v>
      </c>
      <c r="C35" s="10" t="s">
        <v>66</v>
      </c>
      <c r="D35" s="4" t="s">
        <v>67</v>
      </c>
      <c r="E35" s="7"/>
      <c r="F35" s="7"/>
    </row>
    <row r="36" spans="1:6" ht="27.75" customHeight="1" x14ac:dyDescent="0.2">
      <c r="A36" s="7"/>
      <c r="B36" s="7"/>
      <c r="C36" s="10" t="s">
        <v>68</v>
      </c>
      <c r="D36" s="4" t="s">
        <v>67</v>
      </c>
      <c r="E36" s="13">
        <v>247.71</v>
      </c>
      <c r="F36" s="7"/>
    </row>
    <row r="37" spans="1:6" ht="15" customHeight="1" x14ac:dyDescent="0.2">
      <c r="A37" s="7"/>
      <c r="B37" s="7"/>
      <c r="C37" s="7"/>
      <c r="D37" s="7"/>
      <c r="E37" s="14" t="s">
        <v>29</v>
      </c>
      <c r="F37" s="15">
        <v>247.71</v>
      </c>
    </row>
    <row r="38" spans="1:6" ht="27.75" customHeight="1" x14ac:dyDescent="0.2">
      <c r="A38" s="17" t="s">
        <v>69</v>
      </c>
      <c r="B38" s="9" t="s">
        <v>70</v>
      </c>
      <c r="C38" s="10" t="s">
        <v>71</v>
      </c>
      <c r="D38" s="4" t="s">
        <v>37</v>
      </c>
      <c r="E38" s="7"/>
      <c r="F38" s="7"/>
    </row>
    <row r="39" spans="1:6" ht="66" customHeight="1" x14ac:dyDescent="0.2">
      <c r="A39" s="10"/>
      <c r="B39" s="10"/>
      <c r="C39" s="10" t="s">
        <v>72</v>
      </c>
      <c r="D39" s="4" t="s">
        <v>37</v>
      </c>
      <c r="E39" s="13">
        <v>69.385000000000005</v>
      </c>
      <c r="F39" s="10"/>
    </row>
    <row r="40" spans="1:6" ht="15" customHeight="1" x14ac:dyDescent="0.2">
      <c r="A40" s="7"/>
      <c r="B40" s="7"/>
      <c r="C40" s="7"/>
      <c r="D40" s="7"/>
      <c r="E40" s="14" t="s">
        <v>29</v>
      </c>
      <c r="F40" s="15">
        <v>69.385000000000005</v>
      </c>
    </row>
    <row r="41" spans="1:6" ht="42" customHeight="1" x14ac:dyDescent="0.2">
      <c r="A41" s="17" t="s">
        <v>73</v>
      </c>
      <c r="B41" s="9" t="s">
        <v>74</v>
      </c>
      <c r="C41" s="10" t="s">
        <v>75</v>
      </c>
      <c r="D41" s="4" t="s">
        <v>37</v>
      </c>
      <c r="E41" s="10"/>
      <c r="F41" s="10"/>
    </row>
    <row r="42" spans="1:6" ht="15" customHeight="1" x14ac:dyDescent="0.2">
      <c r="A42" s="11"/>
      <c r="B42" s="11"/>
      <c r="C42" s="18">
        <v>69.385000000000005</v>
      </c>
      <c r="D42" s="4" t="s">
        <v>37</v>
      </c>
      <c r="E42" s="13">
        <v>69.385000000000005</v>
      </c>
      <c r="F42" s="11"/>
    </row>
    <row r="43" spans="1:6" ht="15" customHeight="1" x14ac:dyDescent="0.2">
      <c r="A43" s="7"/>
      <c r="B43" s="7"/>
      <c r="C43" s="7"/>
      <c r="D43" s="7"/>
      <c r="E43" s="14" t="s">
        <v>29</v>
      </c>
      <c r="F43" s="15">
        <v>69.385000000000005</v>
      </c>
    </row>
    <row r="44" spans="1:6" ht="15" customHeight="1" x14ac:dyDescent="0.2">
      <c r="A44" s="6">
        <v>2</v>
      </c>
      <c r="B44" s="7"/>
      <c r="C44" s="154" t="s">
        <v>76</v>
      </c>
      <c r="D44" s="155"/>
      <c r="E44" s="155"/>
      <c r="F44" s="156"/>
    </row>
    <row r="45" spans="1:6" ht="38.25" customHeight="1" x14ac:dyDescent="0.2">
      <c r="A45" s="17" t="s">
        <v>77</v>
      </c>
      <c r="B45" s="9" t="s">
        <v>78</v>
      </c>
      <c r="C45" s="10" t="s">
        <v>79</v>
      </c>
      <c r="D45" s="4" t="s">
        <v>37</v>
      </c>
      <c r="E45" s="7"/>
      <c r="F45" s="7"/>
    </row>
    <row r="46" spans="1:6" ht="27.75" customHeight="1" x14ac:dyDescent="0.2">
      <c r="A46" s="7"/>
      <c r="B46" s="7"/>
      <c r="C46" s="10" t="s">
        <v>80</v>
      </c>
      <c r="D46" s="4" t="s">
        <v>37</v>
      </c>
      <c r="E46" s="19" t="s">
        <v>81</v>
      </c>
      <c r="F46" s="7"/>
    </row>
    <row r="47" spans="1:6" ht="15" customHeight="1" x14ac:dyDescent="0.2">
      <c r="A47" s="7"/>
      <c r="B47" s="7"/>
      <c r="C47" s="7"/>
      <c r="D47" s="7"/>
      <c r="E47" s="14" t="s">
        <v>29</v>
      </c>
      <c r="F47" s="14" t="s">
        <v>82</v>
      </c>
    </row>
    <row r="48" spans="1:6" ht="27.75" customHeight="1" x14ac:dyDescent="0.2">
      <c r="A48" s="17" t="s">
        <v>83</v>
      </c>
      <c r="B48" s="9" t="s">
        <v>84</v>
      </c>
      <c r="C48" s="12" t="s">
        <v>85</v>
      </c>
      <c r="D48" s="4" t="s">
        <v>37</v>
      </c>
      <c r="E48" s="7"/>
      <c r="F48" s="7"/>
    </row>
    <row r="49" spans="1:6" ht="15" customHeight="1" x14ac:dyDescent="0.2">
      <c r="A49" s="11"/>
      <c r="B49" s="11"/>
      <c r="C49" s="20">
        <v>551</v>
      </c>
      <c r="D49" s="4" t="s">
        <v>37</v>
      </c>
      <c r="E49" s="13">
        <v>551</v>
      </c>
      <c r="F49" s="11"/>
    </row>
    <row r="50" spans="1:6" ht="15" customHeight="1" x14ac:dyDescent="0.2">
      <c r="A50" s="7"/>
      <c r="B50" s="7"/>
      <c r="C50" s="7"/>
      <c r="D50" s="7"/>
      <c r="E50" s="14" t="s">
        <v>29</v>
      </c>
      <c r="F50" s="15">
        <v>551</v>
      </c>
    </row>
    <row r="51" spans="1:6" ht="38.25" customHeight="1" x14ac:dyDescent="0.2">
      <c r="A51" s="17" t="s">
        <v>86</v>
      </c>
      <c r="B51" s="9" t="s">
        <v>87</v>
      </c>
      <c r="C51" s="12" t="s">
        <v>88</v>
      </c>
      <c r="D51" s="4" t="s">
        <v>37</v>
      </c>
      <c r="E51" s="7"/>
      <c r="F51" s="7"/>
    </row>
    <row r="52" spans="1:6" ht="64.349999999999994" customHeight="1" x14ac:dyDescent="0.2">
      <c r="A52" s="10"/>
      <c r="B52" s="10"/>
      <c r="C52" s="10" t="s">
        <v>89</v>
      </c>
      <c r="D52" s="4" t="s">
        <v>37</v>
      </c>
      <c r="E52" s="13">
        <v>766.11</v>
      </c>
      <c r="F52" s="10"/>
    </row>
    <row r="53" spans="1:6" ht="15" customHeight="1" x14ac:dyDescent="0.2">
      <c r="A53" s="7"/>
      <c r="B53" s="7"/>
      <c r="C53" s="7"/>
      <c r="D53" s="7"/>
      <c r="E53" s="14" t="s">
        <v>29</v>
      </c>
      <c r="F53" s="15">
        <v>766.11</v>
      </c>
    </row>
    <row r="54" spans="1:6" ht="27.75" customHeight="1" x14ac:dyDescent="0.2">
      <c r="A54" s="17" t="s">
        <v>90</v>
      </c>
      <c r="B54" s="16" t="s">
        <v>91</v>
      </c>
      <c r="C54" s="12" t="s">
        <v>92</v>
      </c>
      <c r="D54" s="4" t="s">
        <v>37</v>
      </c>
      <c r="E54" s="7"/>
      <c r="F54" s="7"/>
    </row>
    <row r="55" spans="1:6" ht="15" customHeight="1" x14ac:dyDescent="0.2">
      <c r="A55" s="11"/>
      <c r="B55" s="11"/>
      <c r="C55" s="12" t="s">
        <v>93</v>
      </c>
      <c r="D55" s="4" t="s">
        <v>37</v>
      </c>
      <c r="E55" s="19" t="s">
        <v>94</v>
      </c>
      <c r="F55" s="11"/>
    </row>
    <row r="56" spans="1:6" ht="15" customHeight="1" x14ac:dyDescent="0.2">
      <c r="A56" s="7"/>
      <c r="B56" s="7"/>
      <c r="C56" s="7"/>
      <c r="D56" s="7"/>
      <c r="E56" s="14" t="s">
        <v>29</v>
      </c>
      <c r="F56" s="14" t="s">
        <v>95</v>
      </c>
    </row>
    <row r="57" spans="1:6" ht="38.25" customHeight="1" x14ac:dyDescent="0.2">
      <c r="A57" s="17" t="s">
        <v>96</v>
      </c>
      <c r="B57" s="9" t="s">
        <v>97</v>
      </c>
      <c r="C57" s="12" t="s">
        <v>98</v>
      </c>
      <c r="D57" s="4" t="s">
        <v>37</v>
      </c>
      <c r="E57" s="7"/>
      <c r="F57" s="7"/>
    </row>
    <row r="58" spans="1:6" ht="15" customHeight="1" x14ac:dyDescent="0.2">
      <c r="A58" s="11"/>
      <c r="B58" s="11"/>
      <c r="C58" s="12" t="s">
        <v>93</v>
      </c>
      <c r="D58" s="4" t="s">
        <v>37</v>
      </c>
      <c r="E58" s="19" t="s">
        <v>94</v>
      </c>
      <c r="F58" s="11"/>
    </row>
    <row r="59" spans="1:6" ht="15" customHeight="1" x14ac:dyDescent="0.2">
      <c r="A59" s="7"/>
      <c r="B59" s="7"/>
      <c r="C59" s="7"/>
      <c r="D59" s="7"/>
      <c r="E59" s="14" t="s">
        <v>29</v>
      </c>
      <c r="F59" s="14" t="s">
        <v>95</v>
      </c>
    </row>
    <row r="60" spans="1:6" ht="31.7" customHeight="1" x14ac:dyDescent="0.2">
      <c r="A60" s="17" t="s">
        <v>99</v>
      </c>
      <c r="B60" s="9" t="s">
        <v>100</v>
      </c>
      <c r="C60" s="10" t="s">
        <v>101</v>
      </c>
      <c r="D60" s="4" t="s">
        <v>37</v>
      </c>
      <c r="E60" s="7"/>
      <c r="F60" s="7"/>
    </row>
    <row r="61" spans="1:6" ht="15" customHeight="1" x14ac:dyDescent="0.2">
      <c r="A61" s="7"/>
      <c r="B61" s="7"/>
      <c r="C61" s="21">
        <v>13.52</v>
      </c>
      <c r="D61" s="4" t="s">
        <v>37</v>
      </c>
      <c r="E61" s="13">
        <v>13.52</v>
      </c>
      <c r="F61" s="7"/>
    </row>
  </sheetData>
  <mergeCells count="3">
    <mergeCell ref="A2:F2"/>
    <mergeCell ref="C3:F3"/>
    <mergeCell ref="C44:F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7"/>
  <sheetViews>
    <sheetView tabSelected="1" topLeftCell="A213" zoomScale="130" zoomScaleNormal="130" workbookViewId="0">
      <selection activeCell="E230" sqref="E230"/>
    </sheetView>
  </sheetViews>
  <sheetFormatPr defaultRowHeight="12.75" x14ac:dyDescent="0.2"/>
  <cols>
    <col min="1" max="1" width="8.1640625" style="24" customWidth="1"/>
    <col min="2" max="2" width="41.33203125" customWidth="1"/>
    <col min="3" max="3" width="7.6640625" customWidth="1"/>
    <col min="4" max="4" width="13.5" style="23" customWidth="1"/>
    <col min="5" max="5" width="28.6640625" style="38" customWidth="1"/>
    <col min="6" max="6" width="22.83203125" customWidth="1"/>
    <col min="7" max="7" width="15.33203125" style="72" bestFit="1" customWidth="1"/>
    <col min="8" max="8" width="12.33203125" style="72" bestFit="1" customWidth="1"/>
  </cols>
  <sheetData>
    <row r="2" spans="1:8" ht="44.25" customHeight="1" x14ac:dyDescent="0.2">
      <c r="A2" s="176"/>
      <c r="B2" s="177"/>
      <c r="C2" s="177"/>
      <c r="D2" s="177"/>
      <c r="E2" s="177"/>
      <c r="F2" s="177"/>
    </row>
    <row r="3" spans="1:8" s="28" customFormat="1" ht="38.25" customHeight="1" x14ac:dyDescent="0.2">
      <c r="A3" s="181" t="s">
        <v>287</v>
      </c>
      <c r="B3" s="182"/>
      <c r="C3" s="182"/>
      <c r="D3" s="182"/>
      <c r="E3" s="182"/>
      <c r="F3" s="182"/>
      <c r="G3" s="72"/>
      <c r="H3" s="72"/>
    </row>
    <row r="4" spans="1:8" s="28" customFormat="1" ht="28.5" customHeight="1" x14ac:dyDescent="0.2">
      <c r="A4" s="180" t="s">
        <v>328</v>
      </c>
      <c r="B4" s="180"/>
      <c r="C4" s="180"/>
      <c r="D4" s="180"/>
      <c r="E4" s="180"/>
      <c r="F4" s="180"/>
      <c r="G4" s="72"/>
      <c r="H4" s="72"/>
    </row>
    <row r="5" spans="1:8" s="28" customFormat="1" ht="71.25" customHeight="1" x14ac:dyDescent="0.2">
      <c r="A5" s="179" t="s">
        <v>291</v>
      </c>
      <c r="B5" s="179"/>
      <c r="C5" s="179"/>
      <c r="D5" s="179"/>
      <c r="E5" s="179"/>
      <c r="F5" s="179"/>
      <c r="G5" s="72"/>
      <c r="H5" s="72"/>
    </row>
    <row r="6" spans="1:8" ht="25.5" x14ac:dyDescent="0.2">
      <c r="A6" s="74" t="s">
        <v>107</v>
      </c>
      <c r="B6" s="75" t="s">
        <v>108</v>
      </c>
      <c r="C6" s="75" t="s">
        <v>109</v>
      </c>
      <c r="D6" s="76" t="s">
        <v>102</v>
      </c>
      <c r="E6" s="75" t="s">
        <v>103</v>
      </c>
      <c r="F6" s="77" t="s">
        <v>104</v>
      </c>
    </row>
    <row r="7" spans="1:8" ht="15" x14ac:dyDescent="0.2">
      <c r="A7" s="157" t="s">
        <v>120</v>
      </c>
      <c r="B7" s="174"/>
      <c r="C7" s="174"/>
      <c r="D7" s="174"/>
      <c r="E7" s="174"/>
      <c r="F7" s="178"/>
      <c r="G7" s="73"/>
    </row>
    <row r="8" spans="1:8" ht="36" x14ac:dyDescent="0.2">
      <c r="A8" s="22">
        <v>1</v>
      </c>
      <c r="B8" s="51" t="s">
        <v>290</v>
      </c>
      <c r="C8" s="41" t="s">
        <v>37</v>
      </c>
      <c r="D8" s="42">
        <v>2989.51</v>
      </c>
      <c r="E8" s="35"/>
      <c r="F8" s="27">
        <f t="shared" ref="F8:F34" si="0">ROUND(D8*E8,2)</f>
        <v>0</v>
      </c>
    </row>
    <row r="9" spans="1:8" ht="36" x14ac:dyDescent="0.2">
      <c r="A9" s="22">
        <v>2</v>
      </c>
      <c r="B9" s="10" t="s">
        <v>121</v>
      </c>
      <c r="C9" s="41" t="s">
        <v>37</v>
      </c>
      <c r="D9" s="13">
        <v>60</v>
      </c>
      <c r="E9" s="35"/>
      <c r="F9" s="27">
        <f t="shared" si="0"/>
        <v>0</v>
      </c>
    </row>
    <row r="10" spans="1:8" ht="15" x14ac:dyDescent="0.2">
      <c r="A10" s="157" t="s">
        <v>122</v>
      </c>
      <c r="B10" s="158"/>
      <c r="C10" s="158"/>
      <c r="D10" s="158"/>
      <c r="E10" s="158"/>
      <c r="F10" s="159"/>
      <c r="G10" s="73"/>
    </row>
    <row r="11" spans="1:8" ht="36" x14ac:dyDescent="0.2">
      <c r="A11" s="22">
        <v>3</v>
      </c>
      <c r="B11" s="10" t="s">
        <v>123</v>
      </c>
      <c r="C11" s="41" t="s">
        <v>124</v>
      </c>
      <c r="D11" s="13">
        <v>1</v>
      </c>
      <c r="E11" s="35"/>
      <c r="F11" s="27">
        <f t="shared" si="0"/>
        <v>0</v>
      </c>
    </row>
    <row r="12" spans="1:8" s="88" customFormat="1" ht="44.25" customHeight="1" x14ac:dyDescent="0.2">
      <c r="A12" s="131" t="s">
        <v>334</v>
      </c>
      <c r="B12" s="132" t="s">
        <v>336</v>
      </c>
      <c r="C12" s="133" t="s">
        <v>106</v>
      </c>
      <c r="D12" s="113">
        <v>43</v>
      </c>
      <c r="E12" s="130"/>
      <c r="F12" s="27"/>
      <c r="G12" s="72"/>
      <c r="H12" s="72"/>
    </row>
    <row r="13" spans="1:8" s="88" customFormat="1" ht="67.5" customHeight="1" x14ac:dyDescent="0.2">
      <c r="A13" s="131" t="s">
        <v>335</v>
      </c>
      <c r="B13" s="132" t="s">
        <v>341</v>
      </c>
      <c r="C13" s="120" t="s">
        <v>117</v>
      </c>
      <c r="D13" s="135">
        <v>1.05</v>
      </c>
      <c r="E13" s="130"/>
      <c r="F13" s="27"/>
      <c r="G13" s="72"/>
      <c r="H13" s="72"/>
    </row>
    <row r="14" spans="1:8" s="88" customFormat="1" ht="38.25" x14ac:dyDescent="0.2">
      <c r="A14" s="131" t="s">
        <v>337</v>
      </c>
      <c r="B14" s="132" t="s">
        <v>340</v>
      </c>
      <c r="C14" s="134" t="s">
        <v>117</v>
      </c>
      <c r="D14" s="135">
        <v>12</v>
      </c>
      <c r="E14" s="130"/>
      <c r="F14" s="27"/>
      <c r="G14" s="72"/>
      <c r="H14" s="72"/>
    </row>
    <row r="15" spans="1:8" s="88" customFormat="1" ht="38.25" x14ac:dyDescent="0.2">
      <c r="A15" s="131" t="s">
        <v>338</v>
      </c>
      <c r="B15" s="132" t="s">
        <v>342</v>
      </c>
      <c r="C15" s="134" t="s">
        <v>339</v>
      </c>
      <c r="D15" s="135">
        <v>18.475000000000001</v>
      </c>
      <c r="E15" s="130"/>
      <c r="F15" s="27"/>
      <c r="G15" s="72"/>
      <c r="H15" s="72"/>
    </row>
    <row r="16" spans="1:8" ht="24" x14ac:dyDescent="0.2">
      <c r="A16" s="96">
        <v>4</v>
      </c>
      <c r="B16" s="97" t="s">
        <v>317</v>
      </c>
      <c r="C16" s="98" t="s">
        <v>106</v>
      </c>
      <c r="D16" s="99">
        <v>259.56</v>
      </c>
      <c r="E16" s="100"/>
      <c r="F16" s="27">
        <f t="shared" si="0"/>
        <v>0</v>
      </c>
    </row>
    <row r="17" spans="1:8" ht="24" x14ac:dyDescent="0.2">
      <c r="A17" s="22">
        <v>5</v>
      </c>
      <c r="B17" s="10" t="s">
        <v>125</v>
      </c>
      <c r="C17" s="41" t="s">
        <v>67</v>
      </c>
      <c r="D17" s="13">
        <v>314.14999999999998</v>
      </c>
      <c r="E17" s="35"/>
      <c r="F17" s="27">
        <f t="shared" si="0"/>
        <v>0</v>
      </c>
    </row>
    <row r="18" spans="1:8" ht="24" x14ac:dyDescent="0.2">
      <c r="A18" s="22">
        <v>6</v>
      </c>
      <c r="B18" s="10" t="s">
        <v>126</v>
      </c>
      <c r="C18" s="41" t="s">
        <v>67</v>
      </c>
      <c r="D18" s="13">
        <v>30</v>
      </c>
      <c r="E18" s="35"/>
      <c r="F18" s="27">
        <f t="shared" si="0"/>
        <v>0</v>
      </c>
    </row>
    <row r="19" spans="1:8" ht="24" x14ac:dyDescent="0.2">
      <c r="A19" s="22">
        <v>7</v>
      </c>
      <c r="B19" s="10" t="s">
        <v>127</v>
      </c>
      <c r="C19" s="41" t="s">
        <v>37</v>
      </c>
      <c r="D19" s="13">
        <v>152.63499999999999</v>
      </c>
      <c r="E19" s="35"/>
      <c r="F19" s="27">
        <f t="shared" si="0"/>
        <v>0</v>
      </c>
    </row>
    <row r="20" spans="1:8" s="28" customFormat="1" x14ac:dyDescent="0.2">
      <c r="A20" s="22">
        <v>8</v>
      </c>
      <c r="B20" s="43" t="s">
        <v>128</v>
      </c>
      <c r="C20" s="41" t="s">
        <v>37</v>
      </c>
      <c r="D20" s="13">
        <v>625</v>
      </c>
      <c r="E20" s="35"/>
      <c r="F20" s="27">
        <f t="shared" si="0"/>
        <v>0</v>
      </c>
      <c r="G20" s="72"/>
      <c r="H20" s="72"/>
    </row>
    <row r="21" spans="1:8" s="28" customFormat="1" ht="36" x14ac:dyDescent="0.2">
      <c r="A21" s="22">
        <v>9</v>
      </c>
      <c r="B21" s="10" t="s">
        <v>129</v>
      </c>
      <c r="C21" s="41" t="s">
        <v>67</v>
      </c>
      <c r="D21" s="13">
        <v>58</v>
      </c>
      <c r="E21" s="35"/>
      <c r="F21" s="27">
        <f t="shared" si="0"/>
        <v>0</v>
      </c>
      <c r="G21" s="72"/>
      <c r="H21" s="72"/>
    </row>
    <row r="22" spans="1:8" ht="36" x14ac:dyDescent="0.2">
      <c r="A22" s="22">
        <v>10</v>
      </c>
      <c r="B22" s="10" t="s">
        <v>130</v>
      </c>
      <c r="C22" s="41" t="s">
        <v>131</v>
      </c>
      <c r="D22" s="13">
        <v>29</v>
      </c>
      <c r="E22" s="35"/>
      <c r="F22" s="27">
        <f t="shared" si="0"/>
        <v>0</v>
      </c>
    </row>
    <row r="23" spans="1:8" s="56" customFormat="1" ht="15" x14ac:dyDescent="0.2">
      <c r="A23" s="157" t="s">
        <v>257</v>
      </c>
      <c r="B23" s="158"/>
      <c r="C23" s="158"/>
      <c r="D23" s="158"/>
      <c r="E23" s="158"/>
      <c r="F23" s="159"/>
      <c r="G23" s="72"/>
      <c r="H23" s="72"/>
    </row>
    <row r="24" spans="1:8" s="56" customFormat="1" ht="24" x14ac:dyDescent="0.2">
      <c r="A24" s="29">
        <v>11</v>
      </c>
      <c r="B24" s="62" t="s">
        <v>258</v>
      </c>
      <c r="C24" s="4" t="s">
        <v>116</v>
      </c>
      <c r="D24" s="64">
        <v>18</v>
      </c>
      <c r="E24" s="36"/>
      <c r="F24" s="32">
        <f t="shared" ref="F24:F28" si="1">ROUND(D24*E24,2)</f>
        <v>0</v>
      </c>
      <c r="G24" s="72"/>
      <c r="H24" s="72"/>
    </row>
    <row r="25" spans="1:8" s="56" customFormat="1" ht="38.25" x14ac:dyDescent="0.2">
      <c r="A25" s="29">
        <v>12</v>
      </c>
      <c r="B25" s="25" t="s">
        <v>259</v>
      </c>
      <c r="C25" s="4" t="s">
        <v>115</v>
      </c>
      <c r="D25" s="64">
        <v>6.6319999999999997</v>
      </c>
      <c r="E25" s="37"/>
      <c r="F25" s="32">
        <f t="shared" si="1"/>
        <v>0</v>
      </c>
      <c r="G25" s="72"/>
      <c r="H25" s="72"/>
    </row>
    <row r="26" spans="1:8" s="56" customFormat="1" ht="15" customHeight="1" x14ac:dyDescent="0.2">
      <c r="A26" s="110">
        <v>13</v>
      </c>
      <c r="B26" s="127" t="s">
        <v>333</v>
      </c>
      <c r="C26" s="128" t="s">
        <v>115</v>
      </c>
      <c r="D26" s="129">
        <v>45.3</v>
      </c>
      <c r="E26" s="130"/>
      <c r="F26" s="32">
        <f t="shared" si="1"/>
        <v>0</v>
      </c>
      <c r="G26" s="72"/>
      <c r="H26" s="72"/>
    </row>
    <row r="27" spans="1:8" s="56" customFormat="1" ht="25.5" x14ac:dyDescent="0.2">
      <c r="A27" s="29">
        <v>14</v>
      </c>
      <c r="B27" s="65" t="s">
        <v>260</v>
      </c>
      <c r="C27" s="63" t="s">
        <v>261</v>
      </c>
      <c r="D27" s="66">
        <v>140</v>
      </c>
      <c r="E27" s="37"/>
      <c r="F27" s="32">
        <f t="shared" si="1"/>
        <v>0</v>
      </c>
      <c r="G27" s="72"/>
      <c r="H27" s="72"/>
    </row>
    <row r="28" spans="1:8" s="56" customFormat="1" ht="25.5" x14ac:dyDescent="0.2">
      <c r="A28" s="29">
        <v>15</v>
      </c>
      <c r="B28" s="25" t="s">
        <v>262</v>
      </c>
      <c r="C28" s="4" t="s">
        <v>263</v>
      </c>
      <c r="D28" s="64">
        <v>426</v>
      </c>
      <c r="E28" s="37"/>
      <c r="F28" s="32">
        <f t="shared" si="1"/>
        <v>0</v>
      </c>
      <c r="G28" s="72"/>
      <c r="H28" s="72"/>
    </row>
    <row r="29" spans="1:8" ht="15" x14ac:dyDescent="0.2">
      <c r="A29" s="157" t="s">
        <v>132</v>
      </c>
      <c r="B29" s="158"/>
      <c r="C29" s="158"/>
      <c r="D29" s="158"/>
      <c r="E29" s="158"/>
      <c r="F29" s="159"/>
      <c r="G29" s="73"/>
    </row>
    <row r="30" spans="1:8" ht="24" x14ac:dyDescent="0.2">
      <c r="A30" s="29">
        <v>16</v>
      </c>
      <c r="B30" s="10" t="s">
        <v>133</v>
      </c>
      <c r="C30" s="41" t="s">
        <v>37</v>
      </c>
      <c r="D30" s="13">
        <v>470.5</v>
      </c>
      <c r="E30" s="36"/>
      <c r="F30" s="32">
        <f t="shared" si="0"/>
        <v>0</v>
      </c>
    </row>
    <row r="31" spans="1:8" ht="36" x14ac:dyDescent="0.2">
      <c r="A31" s="29">
        <v>17</v>
      </c>
      <c r="B31" s="10" t="s">
        <v>134</v>
      </c>
      <c r="C31" s="41" t="s">
        <v>67</v>
      </c>
      <c r="D31" s="13">
        <v>480.52</v>
      </c>
      <c r="E31" s="37"/>
      <c r="F31" s="32">
        <f t="shared" si="0"/>
        <v>0</v>
      </c>
    </row>
    <row r="32" spans="1:8" s="28" customFormat="1" ht="36" x14ac:dyDescent="0.2">
      <c r="A32" s="29">
        <v>18</v>
      </c>
      <c r="B32" s="58" t="s">
        <v>135</v>
      </c>
      <c r="C32" s="59" t="s">
        <v>67</v>
      </c>
      <c r="D32" s="60">
        <v>113.41</v>
      </c>
      <c r="E32" s="37"/>
      <c r="F32" s="32">
        <f t="shared" si="0"/>
        <v>0</v>
      </c>
      <c r="G32" s="72"/>
      <c r="H32" s="72"/>
    </row>
    <row r="33" spans="1:8" ht="24" x14ac:dyDescent="0.2">
      <c r="A33" s="29">
        <v>19</v>
      </c>
      <c r="B33" s="47" t="s">
        <v>136</v>
      </c>
      <c r="C33" s="48" t="s">
        <v>37</v>
      </c>
      <c r="D33" s="49">
        <v>143.06</v>
      </c>
      <c r="E33" s="37"/>
      <c r="F33" s="32">
        <f t="shared" si="0"/>
        <v>0</v>
      </c>
    </row>
    <row r="34" spans="1:8" ht="36" x14ac:dyDescent="0.2">
      <c r="A34" s="29">
        <v>20</v>
      </c>
      <c r="B34" s="10" t="s">
        <v>137</v>
      </c>
      <c r="C34" s="41" t="s">
        <v>67</v>
      </c>
      <c r="D34" s="13">
        <v>182.6</v>
      </c>
      <c r="E34" s="37"/>
      <c r="F34" s="32">
        <f t="shared" si="0"/>
        <v>0</v>
      </c>
    </row>
    <row r="35" spans="1:8" s="28" customFormat="1" ht="15" x14ac:dyDescent="0.2">
      <c r="A35" s="157" t="s">
        <v>138</v>
      </c>
      <c r="B35" s="158"/>
      <c r="C35" s="158"/>
      <c r="D35" s="158"/>
      <c r="E35" s="158"/>
      <c r="F35" s="159"/>
      <c r="G35" s="72"/>
      <c r="H35" s="72"/>
    </row>
    <row r="36" spans="1:8" s="28" customFormat="1" ht="24" x14ac:dyDescent="0.2">
      <c r="A36" s="29">
        <v>21</v>
      </c>
      <c r="B36" s="10" t="s">
        <v>139</v>
      </c>
      <c r="C36" s="41" t="s">
        <v>67</v>
      </c>
      <c r="D36" s="13">
        <v>36.6</v>
      </c>
      <c r="E36" s="36"/>
      <c r="F36" s="32">
        <f t="shared" ref="F36:F61" si="2">ROUND(D36*E36,2)</f>
        <v>0</v>
      </c>
      <c r="G36" s="72"/>
      <c r="H36" s="72"/>
    </row>
    <row r="37" spans="1:8" s="28" customFormat="1" ht="24" x14ac:dyDescent="0.2">
      <c r="A37" s="29">
        <v>22</v>
      </c>
      <c r="B37" s="10" t="s">
        <v>140</v>
      </c>
      <c r="C37" s="41" t="s">
        <v>131</v>
      </c>
      <c r="D37" s="13">
        <v>15</v>
      </c>
      <c r="E37" s="36"/>
      <c r="F37" s="32">
        <f t="shared" si="2"/>
        <v>0</v>
      </c>
      <c r="G37" s="72"/>
      <c r="H37" s="72"/>
    </row>
    <row r="38" spans="1:8" s="28" customFormat="1" ht="24" x14ac:dyDescent="0.2">
      <c r="A38" s="29">
        <v>23</v>
      </c>
      <c r="B38" s="10" t="s">
        <v>141</v>
      </c>
      <c r="C38" s="41" t="s">
        <v>131</v>
      </c>
      <c r="D38" s="13">
        <v>22</v>
      </c>
      <c r="E38" s="36"/>
      <c r="F38" s="32">
        <f t="shared" si="2"/>
        <v>0</v>
      </c>
      <c r="G38" s="72"/>
      <c r="H38" s="72"/>
    </row>
    <row r="39" spans="1:8" s="28" customFormat="1" ht="24" x14ac:dyDescent="0.2">
      <c r="A39" s="29">
        <v>24</v>
      </c>
      <c r="B39" s="10" t="s">
        <v>142</v>
      </c>
      <c r="C39" s="41" t="s">
        <v>131</v>
      </c>
      <c r="D39" s="13">
        <v>34</v>
      </c>
      <c r="E39" s="36"/>
      <c r="F39" s="32">
        <f t="shared" si="2"/>
        <v>0</v>
      </c>
      <c r="G39" s="72"/>
      <c r="H39" s="72"/>
    </row>
    <row r="40" spans="1:8" s="28" customFormat="1" x14ac:dyDescent="0.2">
      <c r="A40" s="29">
        <v>25</v>
      </c>
      <c r="B40" s="43" t="s">
        <v>143</v>
      </c>
      <c r="C40" s="41" t="s">
        <v>37</v>
      </c>
      <c r="D40" s="13">
        <v>971.12</v>
      </c>
      <c r="E40" s="36"/>
      <c r="F40" s="32">
        <f t="shared" si="2"/>
        <v>0</v>
      </c>
      <c r="G40" s="72"/>
      <c r="H40" s="72"/>
    </row>
    <row r="41" spans="1:8" s="28" customFormat="1" x14ac:dyDescent="0.2">
      <c r="A41" s="29">
        <v>26</v>
      </c>
      <c r="B41" s="43" t="s">
        <v>144</v>
      </c>
      <c r="C41" s="41" t="s">
        <v>37</v>
      </c>
      <c r="D41" s="13">
        <v>971.12</v>
      </c>
      <c r="E41" s="36"/>
      <c r="F41" s="32">
        <f t="shared" si="2"/>
        <v>0</v>
      </c>
      <c r="G41" s="72"/>
      <c r="H41" s="72"/>
    </row>
    <row r="42" spans="1:8" s="28" customFormat="1" ht="24" x14ac:dyDescent="0.2">
      <c r="A42" s="29">
        <v>27</v>
      </c>
      <c r="B42" s="10" t="s">
        <v>145</v>
      </c>
      <c r="C42" s="41" t="s">
        <v>37</v>
      </c>
      <c r="D42" s="13">
        <v>971.12</v>
      </c>
      <c r="E42" s="36"/>
      <c r="F42" s="32">
        <f t="shared" si="2"/>
        <v>0</v>
      </c>
      <c r="G42" s="72"/>
      <c r="H42" s="72"/>
    </row>
    <row r="43" spans="1:8" s="28" customFormat="1" ht="24" x14ac:dyDescent="0.2">
      <c r="A43" s="29">
        <v>28</v>
      </c>
      <c r="B43" s="10" t="s">
        <v>146</v>
      </c>
      <c r="C43" s="41" t="s">
        <v>67</v>
      </c>
      <c r="D43" s="13">
        <v>182.6</v>
      </c>
      <c r="E43" s="36"/>
      <c r="F43" s="32">
        <f t="shared" si="2"/>
        <v>0</v>
      </c>
      <c r="G43" s="72"/>
      <c r="H43" s="72"/>
    </row>
    <row r="44" spans="1:8" s="28" customFormat="1" x14ac:dyDescent="0.2">
      <c r="A44" s="29">
        <v>29</v>
      </c>
      <c r="B44" s="43" t="s">
        <v>147</v>
      </c>
      <c r="C44" s="41" t="s">
        <v>67</v>
      </c>
      <c r="D44" s="13">
        <v>182.6</v>
      </c>
      <c r="E44" s="36"/>
      <c r="F44" s="32">
        <f t="shared" si="2"/>
        <v>0</v>
      </c>
      <c r="G44" s="72"/>
      <c r="H44" s="72"/>
    </row>
    <row r="45" spans="1:8" s="28" customFormat="1" ht="24" x14ac:dyDescent="0.2">
      <c r="A45" s="29">
        <v>30</v>
      </c>
      <c r="B45" s="10" t="s">
        <v>148</v>
      </c>
      <c r="C45" s="41" t="s">
        <v>67</v>
      </c>
      <c r="D45" s="13">
        <v>182.6</v>
      </c>
      <c r="E45" s="36"/>
      <c r="F45" s="32">
        <f t="shared" si="2"/>
        <v>0</v>
      </c>
      <c r="G45" s="72"/>
      <c r="H45" s="72"/>
    </row>
    <row r="46" spans="1:8" s="28" customFormat="1" ht="24" x14ac:dyDescent="0.2">
      <c r="A46" s="29">
        <v>31</v>
      </c>
      <c r="B46" s="10" t="s">
        <v>149</v>
      </c>
      <c r="C46" s="41" t="s">
        <v>67</v>
      </c>
      <c r="D46" s="13">
        <v>85</v>
      </c>
      <c r="E46" s="36"/>
      <c r="F46" s="32">
        <f t="shared" si="2"/>
        <v>0</v>
      </c>
      <c r="G46" s="72"/>
      <c r="H46" s="72"/>
    </row>
    <row r="47" spans="1:8" s="28" customFormat="1" x14ac:dyDescent="0.2">
      <c r="A47" s="29">
        <v>32</v>
      </c>
      <c r="B47" s="43" t="s">
        <v>150</v>
      </c>
      <c r="C47" s="41" t="s">
        <v>67</v>
      </c>
      <c r="D47" s="13">
        <v>85</v>
      </c>
      <c r="E47" s="36"/>
      <c r="F47" s="32">
        <f t="shared" si="2"/>
        <v>0</v>
      </c>
      <c r="G47" s="72"/>
      <c r="H47" s="72"/>
    </row>
    <row r="48" spans="1:8" s="28" customFormat="1" ht="24" x14ac:dyDescent="0.2">
      <c r="A48" s="29">
        <v>33</v>
      </c>
      <c r="B48" s="10" t="s">
        <v>151</v>
      </c>
      <c r="C48" s="41" t="s">
        <v>37</v>
      </c>
      <c r="D48" s="13">
        <v>971.12</v>
      </c>
      <c r="E48" s="36"/>
      <c r="F48" s="32">
        <f t="shared" si="2"/>
        <v>0</v>
      </c>
      <c r="G48" s="72"/>
      <c r="H48" s="72"/>
    </row>
    <row r="49" spans="1:8" s="28" customFormat="1" x14ac:dyDescent="0.2">
      <c r="A49" s="29">
        <v>34</v>
      </c>
      <c r="B49" s="43" t="s">
        <v>144</v>
      </c>
      <c r="C49" s="41" t="s">
        <v>37</v>
      </c>
      <c r="D49" s="13">
        <v>816.6</v>
      </c>
      <c r="E49" s="36"/>
      <c r="F49" s="32">
        <f t="shared" si="2"/>
        <v>0</v>
      </c>
      <c r="G49" s="72"/>
      <c r="H49" s="72"/>
    </row>
    <row r="50" spans="1:8" s="28" customFormat="1" ht="24" x14ac:dyDescent="0.2">
      <c r="A50" s="29">
        <v>35</v>
      </c>
      <c r="B50" s="10" t="s">
        <v>152</v>
      </c>
      <c r="C50" s="41" t="s">
        <v>37</v>
      </c>
      <c r="D50" s="13">
        <v>816.6</v>
      </c>
      <c r="E50" s="36"/>
      <c r="F50" s="32">
        <f t="shared" si="2"/>
        <v>0</v>
      </c>
      <c r="G50" s="72"/>
      <c r="H50" s="72"/>
    </row>
    <row r="51" spans="1:8" s="28" customFormat="1" ht="24" x14ac:dyDescent="0.2">
      <c r="A51" s="29">
        <v>36</v>
      </c>
      <c r="B51" s="10" t="s">
        <v>153</v>
      </c>
      <c r="C51" s="41" t="s">
        <v>37</v>
      </c>
      <c r="D51" s="13">
        <v>816.6</v>
      </c>
      <c r="E51" s="36"/>
      <c r="F51" s="32">
        <f t="shared" si="2"/>
        <v>0</v>
      </c>
      <c r="G51" s="72"/>
      <c r="H51" s="72"/>
    </row>
    <row r="52" spans="1:8" s="28" customFormat="1" ht="24" x14ac:dyDescent="0.2">
      <c r="A52" s="29">
        <v>37</v>
      </c>
      <c r="B52" s="10" t="s">
        <v>154</v>
      </c>
      <c r="C52" s="41" t="s">
        <v>37</v>
      </c>
      <c r="D52" s="13">
        <v>154.52000000000001</v>
      </c>
      <c r="E52" s="36"/>
      <c r="F52" s="32">
        <f t="shared" si="2"/>
        <v>0</v>
      </c>
      <c r="G52" s="72"/>
      <c r="H52" s="72"/>
    </row>
    <row r="53" spans="1:8" s="28" customFormat="1" ht="36" x14ac:dyDescent="0.2">
      <c r="A53" s="29">
        <v>38</v>
      </c>
      <c r="B53" s="10" t="s">
        <v>155</v>
      </c>
      <c r="C53" s="41" t="s">
        <v>37</v>
      </c>
      <c r="D53" s="13">
        <v>816.6</v>
      </c>
      <c r="E53" s="36"/>
      <c r="F53" s="32">
        <f t="shared" si="2"/>
        <v>0</v>
      </c>
      <c r="G53" s="72"/>
      <c r="H53" s="72"/>
    </row>
    <row r="54" spans="1:8" s="28" customFormat="1" ht="36" x14ac:dyDescent="0.2">
      <c r="A54" s="29">
        <v>39</v>
      </c>
      <c r="B54" s="44" t="s">
        <v>156</v>
      </c>
      <c r="C54" s="45" t="s">
        <v>37</v>
      </c>
      <c r="D54" s="46">
        <v>154.52000000000001</v>
      </c>
      <c r="E54" s="36"/>
      <c r="F54" s="32">
        <f t="shared" si="2"/>
        <v>0</v>
      </c>
      <c r="G54" s="72"/>
      <c r="H54" s="72"/>
    </row>
    <row r="55" spans="1:8" s="28" customFormat="1" ht="36" x14ac:dyDescent="0.2">
      <c r="A55" s="29">
        <v>40</v>
      </c>
      <c r="B55" s="57" t="s">
        <v>157</v>
      </c>
      <c r="C55" s="90" t="s">
        <v>37</v>
      </c>
      <c r="D55" s="13">
        <v>816.6</v>
      </c>
      <c r="E55" s="36"/>
      <c r="F55" s="32">
        <f t="shared" si="2"/>
        <v>0</v>
      </c>
      <c r="G55" s="72"/>
      <c r="H55" s="72"/>
    </row>
    <row r="56" spans="1:8" s="28" customFormat="1" ht="24" x14ac:dyDescent="0.2">
      <c r="A56" s="29">
        <v>41</v>
      </c>
      <c r="B56" s="10" t="s">
        <v>158</v>
      </c>
      <c r="C56" s="45" t="s">
        <v>37</v>
      </c>
      <c r="D56" s="13">
        <v>154.52000000000001</v>
      </c>
      <c r="E56" s="36"/>
      <c r="F56" s="32">
        <f t="shared" si="2"/>
        <v>0</v>
      </c>
      <c r="G56" s="72"/>
      <c r="H56" s="72"/>
    </row>
    <row r="57" spans="1:8" s="28" customFormat="1" ht="24" x14ac:dyDescent="0.2">
      <c r="A57" s="29">
        <v>42</v>
      </c>
      <c r="B57" s="10" t="s">
        <v>159</v>
      </c>
      <c r="C57" s="45" t="s">
        <v>37</v>
      </c>
      <c r="D57" s="13">
        <v>971.12</v>
      </c>
      <c r="E57" s="36"/>
      <c r="F57" s="32">
        <f t="shared" si="2"/>
        <v>0</v>
      </c>
      <c r="G57" s="72"/>
      <c r="H57" s="72"/>
    </row>
    <row r="58" spans="1:8" s="28" customFormat="1" ht="24" x14ac:dyDescent="0.2">
      <c r="A58" s="29">
        <v>43</v>
      </c>
      <c r="B58" s="10" t="s">
        <v>160</v>
      </c>
      <c r="C58" s="45" t="s">
        <v>37</v>
      </c>
      <c r="D58" s="13">
        <v>971.12</v>
      </c>
      <c r="E58" s="36"/>
      <c r="F58" s="32">
        <f t="shared" si="2"/>
        <v>0</v>
      </c>
      <c r="G58" s="72"/>
      <c r="H58" s="72"/>
    </row>
    <row r="59" spans="1:8" s="28" customFormat="1" x14ac:dyDescent="0.2">
      <c r="A59" s="29">
        <v>44</v>
      </c>
      <c r="B59" s="43" t="s">
        <v>161</v>
      </c>
      <c r="C59" s="45" t="s">
        <v>37</v>
      </c>
      <c r="D59" s="13">
        <v>42.667999999999999</v>
      </c>
      <c r="E59" s="36"/>
      <c r="F59" s="32">
        <f t="shared" si="2"/>
        <v>0</v>
      </c>
      <c r="G59" s="72"/>
      <c r="H59" s="72"/>
    </row>
    <row r="60" spans="1:8" s="28" customFormat="1" ht="36" x14ac:dyDescent="0.2">
      <c r="A60" s="29">
        <v>45</v>
      </c>
      <c r="B60" s="10" t="s">
        <v>162</v>
      </c>
      <c r="C60" s="45" t="s">
        <v>37</v>
      </c>
      <c r="D60" s="13">
        <v>152.63499999999999</v>
      </c>
      <c r="E60" s="36"/>
      <c r="F60" s="32">
        <f t="shared" si="2"/>
        <v>0</v>
      </c>
      <c r="G60" s="72"/>
      <c r="H60" s="72"/>
    </row>
    <row r="61" spans="1:8" s="28" customFormat="1" ht="24" x14ac:dyDescent="0.2">
      <c r="A61" s="29">
        <v>46</v>
      </c>
      <c r="B61" s="10" t="s">
        <v>163</v>
      </c>
      <c r="C61" s="45" t="s">
        <v>164</v>
      </c>
      <c r="D61" s="13">
        <v>18</v>
      </c>
      <c r="E61" s="36"/>
      <c r="F61" s="32">
        <f t="shared" si="2"/>
        <v>0</v>
      </c>
      <c r="G61" s="72"/>
      <c r="H61" s="72"/>
    </row>
    <row r="62" spans="1:8" s="28" customFormat="1" ht="15" x14ac:dyDescent="0.2">
      <c r="A62" s="157" t="s">
        <v>165</v>
      </c>
      <c r="B62" s="158"/>
      <c r="C62" s="158"/>
      <c r="D62" s="158"/>
      <c r="E62" s="158"/>
      <c r="F62" s="159"/>
      <c r="G62" s="72"/>
      <c r="H62" s="72"/>
    </row>
    <row r="63" spans="1:8" s="28" customFormat="1" ht="36" x14ac:dyDescent="0.2">
      <c r="A63" s="29">
        <v>47</v>
      </c>
      <c r="B63" s="10" t="s">
        <v>166</v>
      </c>
      <c r="C63" s="41" t="s">
        <v>27</v>
      </c>
      <c r="D63" s="13">
        <v>22.003</v>
      </c>
      <c r="E63" s="36"/>
      <c r="F63" s="32">
        <f t="shared" ref="F63:F64" si="3">ROUND(D63*E63,2)</f>
        <v>0</v>
      </c>
      <c r="G63" s="72"/>
      <c r="H63" s="72"/>
    </row>
    <row r="64" spans="1:8" s="28" customFormat="1" x14ac:dyDescent="0.2">
      <c r="A64" s="29">
        <v>48</v>
      </c>
      <c r="B64" s="43" t="s">
        <v>167</v>
      </c>
      <c r="C64" s="41" t="s">
        <v>27</v>
      </c>
      <c r="D64" s="13">
        <v>22.003</v>
      </c>
      <c r="E64" s="37"/>
      <c r="F64" s="32">
        <f t="shared" si="3"/>
        <v>0</v>
      </c>
      <c r="G64" s="72"/>
      <c r="H64" s="72"/>
    </row>
    <row r="65" spans="1:8" s="28" customFormat="1" ht="15" x14ac:dyDescent="0.2">
      <c r="A65" s="157" t="s">
        <v>168</v>
      </c>
      <c r="B65" s="158"/>
      <c r="C65" s="158"/>
      <c r="D65" s="158"/>
      <c r="E65" s="158"/>
      <c r="F65" s="159"/>
      <c r="G65" s="72"/>
      <c r="H65" s="72"/>
    </row>
    <row r="66" spans="1:8" s="28" customFormat="1" ht="36" x14ac:dyDescent="0.2">
      <c r="A66" s="29">
        <v>49</v>
      </c>
      <c r="B66" s="10" t="s">
        <v>169</v>
      </c>
      <c r="C66" s="50" t="s">
        <v>37</v>
      </c>
      <c r="D66" s="42">
        <v>1872.63</v>
      </c>
      <c r="E66" s="36"/>
      <c r="F66" s="32">
        <f t="shared" ref="F66:F69" si="4">ROUND(D66*E66,2)</f>
        <v>0</v>
      </c>
      <c r="G66" s="72"/>
      <c r="H66" s="72"/>
    </row>
    <row r="67" spans="1:8" s="28" customFormat="1" ht="36" x14ac:dyDescent="0.2">
      <c r="A67" s="29">
        <v>50</v>
      </c>
      <c r="B67" s="10" t="s">
        <v>170</v>
      </c>
      <c r="C67" s="50" t="s">
        <v>37</v>
      </c>
      <c r="D67" s="13">
        <v>126.913</v>
      </c>
      <c r="E67" s="37"/>
      <c r="F67" s="32">
        <f t="shared" si="4"/>
        <v>0</v>
      </c>
      <c r="G67" s="72"/>
      <c r="H67" s="72"/>
    </row>
    <row r="68" spans="1:8" s="28" customFormat="1" ht="24" x14ac:dyDescent="0.2">
      <c r="A68" s="29">
        <v>51</v>
      </c>
      <c r="B68" s="10" t="s">
        <v>136</v>
      </c>
      <c r="C68" s="50" t="s">
        <v>37</v>
      </c>
      <c r="D68" s="42">
        <v>1745.7170000000001</v>
      </c>
      <c r="E68" s="37"/>
      <c r="F68" s="32">
        <f t="shared" si="4"/>
        <v>0</v>
      </c>
      <c r="G68" s="72"/>
      <c r="H68" s="72"/>
    </row>
    <row r="69" spans="1:8" s="28" customFormat="1" ht="36" x14ac:dyDescent="0.2">
      <c r="A69" s="29">
        <v>52</v>
      </c>
      <c r="B69" s="10" t="s">
        <v>137</v>
      </c>
      <c r="C69" s="50" t="s">
        <v>67</v>
      </c>
      <c r="D69" s="13">
        <v>239.5</v>
      </c>
      <c r="E69" s="37"/>
      <c r="F69" s="32">
        <f t="shared" si="4"/>
        <v>0</v>
      </c>
      <c r="G69" s="72"/>
      <c r="H69" s="72"/>
    </row>
    <row r="70" spans="1:8" s="28" customFormat="1" ht="15" x14ac:dyDescent="0.2">
      <c r="A70" s="157" t="s">
        <v>171</v>
      </c>
      <c r="B70" s="158"/>
      <c r="C70" s="158"/>
      <c r="D70" s="158"/>
      <c r="E70" s="158"/>
      <c r="F70" s="159"/>
      <c r="G70" s="72"/>
      <c r="H70" s="72"/>
    </row>
    <row r="71" spans="1:8" s="28" customFormat="1" ht="24" x14ac:dyDescent="0.2">
      <c r="A71" s="29">
        <v>53</v>
      </c>
      <c r="B71" s="51" t="s">
        <v>172</v>
      </c>
      <c r="C71" s="50" t="s">
        <v>67</v>
      </c>
      <c r="D71" s="13">
        <v>6</v>
      </c>
      <c r="E71" s="36"/>
      <c r="F71" s="32">
        <f t="shared" ref="F71:F87" si="5">ROUND(D71*E71,2)</f>
        <v>0</v>
      </c>
      <c r="G71" s="72"/>
      <c r="H71" s="72"/>
    </row>
    <row r="72" spans="1:8" s="28" customFormat="1" ht="24" x14ac:dyDescent="0.2">
      <c r="A72" s="29">
        <v>54</v>
      </c>
      <c r="B72" s="34" t="s">
        <v>173</v>
      </c>
      <c r="C72" s="52" t="s">
        <v>174</v>
      </c>
      <c r="D72" s="13">
        <v>25</v>
      </c>
      <c r="E72" s="37"/>
      <c r="F72" s="32">
        <f t="shared" si="5"/>
        <v>0</v>
      </c>
      <c r="G72" s="72"/>
      <c r="H72" s="72"/>
    </row>
    <row r="73" spans="1:8" s="28" customFormat="1" ht="24" x14ac:dyDescent="0.2">
      <c r="A73" s="29">
        <v>55</v>
      </c>
      <c r="B73" s="34" t="s">
        <v>175</v>
      </c>
      <c r="C73" s="52" t="s">
        <v>174</v>
      </c>
      <c r="D73" s="13">
        <v>19</v>
      </c>
      <c r="E73" s="37"/>
      <c r="F73" s="32">
        <f t="shared" si="5"/>
        <v>0</v>
      </c>
      <c r="G73" s="72"/>
      <c r="H73" s="72"/>
    </row>
    <row r="74" spans="1:8" s="28" customFormat="1" ht="24" x14ac:dyDescent="0.2">
      <c r="A74" s="29">
        <v>56</v>
      </c>
      <c r="B74" s="34" t="s">
        <v>176</v>
      </c>
      <c r="C74" s="52" t="s">
        <v>174</v>
      </c>
      <c r="D74" s="13">
        <v>34</v>
      </c>
      <c r="E74" s="37"/>
      <c r="F74" s="32">
        <f t="shared" si="5"/>
        <v>0</v>
      </c>
      <c r="G74" s="72"/>
      <c r="H74" s="72"/>
    </row>
    <row r="75" spans="1:8" s="28" customFormat="1" ht="24" x14ac:dyDescent="0.2">
      <c r="A75" s="29">
        <v>57</v>
      </c>
      <c r="B75" s="34" t="s">
        <v>177</v>
      </c>
      <c r="C75" s="50" t="s">
        <v>67</v>
      </c>
      <c r="D75" s="13">
        <v>239.5</v>
      </c>
      <c r="E75" s="37"/>
      <c r="F75" s="32">
        <f t="shared" si="5"/>
        <v>0</v>
      </c>
      <c r="G75" s="72"/>
      <c r="H75" s="72"/>
    </row>
    <row r="76" spans="1:8" s="28" customFormat="1" x14ac:dyDescent="0.2">
      <c r="A76" s="29">
        <v>58</v>
      </c>
      <c r="B76" s="34" t="s">
        <v>178</v>
      </c>
      <c r="C76" s="50" t="s">
        <v>67</v>
      </c>
      <c r="D76" s="13">
        <v>239.5</v>
      </c>
      <c r="E76" s="37"/>
      <c r="F76" s="32">
        <f t="shared" si="5"/>
        <v>0</v>
      </c>
      <c r="G76" s="72"/>
      <c r="H76" s="72"/>
    </row>
    <row r="77" spans="1:8" s="28" customFormat="1" ht="24" x14ac:dyDescent="0.2">
      <c r="A77" s="29">
        <v>59</v>
      </c>
      <c r="B77" s="34" t="s">
        <v>179</v>
      </c>
      <c r="C77" s="50" t="s">
        <v>67</v>
      </c>
      <c r="D77" s="13">
        <v>239.5</v>
      </c>
      <c r="E77" s="37"/>
      <c r="F77" s="32">
        <f t="shared" si="5"/>
        <v>0</v>
      </c>
      <c r="G77" s="72"/>
      <c r="H77" s="72"/>
    </row>
    <row r="78" spans="1:8" s="28" customFormat="1" ht="24" x14ac:dyDescent="0.2">
      <c r="A78" s="29">
        <v>60</v>
      </c>
      <c r="B78" s="34" t="s">
        <v>180</v>
      </c>
      <c r="C78" s="50" t="s">
        <v>67</v>
      </c>
      <c r="D78" s="13">
        <v>48.5</v>
      </c>
      <c r="E78" s="37"/>
      <c r="F78" s="32">
        <f t="shared" si="5"/>
        <v>0</v>
      </c>
      <c r="G78" s="72"/>
      <c r="H78" s="72"/>
    </row>
    <row r="79" spans="1:8" s="28" customFormat="1" x14ac:dyDescent="0.2">
      <c r="A79" s="29">
        <v>61</v>
      </c>
      <c r="B79" s="34" t="s">
        <v>181</v>
      </c>
      <c r="C79" s="50" t="s">
        <v>67</v>
      </c>
      <c r="D79" s="13">
        <v>48.5</v>
      </c>
      <c r="E79" s="37"/>
      <c r="F79" s="32">
        <f t="shared" si="5"/>
        <v>0</v>
      </c>
      <c r="G79" s="72"/>
      <c r="H79" s="72"/>
    </row>
    <row r="80" spans="1:8" s="28" customFormat="1" x14ac:dyDescent="0.2">
      <c r="A80" s="29">
        <v>62</v>
      </c>
      <c r="B80" s="34" t="s">
        <v>182</v>
      </c>
      <c r="C80" s="52" t="s">
        <v>115</v>
      </c>
      <c r="D80" s="13">
        <v>1872.63</v>
      </c>
      <c r="E80" s="37"/>
      <c r="F80" s="32">
        <f t="shared" si="5"/>
        <v>0</v>
      </c>
      <c r="G80" s="72"/>
      <c r="H80" s="72"/>
    </row>
    <row r="81" spans="1:8" s="28" customFormat="1" ht="36" x14ac:dyDescent="0.2">
      <c r="A81" s="29">
        <v>63</v>
      </c>
      <c r="B81" s="34" t="s">
        <v>183</v>
      </c>
      <c r="C81" s="136" t="s">
        <v>184</v>
      </c>
      <c r="D81" s="137">
        <v>480</v>
      </c>
      <c r="E81" s="37"/>
      <c r="F81" s="32">
        <f t="shared" si="5"/>
        <v>0</v>
      </c>
      <c r="G81" s="72"/>
      <c r="H81" s="72"/>
    </row>
    <row r="82" spans="1:8" s="28" customFormat="1" ht="24" x14ac:dyDescent="0.2">
      <c r="A82" s="29">
        <v>64</v>
      </c>
      <c r="B82" s="34" t="s">
        <v>185</v>
      </c>
      <c r="C82" s="136" t="s">
        <v>117</v>
      </c>
      <c r="D82" s="137">
        <v>31.728000000000002</v>
      </c>
      <c r="E82" s="37"/>
      <c r="F82" s="32">
        <f t="shared" si="5"/>
        <v>0</v>
      </c>
      <c r="G82" s="72"/>
      <c r="H82" s="72"/>
    </row>
    <row r="83" spans="1:8" s="88" customFormat="1" ht="48" x14ac:dyDescent="0.2">
      <c r="A83" s="131" t="s">
        <v>343</v>
      </c>
      <c r="B83" s="111" t="s">
        <v>346</v>
      </c>
      <c r="C83" s="138" t="s">
        <v>115</v>
      </c>
      <c r="D83" s="135">
        <v>13.52</v>
      </c>
      <c r="E83" s="130"/>
      <c r="F83" s="32">
        <f t="shared" si="5"/>
        <v>0</v>
      </c>
      <c r="G83" s="72"/>
      <c r="H83" s="72"/>
    </row>
    <row r="84" spans="1:8" s="88" customFormat="1" ht="48" x14ac:dyDescent="0.2">
      <c r="A84" s="131" t="s">
        <v>344</v>
      </c>
      <c r="B84" s="111" t="s">
        <v>345</v>
      </c>
      <c r="C84" s="138" t="s">
        <v>115</v>
      </c>
      <c r="D84" s="135">
        <v>13.52</v>
      </c>
      <c r="E84" s="130"/>
      <c r="F84" s="32">
        <f t="shared" si="5"/>
        <v>0</v>
      </c>
      <c r="G84" s="72"/>
      <c r="H84" s="72"/>
    </row>
    <row r="85" spans="1:8" s="28" customFormat="1" ht="48" x14ac:dyDescent="0.2">
      <c r="A85" s="29">
        <v>65</v>
      </c>
      <c r="B85" s="34" t="s">
        <v>186</v>
      </c>
      <c r="C85" s="52" t="s">
        <v>115</v>
      </c>
      <c r="D85" s="137">
        <v>1745.7170000000001</v>
      </c>
      <c r="E85" s="37"/>
      <c r="F85" s="32">
        <f t="shared" si="5"/>
        <v>0</v>
      </c>
      <c r="G85" s="72"/>
      <c r="H85" s="72"/>
    </row>
    <row r="86" spans="1:8" s="28" customFormat="1" ht="36" x14ac:dyDescent="0.2">
      <c r="A86" s="29">
        <v>66</v>
      </c>
      <c r="B86" s="34" t="s">
        <v>187</v>
      </c>
      <c r="C86" s="52" t="s">
        <v>115</v>
      </c>
      <c r="D86" s="137">
        <v>1872.63</v>
      </c>
      <c r="E86" s="37"/>
      <c r="F86" s="32">
        <f t="shared" si="5"/>
        <v>0</v>
      </c>
      <c r="G86" s="72"/>
      <c r="H86" s="72"/>
    </row>
    <row r="87" spans="1:8" s="28" customFormat="1" x14ac:dyDescent="0.2">
      <c r="A87" s="29">
        <v>67</v>
      </c>
      <c r="B87" s="34" t="s">
        <v>188</v>
      </c>
      <c r="C87" s="52" t="s">
        <v>105</v>
      </c>
      <c r="D87" s="13">
        <v>1</v>
      </c>
      <c r="E87" s="37"/>
      <c r="F87" s="32">
        <f t="shared" si="5"/>
        <v>0</v>
      </c>
      <c r="G87" s="72"/>
      <c r="H87" s="72"/>
    </row>
    <row r="88" spans="1:8" s="28" customFormat="1" ht="15" x14ac:dyDescent="0.2">
      <c r="A88" s="157" t="s">
        <v>189</v>
      </c>
      <c r="B88" s="158"/>
      <c r="C88" s="158"/>
      <c r="D88" s="158"/>
      <c r="E88" s="158"/>
      <c r="F88" s="159"/>
      <c r="G88" s="72"/>
      <c r="H88" s="72"/>
    </row>
    <row r="89" spans="1:8" s="28" customFormat="1" ht="36" x14ac:dyDescent="0.2">
      <c r="A89" s="29">
        <v>68</v>
      </c>
      <c r="B89" s="10" t="s">
        <v>166</v>
      </c>
      <c r="C89" s="41" t="s">
        <v>27</v>
      </c>
      <c r="D89" s="13">
        <v>41.728000000000002</v>
      </c>
      <c r="E89" s="36"/>
      <c r="F89" s="32">
        <f t="shared" ref="F89:F90" si="6">ROUND(D89*E89,2)</f>
        <v>0</v>
      </c>
      <c r="G89" s="72"/>
      <c r="H89" s="72"/>
    </row>
    <row r="90" spans="1:8" s="28" customFormat="1" x14ac:dyDescent="0.2">
      <c r="A90" s="29">
        <v>69</v>
      </c>
      <c r="B90" s="43" t="s">
        <v>167</v>
      </c>
      <c r="C90" s="41" t="s">
        <v>27</v>
      </c>
      <c r="D90" s="13">
        <v>41.728000000000002</v>
      </c>
      <c r="E90" s="37"/>
      <c r="F90" s="32">
        <f t="shared" si="6"/>
        <v>0</v>
      </c>
      <c r="G90" s="72"/>
      <c r="H90" s="72"/>
    </row>
    <row r="91" spans="1:8" s="28" customFormat="1" ht="15" customHeight="1" x14ac:dyDescent="0.2">
      <c r="A91" s="157" t="s">
        <v>190</v>
      </c>
      <c r="B91" s="158"/>
      <c r="C91" s="158"/>
      <c r="D91" s="158"/>
      <c r="E91" s="158"/>
      <c r="F91" s="159"/>
      <c r="G91" s="72"/>
      <c r="H91" s="72"/>
    </row>
    <row r="92" spans="1:8" s="28" customFormat="1" ht="24" x14ac:dyDescent="0.2">
      <c r="A92" s="29">
        <v>70</v>
      </c>
      <c r="B92" s="47" t="s">
        <v>191</v>
      </c>
      <c r="C92" s="48" t="s">
        <v>37</v>
      </c>
      <c r="D92" s="49">
        <v>144</v>
      </c>
      <c r="E92" s="36"/>
      <c r="F92" s="32">
        <f t="shared" ref="F92:F95" si="7">ROUND(D92*E92,2)</f>
        <v>0</v>
      </c>
      <c r="G92" s="72"/>
      <c r="H92" s="72"/>
    </row>
    <row r="93" spans="1:8" s="28" customFormat="1" ht="36" x14ac:dyDescent="0.2">
      <c r="A93" s="29">
        <v>71</v>
      </c>
      <c r="B93" s="10" t="s">
        <v>192</v>
      </c>
      <c r="C93" s="41" t="s">
        <v>37</v>
      </c>
      <c r="D93" s="13">
        <v>21.6</v>
      </c>
      <c r="E93" s="37"/>
      <c r="F93" s="32">
        <f t="shared" si="7"/>
        <v>0</v>
      </c>
      <c r="G93" s="72"/>
      <c r="H93" s="72"/>
    </row>
    <row r="94" spans="1:8" s="28" customFormat="1" ht="24" x14ac:dyDescent="0.2">
      <c r="A94" s="29">
        <v>72</v>
      </c>
      <c r="B94" s="10" t="s">
        <v>193</v>
      </c>
      <c r="C94" s="41" t="s">
        <v>37</v>
      </c>
      <c r="D94" s="13">
        <v>144</v>
      </c>
      <c r="E94" s="37"/>
      <c r="F94" s="32">
        <f t="shared" si="7"/>
        <v>0</v>
      </c>
      <c r="G94" s="72"/>
      <c r="H94" s="72"/>
    </row>
    <row r="95" spans="1:8" s="28" customFormat="1" ht="36" x14ac:dyDescent="0.2">
      <c r="A95" s="29">
        <v>73</v>
      </c>
      <c r="B95" s="10" t="s">
        <v>194</v>
      </c>
      <c r="C95" s="41" t="s">
        <v>37</v>
      </c>
      <c r="D95" s="13">
        <v>144</v>
      </c>
      <c r="E95" s="37"/>
      <c r="F95" s="32">
        <f t="shared" si="7"/>
        <v>0</v>
      </c>
      <c r="G95" s="72"/>
      <c r="H95" s="72"/>
    </row>
    <row r="96" spans="1:8" s="28" customFormat="1" ht="15" x14ac:dyDescent="0.2">
      <c r="A96" s="157" t="s">
        <v>195</v>
      </c>
      <c r="B96" s="158"/>
      <c r="C96" s="158"/>
      <c r="D96" s="158"/>
      <c r="E96" s="158"/>
      <c r="F96" s="159"/>
      <c r="G96" s="72"/>
      <c r="H96" s="72"/>
    </row>
    <row r="97" spans="1:8" s="28" customFormat="1" ht="24" x14ac:dyDescent="0.2">
      <c r="A97" s="29">
        <v>74</v>
      </c>
      <c r="B97" s="10" t="s">
        <v>196</v>
      </c>
      <c r="C97" s="41" t="s">
        <v>37</v>
      </c>
      <c r="D97" s="13">
        <v>22.75</v>
      </c>
      <c r="E97" s="36"/>
      <c r="F97" s="32">
        <f t="shared" ref="F97:F100" si="8">ROUND(D97*E97,2)</f>
        <v>0</v>
      </c>
      <c r="G97" s="72"/>
      <c r="H97" s="72"/>
    </row>
    <row r="98" spans="1:8" s="28" customFormat="1" ht="48" x14ac:dyDescent="0.2">
      <c r="A98" s="29">
        <v>75</v>
      </c>
      <c r="B98" s="10" t="s">
        <v>197</v>
      </c>
      <c r="C98" s="41" t="s">
        <v>37</v>
      </c>
      <c r="D98" s="13">
        <v>2.4</v>
      </c>
      <c r="E98" s="37"/>
      <c r="F98" s="32">
        <f t="shared" si="8"/>
        <v>0</v>
      </c>
      <c r="G98" s="72"/>
      <c r="H98" s="72"/>
    </row>
    <row r="99" spans="1:8" s="28" customFormat="1" ht="48" x14ac:dyDescent="0.2">
      <c r="A99" s="29">
        <v>76</v>
      </c>
      <c r="B99" s="10" t="s">
        <v>198</v>
      </c>
      <c r="C99" s="41" t="s">
        <v>37</v>
      </c>
      <c r="D99" s="13">
        <v>20.350000000000001</v>
      </c>
      <c r="E99" s="37"/>
      <c r="F99" s="32">
        <f t="shared" si="8"/>
        <v>0</v>
      </c>
      <c r="G99" s="72"/>
      <c r="H99" s="72"/>
    </row>
    <row r="100" spans="1:8" s="28" customFormat="1" ht="36" x14ac:dyDescent="0.2">
      <c r="A100" s="29">
        <v>77</v>
      </c>
      <c r="B100" s="10" t="s">
        <v>199</v>
      </c>
      <c r="C100" s="41" t="s">
        <v>37</v>
      </c>
      <c r="D100" s="13">
        <v>22.75</v>
      </c>
      <c r="E100" s="37"/>
      <c r="F100" s="32">
        <f t="shared" si="8"/>
        <v>0</v>
      </c>
      <c r="G100" s="72"/>
      <c r="H100" s="72"/>
    </row>
    <row r="101" spans="1:8" s="28" customFormat="1" ht="15" x14ac:dyDescent="0.2">
      <c r="A101" s="157" t="s">
        <v>200</v>
      </c>
      <c r="B101" s="158"/>
      <c r="C101" s="158"/>
      <c r="D101" s="158"/>
      <c r="E101" s="158"/>
      <c r="F101" s="159"/>
      <c r="G101" s="72"/>
      <c r="H101" s="72"/>
    </row>
    <row r="102" spans="1:8" s="28" customFormat="1" ht="24" x14ac:dyDescent="0.2">
      <c r="A102" s="29">
        <v>78</v>
      </c>
      <c r="B102" s="10" t="s">
        <v>201</v>
      </c>
      <c r="C102" s="41" t="s">
        <v>27</v>
      </c>
      <c r="D102" s="13">
        <v>2.9380000000000002</v>
      </c>
      <c r="E102" s="36"/>
      <c r="F102" s="32">
        <f t="shared" ref="F102:F109" si="9">ROUND(D102*E102,2)</f>
        <v>0</v>
      </c>
      <c r="G102" s="72"/>
      <c r="H102" s="72"/>
    </row>
    <row r="103" spans="1:8" s="28" customFormat="1" ht="48" x14ac:dyDescent="0.2">
      <c r="A103" s="29">
        <v>79</v>
      </c>
      <c r="B103" s="10" t="s">
        <v>202</v>
      </c>
      <c r="C103" s="41" t="s">
        <v>27</v>
      </c>
      <c r="D103" s="13">
        <v>0.6</v>
      </c>
      <c r="E103" s="37"/>
      <c r="F103" s="32">
        <f t="shared" si="9"/>
        <v>0</v>
      </c>
      <c r="G103" s="72"/>
      <c r="H103" s="72"/>
    </row>
    <row r="104" spans="1:8" s="28" customFormat="1" ht="48" x14ac:dyDescent="0.2">
      <c r="A104" s="29">
        <v>80</v>
      </c>
      <c r="B104" s="10" t="s">
        <v>203</v>
      </c>
      <c r="C104" s="41" t="s">
        <v>27</v>
      </c>
      <c r="D104" s="13">
        <v>0.6</v>
      </c>
      <c r="E104" s="37"/>
      <c r="F104" s="32">
        <f t="shared" si="9"/>
        <v>0</v>
      </c>
      <c r="G104" s="72"/>
      <c r="H104" s="72"/>
    </row>
    <row r="105" spans="1:8" s="28" customFormat="1" ht="36" x14ac:dyDescent="0.2">
      <c r="A105" s="29">
        <v>81</v>
      </c>
      <c r="B105" s="10" t="s">
        <v>204</v>
      </c>
      <c r="C105" s="41" t="s">
        <v>37</v>
      </c>
      <c r="D105" s="13">
        <v>7.6319999999999997</v>
      </c>
      <c r="E105" s="37"/>
      <c r="F105" s="32">
        <f t="shared" si="9"/>
        <v>0</v>
      </c>
      <c r="G105" s="72"/>
      <c r="H105" s="72"/>
    </row>
    <row r="106" spans="1:8" s="28" customFormat="1" ht="36" x14ac:dyDescent="0.2">
      <c r="A106" s="29">
        <v>82</v>
      </c>
      <c r="B106" s="10" t="s">
        <v>205</v>
      </c>
      <c r="C106" s="41" t="s">
        <v>27</v>
      </c>
      <c r="D106" s="13">
        <v>2.419</v>
      </c>
      <c r="E106" s="37"/>
      <c r="F106" s="32">
        <f t="shared" si="9"/>
        <v>0</v>
      </c>
      <c r="G106" s="72"/>
      <c r="H106" s="72"/>
    </row>
    <row r="107" spans="1:8" s="28" customFormat="1" ht="36" x14ac:dyDescent="0.2">
      <c r="A107" s="29">
        <v>83</v>
      </c>
      <c r="B107" s="10" t="s">
        <v>206</v>
      </c>
      <c r="C107" s="41" t="s">
        <v>207</v>
      </c>
      <c r="D107" s="13">
        <v>0.15</v>
      </c>
      <c r="E107" s="37"/>
      <c r="F107" s="32">
        <f t="shared" si="9"/>
        <v>0</v>
      </c>
      <c r="G107" s="72"/>
      <c r="H107" s="72"/>
    </row>
    <row r="108" spans="1:8" s="28" customFormat="1" ht="24" x14ac:dyDescent="0.2">
      <c r="A108" s="29">
        <v>84</v>
      </c>
      <c r="B108" s="44" t="s">
        <v>208</v>
      </c>
      <c r="C108" s="45" t="s">
        <v>37</v>
      </c>
      <c r="D108" s="46">
        <v>15.69</v>
      </c>
      <c r="E108" s="37"/>
      <c r="F108" s="32">
        <f t="shared" si="9"/>
        <v>0</v>
      </c>
      <c r="G108" s="72"/>
      <c r="H108" s="72"/>
    </row>
    <row r="109" spans="1:8" s="28" customFormat="1" ht="24" x14ac:dyDescent="0.2">
      <c r="A109" s="29">
        <v>85</v>
      </c>
      <c r="B109" s="57" t="s">
        <v>209</v>
      </c>
      <c r="C109" s="90" t="s">
        <v>67</v>
      </c>
      <c r="D109" s="13">
        <v>5.6</v>
      </c>
      <c r="E109" s="37"/>
      <c r="F109" s="32">
        <f t="shared" si="9"/>
        <v>0</v>
      </c>
      <c r="G109" s="72"/>
      <c r="H109" s="72"/>
    </row>
    <row r="110" spans="1:8" s="28" customFormat="1" ht="15" x14ac:dyDescent="0.2">
      <c r="A110" s="157" t="s">
        <v>210</v>
      </c>
      <c r="B110" s="158"/>
      <c r="C110" s="158"/>
      <c r="D110" s="158"/>
      <c r="E110" s="158"/>
      <c r="F110" s="159"/>
      <c r="G110" s="72"/>
      <c r="H110" s="72"/>
    </row>
    <row r="111" spans="1:8" s="28" customFormat="1" ht="24" x14ac:dyDescent="0.2">
      <c r="A111" s="29">
        <v>86</v>
      </c>
      <c r="B111" s="43" t="s">
        <v>211</v>
      </c>
      <c r="C111" s="41" t="s">
        <v>67</v>
      </c>
      <c r="D111" s="13">
        <v>10.73</v>
      </c>
      <c r="E111" s="36"/>
      <c r="F111" s="32">
        <f t="shared" ref="F111:F114" si="10">ROUND(D111*E111,2)</f>
        <v>0</v>
      </c>
      <c r="G111" s="72"/>
      <c r="H111" s="72"/>
    </row>
    <row r="112" spans="1:8" s="28" customFormat="1" x14ac:dyDescent="0.2">
      <c r="A112" s="29">
        <v>87</v>
      </c>
      <c r="B112" s="43" t="s">
        <v>212</v>
      </c>
      <c r="C112" s="41" t="s">
        <v>67</v>
      </c>
      <c r="D112" s="13">
        <v>3.4</v>
      </c>
      <c r="E112" s="37"/>
      <c r="F112" s="32">
        <f t="shared" si="10"/>
        <v>0</v>
      </c>
      <c r="G112" s="72"/>
      <c r="H112" s="72"/>
    </row>
    <row r="113" spans="1:8" s="28" customFormat="1" ht="24" x14ac:dyDescent="0.2">
      <c r="A113" s="29">
        <v>88</v>
      </c>
      <c r="B113" s="10" t="s">
        <v>213</v>
      </c>
      <c r="C113" s="41" t="s">
        <v>37</v>
      </c>
      <c r="D113" s="13">
        <v>16.088000000000001</v>
      </c>
      <c r="E113" s="37"/>
      <c r="F113" s="32">
        <f t="shared" si="10"/>
        <v>0</v>
      </c>
      <c r="G113" s="72"/>
      <c r="H113" s="72"/>
    </row>
    <row r="114" spans="1:8" s="28" customFormat="1" x14ac:dyDescent="0.2">
      <c r="A114" s="29">
        <v>89</v>
      </c>
      <c r="B114" s="43" t="s">
        <v>214</v>
      </c>
      <c r="C114" s="41" t="s">
        <v>164</v>
      </c>
      <c r="D114" s="13">
        <v>1</v>
      </c>
      <c r="E114" s="37"/>
      <c r="F114" s="32">
        <f t="shared" si="10"/>
        <v>0</v>
      </c>
      <c r="G114" s="72"/>
      <c r="H114" s="72"/>
    </row>
    <row r="115" spans="1:8" s="28" customFormat="1" ht="15" x14ac:dyDescent="0.2">
      <c r="A115" s="157" t="s">
        <v>215</v>
      </c>
      <c r="B115" s="158"/>
      <c r="C115" s="158"/>
      <c r="D115" s="158"/>
      <c r="E115" s="158"/>
      <c r="F115" s="159"/>
      <c r="G115" s="72"/>
      <c r="H115" s="72"/>
    </row>
    <row r="116" spans="1:8" s="28" customFormat="1" ht="24" x14ac:dyDescent="0.2">
      <c r="A116" s="29">
        <v>90</v>
      </c>
      <c r="B116" s="10" t="s">
        <v>216</v>
      </c>
      <c r="C116" s="41" t="s">
        <v>37</v>
      </c>
      <c r="D116" s="13">
        <v>7.8159999999999998</v>
      </c>
      <c r="E116" s="36"/>
      <c r="F116" s="32">
        <f t="shared" ref="F116:F123" si="11">ROUND(D116*E116,2)</f>
        <v>0</v>
      </c>
      <c r="G116" s="72"/>
      <c r="H116" s="72"/>
    </row>
    <row r="117" spans="1:8" s="28" customFormat="1" ht="24" x14ac:dyDescent="0.2">
      <c r="A117" s="29">
        <v>91</v>
      </c>
      <c r="B117" s="34" t="s">
        <v>266</v>
      </c>
      <c r="C117" s="61" t="s">
        <v>116</v>
      </c>
      <c r="D117" s="13">
        <v>2</v>
      </c>
      <c r="E117" s="36"/>
      <c r="F117" s="32">
        <f t="shared" si="11"/>
        <v>0</v>
      </c>
      <c r="G117" s="72"/>
      <c r="H117" s="72"/>
    </row>
    <row r="118" spans="1:8" s="28" customFormat="1" x14ac:dyDescent="0.2">
      <c r="A118" s="29">
        <v>92</v>
      </c>
      <c r="B118" s="43" t="s">
        <v>217</v>
      </c>
      <c r="C118" s="41" t="s">
        <v>37</v>
      </c>
      <c r="D118" s="13">
        <v>7.8159999999999998</v>
      </c>
      <c r="E118" s="36"/>
      <c r="F118" s="32">
        <f t="shared" si="11"/>
        <v>0</v>
      </c>
      <c r="G118" s="72"/>
      <c r="H118" s="72"/>
    </row>
    <row r="119" spans="1:8" s="28" customFormat="1" ht="24" x14ac:dyDescent="0.2">
      <c r="A119" s="29">
        <v>93</v>
      </c>
      <c r="B119" s="10" t="s">
        <v>218</v>
      </c>
      <c r="C119" s="41" t="s">
        <v>37</v>
      </c>
      <c r="D119" s="13">
        <v>7.8159999999999998</v>
      </c>
      <c r="E119" s="36"/>
      <c r="F119" s="32">
        <f t="shared" si="11"/>
        <v>0</v>
      </c>
      <c r="G119" s="72"/>
      <c r="H119" s="72"/>
    </row>
    <row r="120" spans="1:8" s="28" customFormat="1" ht="24" x14ac:dyDescent="0.2">
      <c r="A120" s="29">
        <v>94</v>
      </c>
      <c r="B120" s="10" t="s">
        <v>219</v>
      </c>
      <c r="C120" s="41" t="s">
        <v>131</v>
      </c>
      <c r="D120" s="13">
        <v>1</v>
      </c>
      <c r="E120" s="36"/>
      <c r="F120" s="32">
        <f t="shared" si="11"/>
        <v>0</v>
      </c>
      <c r="G120" s="72"/>
      <c r="H120" s="72"/>
    </row>
    <row r="121" spans="1:8" s="28" customFormat="1" ht="24" x14ac:dyDescent="0.2">
      <c r="A121" s="29">
        <v>95</v>
      </c>
      <c r="B121" s="10" t="s">
        <v>220</v>
      </c>
      <c r="C121" s="41" t="s">
        <v>37</v>
      </c>
      <c r="D121" s="13">
        <v>3.0489999999999999</v>
      </c>
      <c r="E121" s="37"/>
      <c r="F121" s="32">
        <f t="shared" si="11"/>
        <v>0</v>
      </c>
      <c r="G121" s="72"/>
      <c r="H121" s="72"/>
    </row>
    <row r="122" spans="1:8" s="28" customFormat="1" x14ac:dyDescent="0.2">
      <c r="A122" s="29">
        <v>96</v>
      </c>
      <c r="B122" s="51" t="s">
        <v>255</v>
      </c>
      <c r="C122" s="61" t="s">
        <v>116</v>
      </c>
      <c r="D122" s="13">
        <v>1</v>
      </c>
      <c r="E122" s="37"/>
      <c r="F122" s="32">
        <f t="shared" si="11"/>
        <v>0</v>
      </c>
      <c r="G122" s="72"/>
      <c r="H122" s="72"/>
    </row>
    <row r="123" spans="1:8" s="28" customFormat="1" x14ac:dyDescent="0.2">
      <c r="A123" s="29">
        <v>97</v>
      </c>
      <c r="B123" s="51" t="s">
        <v>256</v>
      </c>
      <c r="C123" s="61" t="s">
        <v>116</v>
      </c>
      <c r="D123" s="13">
        <v>1</v>
      </c>
      <c r="E123" s="37"/>
      <c r="F123" s="32">
        <f t="shared" si="11"/>
        <v>0</v>
      </c>
      <c r="G123" s="72"/>
      <c r="H123" s="72"/>
    </row>
    <row r="124" spans="1:8" s="56" customFormat="1" ht="15" x14ac:dyDescent="0.2">
      <c r="A124" s="157" t="s">
        <v>250</v>
      </c>
      <c r="B124" s="158"/>
      <c r="C124" s="158"/>
      <c r="D124" s="158"/>
      <c r="E124" s="158"/>
      <c r="F124" s="159"/>
      <c r="G124" s="72"/>
      <c r="H124" s="72"/>
    </row>
    <row r="125" spans="1:8" s="56" customFormat="1" ht="36" x14ac:dyDescent="0.2">
      <c r="A125" s="29">
        <v>98</v>
      </c>
      <c r="B125" s="34" t="s">
        <v>264</v>
      </c>
      <c r="C125" s="67" t="s">
        <v>37</v>
      </c>
      <c r="D125" s="68">
        <v>3.6819999999999999</v>
      </c>
      <c r="E125" s="36"/>
      <c r="F125" s="32">
        <f t="shared" ref="F125:F142" si="12">ROUND(D125*E125,2)</f>
        <v>0</v>
      </c>
      <c r="G125" s="72"/>
      <c r="H125" s="72"/>
    </row>
    <row r="126" spans="1:8" s="56" customFormat="1" ht="36" x14ac:dyDescent="0.2">
      <c r="A126" s="110">
        <v>99</v>
      </c>
      <c r="B126" s="111" t="s">
        <v>322</v>
      </c>
      <c r="C126" s="112" t="s">
        <v>37</v>
      </c>
      <c r="D126" s="113">
        <v>4.2380000000000004</v>
      </c>
      <c r="E126" s="114"/>
      <c r="F126" s="115">
        <f t="shared" si="12"/>
        <v>0</v>
      </c>
      <c r="G126" s="72"/>
      <c r="H126" s="72"/>
    </row>
    <row r="127" spans="1:8" s="56" customFormat="1" ht="72" x14ac:dyDescent="0.2">
      <c r="A127" s="29">
        <v>100</v>
      </c>
      <c r="B127" s="34" t="s">
        <v>276</v>
      </c>
      <c r="C127" s="67" t="s">
        <v>115</v>
      </c>
      <c r="D127" s="68">
        <f>1.054+1.29</f>
        <v>2.3440000000000003</v>
      </c>
      <c r="E127" s="36"/>
      <c r="F127" s="32">
        <f t="shared" si="12"/>
        <v>0</v>
      </c>
      <c r="G127" s="72"/>
      <c r="H127" s="72"/>
    </row>
    <row r="128" spans="1:8" s="56" customFormat="1" ht="48" x14ac:dyDescent="0.2">
      <c r="A128" s="29">
        <v>101</v>
      </c>
      <c r="B128" s="34" t="s">
        <v>265</v>
      </c>
      <c r="C128" s="67" t="s">
        <v>37</v>
      </c>
      <c r="D128" s="68">
        <f>3.936+4.238+12.76</f>
        <v>20.933999999999997</v>
      </c>
      <c r="E128" s="36"/>
      <c r="F128" s="32">
        <f t="shared" si="12"/>
        <v>0</v>
      </c>
      <c r="G128" s="72"/>
      <c r="H128" s="72"/>
    </row>
    <row r="129" spans="1:8" s="56" customFormat="1" ht="48" x14ac:dyDescent="0.2">
      <c r="A129" s="29">
        <v>102</v>
      </c>
      <c r="B129" s="34" t="s">
        <v>267</v>
      </c>
      <c r="C129" s="67" t="s">
        <v>37</v>
      </c>
      <c r="D129" s="68">
        <v>27.239000000000001</v>
      </c>
      <c r="E129" s="36"/>
      <c r="F129" s="32">
        <f t="shared" si="12"/>
        <v>0</v>
      </c>
      <c r="G129" s="72"/>
      <c r="H129" s="72"/>
    </row>
    <row r="130" spans="1:8" s="56" customFormat="1" ht="60" x14ac:dyDescent="0.2">
      <c r="A130" s="29">
        <v>103</v>
      </c>
      <c r="B130" s="34" t="s">
        <v>275</v>
      </c>
      <c r="C130" s="67" t="s">
        <v>115</v>
      </c>
      <c r="D130" s="68">
        <v>2.7519999999999998</v>
      </c>
      <c r="E130" s="36"/>
      <c r="F130" s="32">
        <f t="shared" si="12"/>
        <v>0</v>
      </c>
      <c r="G130" s="72"/>
      <c r="H130" s="72"/>
    </row>
    <row r="131" spans="1:8" s="56" customFormat="1" ht="48" x14ac:dyDescent="0.2">
      <c r="A131" s="29">
        <v>104</v>
      </c>
      <c r="B131" s="34" t="s">
        <v>268</v>
      </c>
      <c r="C131" s="67" t="s">
        <v>115</v>
      </c>
      <c r="D131" s="68">
        <v>11.53</v>
      </c>
      <c r="E131" s="36"/>
      <c r="F131" s="32">
        <f t="shared" si="12"/>
        <v>0</v>
      </c>
      <c r="G131" s="72"/>
      <c r="H131" s="72"/>
    </row>
    <row r="132" spans="1:8" s="56" customFormat="1" ht="36" x14ac:dyDescent="0.2">
      <c r="A132" s="29">
        <v>105</v>
      </c>
      <c r="B132" s="34" t="s">
        <v>269</v>
      </c>
      <c r="C132" s="67" t="s">
        <v>37</v>
      </c>
      <c r="D132" s="68">
        <v>11.196</v>
      </c>
      <c r="E132" s="36"/>
      <c r="F132" s="32">
        <f t="shared" si="12"/>
        <v>0</v>
      </c>
      <c r="G132" s="72"/>
      <c r="H132" s="72"/>
    </row>
    <row r="133" spans="1:8" s="56" customFormat="1" ht="48" x14ac:dyDescent="0.2">
      <c r="A133" s="29">
        <v>106</v>
      </c>
      <c r="B133" s="34" t="s">
        <v>270</v>
      </c>
      <c r="C133" s="67" t="s">
        <v>37</v>
      </c>
      <c r="D133" s="68">
        <v>14.64</v>
      </c>
      <c r="E133" s="36"/>
      <c r="F133" s="32">
        <f t="shared" si="12"/>
        <v>0</v>
      </c>
      <c r="G133" s="72"/>
      <c r="H133" s="72"/>
    </row>
    <row r="134" spans="1:8" s="56" customFormat="1" ht="60" x14ac:dyDescent="0.2">
      <c r="A134" s="29">
        <v>107</v>
      </c>
      <c r="B134" s="34" t="s">
        <v>274</v>
      </c>
      <c r="C134" s="67" t="s">
        <v>115</v>
      </c>
      <c r="D134" s="68">
        <v>1.5640000000000001</v>
      </c>
      <c r="E134" s="36"/>
      <c r="F134" s="32">
        <f t="shared" si="12"/>
        <v>0</v>
      </c>
      <c r="G134" s="72"/>
      <c r="H134" s="72"/>
    </row>
    <row r="135" spans="1:8" s="56" customFormat="1" ht="48" x14ac:dyDescent="0.2">
      <c r="A135" s="29">
        <v>108</v>
      </c>
      <c r="B135" s="34" t="s">
        <v>271</v>
      </c>
      <c r="C135" s="67" t="s">
        <v>37</v>
      </c>
      <c r="D135" s="68">
        <v>71.950999999999993</v>
      </c>
      <c r="E135" s="37"/>
      <c r="F135" s="32">
        <f t="shared" si="12"/>
        <v>0</v>
      </c>
      <c r="G135" s="72"/>
      <c r="H135" s="72"/>
    </row>
    <row r="136" spans="1:8" s="56" customFormat="1" ht="72" x14ac:dyDescent="0.2">
      <c r="A136" s="29">
        <v>109</v>
      </c>
      <c r="B136" s="34" t="s">
        <v>272</v>
      </c>
      <c r="C136" s="67" t="s">
        <v>37</v>
      </c>
      <c r="D136" s="68">
        <f>79.65+5.852+(10*1.1*2.25)+(20*1.2*2.25)+167.4+32.175+12.144</f>
        <v>375.97100000000006</v>
      </c>
      <c r="E136" s="37"/>
      <c r="F136" s="32">
        <f t="shared" si="12"/>
        <v>0</v>
      </c>
      <c r="G136" s="72"/>
      <c r="H136" s="72"/>
    </row>
    <row r="137" spans="1:8" s="56" customFormat="1" ht="84" x14ac:dyDescent="0.2">
      <c r="A137" s="29">
        <v>110</v>
      </c>
      <c r="B137" s="34" t="s">
        <v>277</v>
      </c>
      <c r="C137" s="67" t="s">
        <v>115</v>
      </c>
      <c r="D137" s="68">
        <f>+(1.1*2.25*8)+(1.2*2.25*3)</f>
        <v>27.9</v>
      </c>
      <c r="E137" s="37"/>
      <c r="F137" s="32">
        <f t="shared" si="12"/>
        <v>0</v>
      </c>
      <c r="G137" s="72"/>
      <c r="H137" s="72"/>
    </row>
    <row r="138" spans="1:8" s="56" customFormat="1" ht="60" x14ac:dyDescent="0.2">
      <c r="A138" s="29">
        <v>111</v>
      </c>
      <c r="B138" s="34" t="s">
        <v>323</v>
      </c>
      <c r="C138" s="67" t="s">
        <v>115</v>
      </c>
      <c r="D138" s="68">
        <v>2.7</v>
      </c>
      <c r="E138" s="37"/>
      <c r="F138" s="32">
        <f t="shared" si="12"/>
        <v>0</v>
      </c>
      <c r="G138" s="72"/>
      <c r="H138" s="72"/>
    </row>
    <row r="139" spans="1:8" s="56" customFormat="1" ht="36" x14ac:dyDescent="0.2">
      <c r="A139" s="29">
        <v>112</v>
      </c>
      <c r="B139" s="34" t="s">
        <v>324</v>
      </c>
      <c r="C139" s="67" t="s">
        <v>37</v>
      </c>
      <c r="D139" s="68">
        <v>5.88</v>
      </c>
      <c r="E139" s="37"/>
      <c r="F139" s="32">
        <f t="shared" si="12"/>
        <v>0</v>
      </c>
      <c r="G139" s="72"/>
      <c r="H139" s="72"/>
    </row>
    <row r="140" spans="1:8" s="56" customFormat="1" ht="24" x14ac:dyDescent="0.2">
      <c r="A140" s="96">
        <v>113</v>
      </c>
      <c r="B140" s="97" t="s">
        <v>273</v>
      </c>
      <c r="C140" s="108" t="s">
        <v>116</v>
      </c>
      <c r="D140" s="99">
        <v>2</v>
      </c>
      <c r="E140" s="109"/>
      <c r="F140" s="101">
        <f t="shared" si="12"/>
        <v>0</v>
      </c>
      <c r="G140" s="72"/>
      <c r="H140" s="72"/>
    </row>
    <row r="141" spans="1:8" s="56" customFormat="1" x14ac:dyDescent="0.2">
      <c r="A141" s="29">
        <v>114</v>
      </c>
      <c r="B141" s="34" t="s">
        <v>286</v>
      </c>
      <c r="C141" s="69" t="s">
        <v>116</v>
      </c>
      <c r="D141" s="68">
        <v>11</v>
      </c>
      <c r="E141" s="70"/>
      <c r="F141" s="32">
        <f t="shared" si="12"/>
        <v>0</v>
      </c>
      <c r="G141" s="72"/>
      <c r="H141" s="72"/>
    </row>
    <row r="142" spans="1:8" s="56" customFormat="1" ht="36" x14ac:dyDescent="0.2">
      <c r="A142" s="29">
        <v>115</v>
      </c>
      <c r="B142" s="30" t="s">
        <v>251</v>
      </c>
      <c r="C142" s="67" t="s">
        <v>67</v>
      </c>
      <c r="D142" s="68">
        <v>305.79000000000002</v>
      </c>
      <c r="E142" s="70"/>
      <c r="F142" s="32">
        <f t="shared" si="12"/>
        <v>0</v>
      </c>
      <c r="G142" s="72"/>
      <c r="H142" s="72"/>
    </row>
    <row r="143" spans="1:8" s="56" customFormat="1" ht="36" x14ac:dyDescent="0.2">
      <c r="A143" s="29">
        <v>116</v>
      </c>
      <c r="B143" s="30" t="s">
        <v>252</v>
      </c>
      <c r="C143" s="67" t="s">
        <v>37</v>
      </c>
      <c r="D143" s="68">
        <v>436.786</v>
      </c>
      <c r="E143" s="70"/>
      <c r="F143" s="32"/>
      <c r="G143" s="72"/>
      <c r="H143" s="72"/>
    </row>
    <row r="144" spans="1:8" s="56" customFormat="1" ht="36" x14ac:dyDescent="0.2">
      <c r="A144" s="29">
        <v>117</v>
      </c>
      <c r="B144" s="30" t="s">
        <v>253</v>
      </c>
      <c r="C144" s="67" t="s">
        <v>37</v>
      </c>
      <c r="D144" s="71">
        <v>1310.3579999999999</v>
      </c>
      <c r="E144" s="70"/>
      <c r="F144" s="32"/>
      <c r="G144" s="72"/>
      <c r="H144" s="72"/>
    </row>
    <row r="145" spans="1:8" s="88" customFormat="1" ht="36" x14ac:dyDescent="0.2">
      <c r="A145" s="29">
        <v>118</v>
      </c>
      <c r="B145" s="30" t="s">
        <v>254</v>
      </c>
      <c r="C145" s="67" t="s">
        <v>207</v>
      </c>
      <c r="D145" s="68">
        <v>18.09</v>
      </c>
      <c r="E145" s="70"/>
      <c r="F145" s="32"/>
      <c r="G145" s="72"/>
      <c r="H145" s="72"/>
    </row>
    <row r="146" spans="1:8" s="56" customFormat="1" ht="38.25" x14ac:dyDescent="0.2">
      <c r="A146" s="122" t="s">
        <v>330</v>
      </c>
      <c r="B146" s="123" t="s">
        <v>331</v>
      </c>
      <c r="C146" s="122" t="s">
        <v>332</v>
      </c>
      <c r="D146" s="124">
        <v>1</v>
      </c>
      <c r="E146" s="125"/>
      <c r="F146" s="126"/>
      <c r="G146" s="72"/>
      <c r="H146" s="72"/>
    </row>
    <row r="147" spans="1:8" s="28" customFormat="1" ht="15" x14ac:dyDescent="0.2">
      <c r="A147" s="157" t="s">
        <v>221</v>
      </c>
      <c r="B147" s="158"/>
      <c r="C147" s="158"/>
      <c r="D147" s="158"/>
      <c r="E147" s="158"/>
      <c r="F147" s="159"/>
      <c r="G147" s="72"/>
      <c r="H147" s="72"/>
    </row>
    <row r="148" spans="1:8" s="28" customFormat="1" ht="36" x14ac:dyDescent="0.2">
      <c r="A148" s="96">
        <v>119</v>
      </c>
      <c r="B148" s="97" t="s">
        <v>318</v>
      </c>
      <c r="C148" s="98" t="s">
        <v>106</v>
      </c>
      <c r="D148" s="102">
        <v>259.56</v>
      </c>
      <c r="E148" s="103"/>
      <c r="F148" s="101">
        <f t="shared" ref="F148:F151" si="13">ROUND(D148*E148,2)</f>
        <v>0</v>
      </c>
      <c r="G148" s="72"/>
      <c r="H148" s="72"/>
    </row>
    <row r="149" spans="1:8" s="28" customFormat="1" ht="36" x14ac:dyDescent="0.2">
      <c r="A149" s="29">
        <v>120</v>
      </c>
      <c r="B149" s="10" t="s">
        <v>222</v>
      </c>
      <c r="C149" s="41" t="s">
        <v>67</v>
      </c>
      <c r="D149" s="13">
        <v>314.14999999999998</v>
      </c>
      <c r="E149" s="37"/>
      <c r="F149" s="32">
        <f t="shared" si="13"/>
        <v>0</v>
      </c>
      <c r="G149" s="72"/>
      <c r="H149" s="72"/>
    </row>
    <row r="150" spans="1:8" s="28" customFormat="1" ht="24" x14ac:dyDescent="0.2">
      <c r="A150" s="29">
        <v>121</v>
      </c>
      <c r="B150" s="10" t="s">
        <v>223</v>
      </c>
      <c r="C150" s="41" t="s">
        <v>67</v>
      </c>
      <c r="D150" s="13">
        <v>30</v>
      </c>
      <c r="E150" s="37"/>
      <c r="F150" s="32">
        <f t="shared" si="13"/>
        <v>0</v>
      </c>
      <c r="G150" s="72"/>
      <c r="H150" s="72"/>
    </row>
    <row r="151" spans="1:8" s="28" customFormat="1" ht="24" x14ac:dyDescent="0.2">
      <c r="A151" s="29">
        <v>122</v>
      </c>
      <c r="B151" s="10" t="s">
        <v>224</v>
      </c>
      <c r="C151" s="41" t="s">
        <v>131</v>
      </c>
      <c r="D151" s="13">
        <v>15</v>
      </c>
      <c r="E151" s="37"/>
      <c r="F151" s="32">
        <f t="shared" si="13"/>
        <v>0</v>
      </c>
      <c r="G151" s="72"/>
      <c r="H151" s="72"/>
    </row>
    <row r="152" spans="1:8" s="28" customFormat="1" ht="15" x14ac:dyDescent="0.2">
      <c r="A152" s="157" t="s">
        <v>225</v>
      </c>
      <c r="B152" s="158"/>
      <c r="C152" s="158"/>
      <c r="D152" s="158"/>
      <c r="E152" s="158"/>
      <c r="F152" s="159"/>
      <c r="G152" s="72"/>
      <c r="H152" s="72"/>
    </row>
    <row r="153" spans="1:8" s="28" customFormat="1" ht="24" x14ac:dyDescent="0.2">
      <c r="A153" s="29">
        <v>123</v>
      </c>
      <c r="B153" s="53" t="s">
        <v>226</v>
      </c>
      <c r="C153" s="33" t="s">
        <v>106</v>
      </c>
      <c r="D153" s="31">
        <v>3.6</v>
      </c>
      <c r="E153" s="36"/>
      <c r="F153" s="32">
        <f t="shared" ref="F153:F158" si="14">ROUND(D153*E153,2)</f>
        <v>0</v>
      </c>
      <c r="G153" s="72"/>
      <c r="H153" s="72"/>
    </row>
    <row r="154" spans="1:8" s="28" customFormat="1" ht="36" x14ac:dyDescent="0.2">
      <c r="A154" s="29">
        <v>124</v>
      </c>
      <c r="B154" s="54" t="s">
        <v>227</v>
      </c>
      <c r="C154" s="33" t="s">
        <v>232</v>
      </c>
      <c r="D154" s="31">
        <v>4</v>
      </c>
      <c r="E154" s="37"/>
      <c r="F154" s="32">
        <f t="shared" si="14"/>
        <v>0</v>
      </c>
      <c r="G154" s="72"/>
      <c r="H154" s="72"/>
    </row>
    <row r="155" spans="1:8" s="28" customFormat="1" ht="48" x14ac:dyDescent="0.2">
      <c r="A155" s="29">
        <v>125</v>
      </c>
      <c r="B155" s="54" t="s">
        <v>228</v>
      </c>
      <c r="C155" s="33" t="s">
        <v>106</v>
      </c>
      <c r="D155" s="31">
        <v>3.4</v>
      </c>
      <c r="E155" s="37"/>
      <c r="F155" s="32">
        <f t="shared" si="14"/>
        <v>0</v>
      </c>
      <c r="G155" s="72"/>
      <c r="H155" s="72"/>
    </row>
    <row r="156" spans="1:8" s="28" customFormat="1" ht="24" x14ac:dyDescent="0.2">
      <c r="A156" s="29">
        <v>126</v>
      </c>
      <c r="B156" s="54" t="s">
        <v>229</v>
      </c>
      <c r="C156" s="33" t="s">
        <v>115</v>
      </c>
      <c r="D156" s="31">
        <v>0.125</v>
      </c>
      <c r="E156" s="37"/>
      <c r="F156" s="32">
        <f t="shared" si="14"/>
        <v>0</v>
      </c>
      <c r="G156" s="72"/>
      <c r="H156" s="72"/>
    </row>
    <row r="157" spans="1:8" s="28" customFormat="1" ht="24" x14ac:dyDescent="0.2">
      <c r="A157" s="29">
        <v>127</v>
      </c>
      <c r="B157" s="54" t="s">
        <v>230</v>
      </c>
      <c r="C157" s="33" t="s">
        <v>106</v>
      </c>
      <c r="D157" s="31">
        <v>3.4</v>
      </c>
      <c r="E157" s="37"/>
      <c r="F157" s="32">
        <f t="shared" si="14"/>
        <v>0</v>
      </c>
      <c r="G157" s="72"/>
      <c r="H157" s="72"/>
    </row>
    <row r="158" spans="1:8" s="28" customFormat="1" ht="24" x14ac:dyDescent="0.2">
      <c r="A158" s="29">
        <v>128</v>
      </c>
      <c r="B158" s="54" t="s">
        <v>231</v>
      </c>
      <c r="C158" s="33" t="s">
        <v>106</v>
      </c>
      <c r="D158" s="31">
        <v>3.6</v>
      </c>
      <c r="E158" s="37"/>
      <c r="F158" s="32">
        <f t="shared" si="14"/>
        <v>0</v>
      </c>
      <c r="G158" s="72"/>
      <c r="H158" s="72"/>
    </row>
    <row r="159" spans="1:8" s="28" customFormat="1" ht="15" x14ac:dyDescent="0.2">
      <c r="A159" s="157" t="s">
        <v>233</v>
      </c>
      <c r="B159" s="158"/>
      <c r="C159" s="158"/>
      <c r="D159" s="158"/>
      <c r="E159" s="158"/>
      <c r="F159" s="159"/>
      <c r="G159" s="72"/>
      <c r="H159" s="72"/>
    </row>
    <row r="160" spans="1:8" s="28" customFormat="1" ht="48" x14ac:dyDescent="0.2">
      <c r="A160" s="29">
        <v>129</v>
      </c>
      <c r="B160" s="54" t="s">
        <v>202</v>
      </c>
      <c r="C160" s="33" t="s">
        <v>117</v>
      </c>
      <c r="D160" s="31">
        <v>0.28499999999999998</v>
      </c>
      <c r="E160" s="36"/>
      <c r="F160" s="32">
        <f t="shared" ref="F160:F162" si="15">ROUND(D160*E160,2)</f>
        <v>0</v>
      </c>
      <c r="G160" s="72"/>
      <c r="H160" s="72"/>
    </row>
    <row r="161" spans="1:8" s="28" customFormat="1" ht="36" x14ac:dyDescent="0.2">
      <c r="A161" s="29">
        <v>130</v>
      </c>
      <c r="B161" s="54" t="s">
        <v>234</v>
      </c>
      <c r="C161" s="33" t="s">
        <v>117</v>
      </c>
      <c r="D161" s="31">
        <v>0.88400000000000001</v>
      </c>
      <c r="E161" s="37"/>
      <c r="F161" s="32">
        <f t="shared" si="15"/>
        <v>0</v>
      </c>
      <c r="G161" s="72"/>
      <c r="H161" s="72"/>
    </row>
    <row r="162" spans="1:8" s="28" customFormat="1" ht="36" x14ac:dyDescent="0.2">
      <c r="A162" s="29">
        <v>131</v>
      </c>
      <c r="B162" s="54" t="s">
        <v>235</v>
      </c>
      <c r="C162" s="33" t="s">
        <v>118</v>
      </c>
      <c r="D162" s="31">
        <v>0.14399999999999999</v>
      </c>
      <c r="E162" s="37"/>
      <c r="F162" s="32">
        <f t="shared" si="15"/>
        <v>0</v>
      </c>
      <c r="G162" s="72"/>
      <c r="H162" s="72"/>
    </row>
    <row r="163" spans="1:8" s="28" customFormat="1" ht="15" x14ac:dyDescent="0.2">
      <c r="A163" s="157" t="s">
        <v>313</v>
      </c>
      <c r="B163" s="158"/>
      <c r="C163" s="158"/>
      <c r="D163" s="158"/>
      <c r="E163" s="158"/>
      <c r="F163" s="159"/>
      <c r="G163" s="72"/>
      <c r="H163" s="72"/>
    </row>
    <row r="164" spans="1:8" s="28" customFormat="1" ht="60" x14ac:dyDescent="0.2">
      <c r="A164" s="29">
        <v>132</v>
      </c>
      <c r="B164" s="53" t="s">
        <v>292</v>
      </c>
      <c r="C164" s="33" t="s">
        <v>117</v>
      </c>
      <c r="D164" s="31">
        <v>92.450999999999993</v>
      </c>
      <c r="E164" s="36"/>
      <c r="F164" s="32">
        <f t="shared" ref="F164:F181" si="16">ROUND(D164*E164,2)</f>
        <v>0</v>
      </c>
      <c r="G164" s="72"/>
      <c r="H164" s="72"/>
    </row>
    <row r="165" spans="1:8" s="28" customFormat="1" ht="36" x14ac:dyDescent="0.2">
      <c r="A165" s="29">
        <v>133</v>
      </c>
      <c r="B165" s="53" t="s">
        <v>293</v>
      </c>
      <c r="C165" s="33" t="s">
        <v>117</v>
      </c>
      <c r="D165" s="31">
        <v>61.634999999999998</v>
      </c>
      <c r="E165" s="37"/>
      <c r="F165" s="32">
        <f t="shared" si="16"/>
        <v>0</v>
      </c>
      <c r="G165" s="72"/>
      <c r="H165" s="72"/>
    </row>
    <row r="166" spans="1:8" s="28" customFormat="1" ht="36" x14ac:dyDescent="0.2">
      <c r="A166" s="78">
        <v>134</v>
      </c>
      <c r="B166" s="80" t="s">
        <v>294</v>
      </c>
      <c r="C166" s="81" t="s">
        <v>117</v>
      </c>
      <c r="D166" s="82">
        <v>65.489999999999995</v>
      </c>
      <c r="E166" s="89"/>
      <c r="F166" s="32">
        <f t="shared" si="16"/>
        <v>0</v>
      </c>
      <c r="G166" s="72"/>
      <c r="H166" s="72"/>
    </row>
    <row r="167" spans="1:8" s="56" customFormat="1" ht="24" x14ac:dyDescent="0.2">
      <c r="A167" s="29">
        <v>135</v>
      </c>
      <c r="B167" s="83" t="s">
        <v>295</v>
      </c>
      <c r="C167" s="84" t="s">
        <v>117</v>
      </c>
      <c r="D167" s="85">
        <v>65.489999999999995</v>
      </c>
      <c r="E167" s="91"/>
      <c r="F167" s="32">
        <f t="shared" si="16"/>
        <v>0</v>
      </c>
      <c r="G167" s="72"/>
      <c r="H167" s="72"/>
    </row>
    <row r="168" spans="1:8" s="79" customFormat="1" ht="36" x14ac:dyDescent="0.2">
      <c r="A168" s="78">
        <v>136</v>
      </c>
      <c r="B168" s="83" t="s">
        <v>296</v>
      </c>
      <c r="C168" s="84" t="s">
        <v>117</v>
      </c>
      <c r="D168" s="85">
        <v>43.661000000000001</v>
      </c>
      <c r="E168" s="91"/>
      <c r="F168" s="32">
        <f t="shared" si="16"/>
        <v>0</v>
      </c>
      <c r="G168" s="72"/>
      <c r="H168" s="72"/>
    </row>
    <row r="169" spans="1:8" s="86" customFormat="1" ht="15" x14ac:dyDescent="0.2">
      <c r="A169" s="157" t="s">
        <v>314</v>
      </c>
      <c r="B169" s="158"/>
      <c r="C169" s="158"/>
      <c r="D169" s="158"/>
      <c r="E169" s="174"/>
      <c r="F169" s="159"/>
      <c r="G169" s="72"/>
      <c r="H169" s="72"/>
    </row>
    <row r="170" spans="1:8" s="86" customFormat="1" ht="24" x14ac:dyDescent="0.2">
      <c r="A170" s="29">
        <v>137</v>
      </c>
      <c r="B170" s="51" t="s">
        <v>297</v>
      </c>
      <c r="C170" s="33" t="s">
        <v>117</v>
      </c>
      <c r="D170" s="31">
        <v>2.46</v>
      </c>
      <c r="E170" s="36"/>
      <c r="F170" s="32">
        <f t="shared" si="16"/>
        <v>0</v>
      </c>
      <c r="G170" s="72"/>
      <c r="H170" s="72"/>
    </row>
    <row r="171" spans="1:8" s="86" customFormat="1" ht="36" x14ac:dyDescent="0.2">
      <c r="A171" s="29">
        <v>138</v>
      </c>
      <c r="B171" s="51" t="s">
        <v>298</v>
      </c>
      <c r="C171" s="33" t="s">
        <v>115</v>
      </c>
      <c r="D171" s="31">
        <v>6.5780000000000003</v>
      </c>
      <c r="E171" s="37"/>
      <c r="F171" s="32">
        <f t="shared" si="16"/>
        <v>0</v>
      </c>
      <c r="G171" s="72"/>
      <c r="H171" s="72"/>
    </row>
    <row r="172" spans="1:8" s="86" customFormat="1" ht="60" x14ac:dyDescent="0.2">
      <c r="A172" s="29">
        <v>139</v>
      </c>
      <c r="B172" s="51" t="s">
        <v>299</v>
      </c>
      <c r="C172" s="33" t="s">
        <v>117</v>
      </c>
      <c r="D172" s="31">
        <v>2.5129999999999999</v>
      </c>
      <c r="E172" s="37"/>
      <c r="F172" s="32">
        <f t="shared" si="16"/>
        <v>0</v>
      </c>
      <c r="G172" s="72"/>
      <c r="H172" s="72"/>
    </row>
    <row r="173" spans="1:8" s="86" customFormat="1" ht="36" x14ac:dyDescent="0.2">
      <c r="A173" s="29">
        <v>140</v>
      </c>
      <c r="B173" s="51" t="s">
        <v>300</v>
      </c>
      <c r="C173" s="33" t="s">
        <v>117</v>
      </c>
      <c r="D173" s="31">
        <v>1.337</v>
      </c>
      <c r="E173" s="37"/>
      <c r="F173" s="32">
        <f t="shared" si="16"/>
        <v>0</v>
      </c>
      <c r="G173" s="72"/>
      <c r="H173" s="72"/>
    </row>
    <row r="174" spans="1:8" s="86" customFormat="1" ht="24" x14ac:dyDescent="0.2">
      <c r="A174" s="29">
        <v>141</v>
      </c>
      <c r="B174" s="51" t="s">
        <v>301</v>
      </c>
      <c r="C174" s="33" t="s">
        <v>117</v>
      </c>
      <c r="D174" s="31">
        <v>3.5649999999999999</v>
      </c>
      <c r="E174" s="37"/>
      <c r="F174" s="32">
        <f t="shared" si="16"/>
        <v>0</v>
      </c>
      <c r="G174" s="72"/>
      <c r="H174" s="72"/>
    </row>
    <row r="175" spans="1:8" s="86" customFormat="1" ht="48" x14ac:dyDescent="0.2">
      <c r="A175" s="29">
        <v>142</v>
      </c>
      <c r="B175" s="51" t="s">
        <v>302</v>
      </c>
      <c r="C175" s="33" t="s">
        <v>115</v>
      </c>
      <c r="D175" s="31">
        <v>48.262</v>
      </c>
      <c r="E175" s="37"/>
      <c r="F175" s="32">
        <f t="shared" si="16"/>
        <v>0</v>
      </c>
      <c r="G175" s="72"/>
      <c r="H175" s="72"/>
    </row>
    <row r="176" spans="1:8" s="86" customFormat="1" ht="60" x14ac:dyDescent="0.2">
      <c r="A176" s="29">
        <v>143</v>
      </c>
      <c r="B176" s="51" t="s">
        <v>303</v>
      </c>
      <c r="C176" s="33" t="s">
        <v>117</v>
      </c>
      <c r="D176" s="31">
        <v>0.57299999999999995</v>
      </c>
      <c r="E176" s="37"/>
      <c r="F176" s="32">
        <f t="shared" si="16"/>
        <v>0</v>
      </c>
      <c r="G176" s="72"/>
      <c r="H176" s="72"/>
    </row>
    <row r="177" spans="1:8" s="86" customFormat="1" ht="60" x14ac:dyDescent="0.2">
      <c r="A177" s="29">
        <v>144</v>
      </c>
      <c r="B177" s="51" t="s">
        <v>304</v>
      </c>
      <c r="C177" s="33" t="s">
        <v>115</v>
      </c>
      <c r="D177" s="31">
        <v>2.415</v>
      </c>
      <c r="E177" s="37"/>
      <c r="F177" s="32">
        <f t="shared" si="16"/>
        <v>0</v>
      </c>
      <c r="G177" s="72"/>
      <c r="H177" s="72"/>
    </row>
    <row r="178" spans="1:8" s="86" customFormat="1" ht="36" x14ac:dyDescent="0.2">
      <c r="A178" s="29">
        <v>145</v>
      </c>
      <c r="B178" s="51" t="s">
        <v>305</v>
      </c>
      <c r="C178" s="33" t="s">
        <v>118</v>
      </c>
      <c r="D178" s="31">
        <v>1.125</v>
      </c>
      <c r="E178" s="37"/>
      <c r="F178" s="32">
        <f t="shared" si="16"/>
        <v>0</v>
      </c>
      <c r="G178" s="72"/>
      <c r="H178" s="72"/>
    </row>
    <row r="179" spans="1:8" s="86" customFormat="1" ht="36" x14ac:dyDescent="0.2">
      <c r="A179" s="29">
        <v>146</v>
      </c>
      <c r="B179" s="51" t="s">
        <v>306</v>
      </c>
      <c r="C179" s="33" t="s">
        <v>117</v>
      </c>
      <c r="D179" s="31">
        <v>0.22</v>
      </c>
      <c r="E179" s="37"/>
      <c r="F179" s="32">
        <f t="shared" si="16"/>
        <v>0</v>
      </c>
      <c r="G179" s="72"/>
      <c r="H179" s="72"/>
    </row>
    <row r="180" spans="1:8" s="86" customFormat="1" ht="48" x14ac:dyDescent="0.2">
      <c r="A180" s="29">
        <v>147</v>
      </c>
      <c r="B180" s="51" t="s">
        <v>307</v>
      </c>
      <c r="C180" s="33" t="s">
        <v>106</v>
      </c>
      <c r="D180" s="31">
        <v>11.9</v>
      </c>
      <c r="E180" s="37"/>
      <c r="F180" s="32">
        <f t="shared" si="16"/>
        <v>0</v>
      </c>
      <c r="G180" s="72"/>
      <c r="H180" s="72"/>
    </row>
    <row r="181" spans="1:8" s="86" customFormat="1" ht="36" x14ac:dyDescent="0.2">
      <c r="A181" s="29">
        <v>148</v>
      </c>
      <c r="B181" s="51" t="s">
        <v>308</v>
      </c>
      <c r="C181" s="33" t="s">
        <v>105</v>
      </c>
      <c r="D181" s="31">
        <v>14</v>
      </c>
      <c r="E181" s="37"/>
      <c r="F181" s="32">
        <f t="shared" si="16"/>
        <v>0</v>
      </c>
      <c r="G181" s="72"/>
      <c r="H181" s="72"/>
    </row>
    <row r="182" spans="1:8" s="86" customFormat="1" ht="15" x14ac:dyDescent="0.2">
      <c r="A182" s="175" t="s">
        <v>309</v>
      </c>
      <c r="B182" s="174"/>
      <c r="C182" s="174"/>
      <c r="D182" s="174"/>
      <c r="E182" s="158"/>
      <c r="F182" s="159"/>
      <c r="G182" s="72"/>
      <c r="H182" s="72"/>
    </row>
    <row r="183" spans="1:8" s="87" customFormat="1" ht="36" x14ac:dyDescent="0.2">
      <c r="A183" s="29">
        <v>149</v>
      </c>
      <c r="B183" s="51" t="s">
        <v>310</v>
      </c>
      <c r="C183" s="33" t="s">
        <v>118</v>
      </c>
      <c r="D183" s="31">
        <v>8.0459999999999994</v>
      </c>
      <c r="E183" s="36"/>
      <c r="F183" s="32">
        <f t="shared" ref="F183:F184" si="17">ROUND(D183*E183,2)</f>
        <v>0</v>
      </c>
      <c r="G183" s="72"/>
      <c r="H183" s="72"/>
    </row>
    <row r="184" spans="1:8" s="87" customFormat="1" x14ac:dyDescent="0.2">
      <c r="A184" s="29">
        <v>150</v>
      </c>
      <c r="B184" s="51" t="s">
        <v>311</v>
      </c>
      <c r="C184" s="33" t="s">
        <v>118</v>
      </c>
      <c r="D184" s="31">
        <v>8.0459999999999994</v>
      </c>
      <c r="E184" s="37"/>
      <c r="F184" s="32">
        <f t="shared" si="17"/>
        <v>0</v>
      </c>
      <c r="G184" s="72"/>
      <c r="H184" s="72"/>
    </row>
    <row r="185" spans="1:8" s="88" customFormat="1" ht="24" x14ac:dyDescent="0.2">
      <c r="A185" s="29">
        <v>151</v>
      </c>
      <c r="B185" s="51" t="s">
        <v>312</v>
      </c>
      <c r="C185" s="33" t="s">
        <v>115</v>
      </c>
      <c r="D185" s="31">
        <v>136.55799999999999</v>
      </c>
      <c r="E185" s="37"/>
      <c r="F185" s="32"/>
      <c r="G185" s="72"/>
      <c r="H185" s="72"/>
    </row>
    <row r="186" spans="1:8" s="86" customFormat="1" ht="36" x14ac:dyDescent="0.2">
      <c r="A186" s="116" t="s">
        <v>319</v>
      </c>
      <c r="B186" s="117" t="s">
        <v>321</v>
      </c>
      <c r="C186" s="116" t="s">
        <v>320</v>
      </c>
      <c r="D186" s="118">
        <v>1</v>
      </c>
      <c r="E186" s="119"/>
      <c r="F186" s="115">
        <f>ROUND(D185*E186,2)</f>
        <v>0</v>
      </c>
      <c r="G186" s="72"/>
      <c r="H186" s="72"/>
    </row>
    <row r="187" spans="1:8" s="88" customFormat="1" ht="15" x14ac:dyDescent="0.2">
      <c r="A187" s="175" t="s">
        <v>315</v>
      </c>
      <c r="B187" s="174"/>
      <c r="C187" s="174"/>
      <c r="D187" s="174"/>
      <c r="E187" s="158"/>
      <c r="F187" s="159"/>
      <c r="G187" s="72"/>
      <c r="H187" s="72"/>
    </row>
    <row r="188" spans="1:8" s="88" customFormat="1" ht="30.75" customHeight="1" x14ac:dyDescent="0.2">
      <c r="A188" s="29">
        <v>152</v>
      </c>
      <c r="B188" s="51" t="s">
        <v>329</v>
      </c>
      <c r="C188" s="90" t="s">
        <v>114</v>
      </c>
      <c r="D188" s="31">
        <v>1</v>
      </c>
      <c r="E188" s="36"/>
      <c r="F188" s="32">
        <f t="shared" ref="F188" si="18">ROUND(D188*E188,2)</f>
        <v>0</v>
      </c>
      <c r="G188" s="72"/>
      <c r="H188" s="72"/>
    </row>
    <row r="189" spans="1:8" s="28" customFormat="1" ht="15" x14ac:dyDescent="0.2">
      <c r="A189" s="175" t="s">
        <v>236</v>
      </c>
      <c r="B189" s="174"/>
      <c r="C189" s="174"/>
      <c r="D189" s="174"/>
      <c r="E189" s="158"/>
      <c r="F189" s="159"/>
      <c r="G189" s="72"/>
      <c r="H189" s="72"/>
    </row>
    <row r="190" spans="1:8" s="28" customFormat="1" ht="36" x14ac:dyDescent="0.2">
      <c r="A190" s="29">
        <v>153</v>
      </c>
      <c r="B190" s="51" t="s">
        <v>238</v>
      </c>
      <c r="C190" s="33" t="s">
        <v>116</v>
      </c>
      <c r="D190" s="31">
        <v>1</v>
      </c>
      <c r="E190" s="36"/>
      <c r="F190" s="32">
        <f t="shared" ref="F190:F192" si="19">ROUND(D190*E190,2)</f>
        <v>0</v>
      </c>
      <c r="G190" s="72"/>
      <c r="H190" s="72"/>
    </row>
    <row r="191" spans="1:8" s="28" customFormat="1" ht="24" x14ac:dyDescent="0.2">
      <c r="A191" s="29">
        <v>154</v>
      </c>
      <c r="B191" s="51" t="s">
        <v>239</v>
      </c>
      <c r="C191" s="33" t="s">
        <v>105</v>
      </c>
      <c r="D191" s="31">
        <v>2</v>
      </c>
      <c r="E191" s="37"/>
      <c r="F191" s="32">
        <f t="shared" si="19"/>
        <v>0</v>
      </c>
      <c r="G191" s="72"/>
      <c r="H191" s="72"/>
    </row>
    <row r="192" spans="1:8" s="28" customFormat="1" ht="24" x14ac:dyDescent="0.2">
      <c r="A192" s="29">
        <v>155</v>
      </c>
      <c r="B192" s="51" t="s">
        <v>240</v>
      </c>
      <c r="C192" s="33" t="s">
        <v>116</v>
      </c>
      <c r="D192" s="31">
        <v>1</v>
      </c>
      <c r="E192" s="37"/>
      <c r="F192" s="32">
        <f t="shared" si="19"/>
        <v>0</v>
      </c>
      <c r="G192" s="72"/>
      <c r="H192" s="72"/>
    </row>
    <row r="193" spans="1:8" s="56" customFormat="1" ht="36" x14ac:dyDescent="0.2">
      <c r="A193" s="29">
        <v>156</v>
      </c>
      <c r="B193" s="51" t="s">
        <v>242</v>
      </c>
      <c r="C193" s="33" t="s">
        <v>116</v>
      </c>
      <c r="D193" s="31">
        <v>3</v>
      </c>
      <c r="E193" s="37"/>
      <c r="F193" s="32">
        <f t="shared" ref="F193" si="20">ROUND(D193*E193,2)</f>
        <v>0</v>
      </c>
      <c r="G193" s="72"/>
      <c r="H193" s="72"/>
    </row>
    <row r="194" spans="1:8" s="28" customFormat="1" ht="15" x14ac:dyDescent="0.2">
      <c r="A194" s="157" t="s">
        <v>237</v>
      </c>
      <c r="B194" s="158"/>
      <c r="C194" s="158"/>
      <c r="D194" s="158"/>
      <c r="E194" s="158"/>
      <c r="F194" s="159"/>
      <c r="G194" s="72"/>
      <c r="H194" s="72"/>
    </row>
    <row r="195" spans="1:8" s="28" customFormat="1" ht="24" x14ac:dyDescent="0.2">
      <c r="A195" s="29">
        <v>157</v>
      </c>
      <c r="B195" s="51" t="s">
        <v>241</v>
      </c>
      <c r="C195" s="33" t="s">
        <v>106</v>
      </c>
      <c r="D195" s="31">
        <v>85</v>
      </c>
      <c r="E195" s="36"/>
      <c r="F195" s="32">
        <f t="shared" ref="F195:F205" si="21">ROUND(D195*E195,2)</f>
        <v>0</v>
      </c>
      <c r="G195" s="72"/>
      <c r="H195" s="72"/>
    </row>
    <row r="196" spans="1:8" s="55" customFormat="1" ht="51" x14ac:dyDescent="0.2">
      <c r="A196" s="29">
        <v>158</v>
      </c>
      <c r="B196" s="26" t="s">
        <v>243</v>
      </c>
      <c r="C196" s="33" t="s">
        <v>244</v>
      </c>
      <c r="D196" s="31">
        <v>16</v>
      </c>
      <c r="E196" s="51"/>
      <c r="F196" s="32">
        <f t="shared" si="21"/>
        <v>0</v>
      </c>
      <c r="G196" s="72"/>
      <c r="H196" s="72"/>
    </row>
    <row r="197" spans="1:8" s="55" customFormat="1" ht="51" x14ac:dyDescent="0.2">
      <c r="A197" s="29">
        <v>159</v>
      </c>
      <c r="B197" s="25" t="s">
        <v>245</v>
      </c>
      <c r="C197" s="33" t="s">
        <v>106</v>
      </c>
      <c r="D197" s="31">
        <v>12</v>
      </c>
      <c r="E197" s="57"/>
      <c r="F197" s="32">
        <f t="shared" si="21"/>
        <v>0</v>
      </c>
      <c r="G197" s="72"/>
      <c r="H197" s="72"/>
    </row>
    <row r="198" spans="1:8" s="55" customFormat="1" ht="38.25" x14ac:dyDescent="0.2">
      <c r="A198" s="29">
        <v>160</v>
      </c>
      <c r="B198" s="25" t="s">
        <v>246</v>
      </c>
      <c r="C198" s="33" t="s">
        <v>106</v>
      </c>
      <c r="D198" s="31">
        <v>21</v>
      </c>
      <c r="E198" s="36"/>
      <c r="F198" s="32">
        <f t="shared" si="21"/>
        <v>0</v>
      </c>
      <c r="G198" s="72"/>
      <c r="H198" s="72"/>
    </row>
    <row r="199" spans="1:8" s="55" customFormat="1" ht="54.75" customHeight="1" x14ac:dyDescent="0.2">
      <c r="A199" s="29">
        <v>161</v>
      </c>
      <c r="B199" s="25" t="s">
        <v>247</v>
      </c>
      <c r="C199" s="33" t="s">
        <v>116</v>
      </c>
      <c r="D199" s="31">
        <v>60</v>
      </c>
      <c r="E199" s="36"/>
      <c r="F199" s="32">
        <f t="shared" si="21"/>
        <v>0</v>
      </c>
      <c r="G199" s="72"/>
      <c r="H199" s="72"/>
    </row>
    <row r="200" spans="1:8" s="55" customFormat="1" ht="47.25" customHeight="1" x14ac:dyDescent="0.2">
      <c r="A200" s="29">
        <v>162</v>
      </c>
      <c r="B200" s="25" t="s">
        <v>248</v>
      </c>
      <c r="C200" s="33" t="s">
        <v>106</v>
      </c>
      <c r="D200" s="31">
        <v>30</v>
      </c>
      <c r="E200" s="36"/>
      <c r="F200" s="32">
        <f t="shared" si="21"/>
        <v>0</v>
      </c>
      <c r="G200" s="72"/>
      <c r="H200" s="72"/>
    </row>
    <row r="201" spans="1:8" s="55" customFormat="1" ht="44.25" customHeight="1" x14ac:dyDescent="0.2">
      <c r="A201" s="29">
        <v>163</v>
      </c>
      <c r="B201" s="25" t="s">
        <v>110</v>
      </c>
      <c r="C201" s="33" t="s">
        <v>106</v>
      </c>
      <c r="D201" s="31">
        <v>12</v>
      </c>
      <c r="E201" s="36"/>
      <c r="F201" s="32">
        <f t="shared" si="21"/>
        <v>0</v>
      </c>
      <c r="G201" s="72"/>
      <c r="H201" s="72"/>
    </row>
    <row r="202" spans="1:8" s="55" customFormat="1" ht="51" x14ac:dyDescent="0.2">
      <c r="A202" s="29">
        <v>164</v>
      </c>
      <c r="B202" s="25" t="s">
        <v>111</v>
      </c>
      <c r="C202" s="33" t="s">
        <v>106</v>
      </c>
      <c r="D202" s="31">
        <v>22</v>
      </c>
      <c r="E202" s="57"/>
      <c r="F202" s="32">
        <f t="shared" si="21"/>
        <v>0</v>
      </c>
      <c r="G202" s="72"/>
      <c r="H202" s="72"/>
    </row>
    <row r="203" spans="1:8" s="55" customFormat="1" ht="42.75" customHeight="1" x14ac:dyDescent="0.2">
      <c r="A203" s="29">
        <v>165</v>
      </c>
      <c r="B203" s="25" t="s">
        <v>112</v>
      </c>
      <c r="C203" s="33" t="s">
        <v>106</v>
      </c>
      <c r="D203" s="31">
        <v>30</v>
      </c>
      <c r="E203" s="36"/>
      <c r="F203" s="32">
        <f t="shared" si="21"/>
        <v>0</v>
      </c>
      <c r="G203" s="72"/>
      <c r="H203" s="72"/>
    </row>
    <row r="204" spans="1:8" s="28" customFormat="1" ht="30.75" customHeight="1" x14ac:dyDescent="0.2">
      <c r="A204" s="29">
        <v>166</v>
      </c>
      <c r="B204" s="25" t="s">
        <v>113</v>
      </c>
      <c r="C204" s="33" t="s">
        <v>106</v>
      </c>
      <c r="D204" s="31">
        <v>5</v>
      </c>
      <c r="E204" s="37"/>
      <c r="F204" s="32">
        <f t="shared" si="21"/>
        <v>0</v>
      </c>
      <c r="G204" s="72"/>
      <c r="H204" s="72"/>
    </row>
    <row r="205" spans="1:8" s="28" customFormat="1" ht="25.5" x14ac:dyDescent="0.2">
      <c r="A205" s="29">
        <v>167</v>
      </c>
      <c r="B205" s="25" t="s">
        <v>249</v>
      </c>
      <c r="C205" s="33" t="s">
        <v>106</v>
      </c>
      <c r="D205" s="31">
        <v>80</v>
      </c>
      <c r="E205" s="37"/>
      <c r="F205" s="32">
        <f t="shared" si="21"/>
        <v>0</v>
      </c>
      <c r="G205" s="72"/>
      <c r="H205" s="72"/>
    </row>
    <row r="206" spans="1:8" s="55" customFormat="1" ht="15" x14ac:dyDescent="0.2">
      <c r="A206" s="157" t="s">
        <v>316</v>
      </c>
      <c r="B206" s="158"/>
      <c r="C206" s="158"/>
      <c r="D206" s="158"/>
      <c r="E206" s="158"/>
      <c r="F206" s="159"/>
      <c r="G206" s="72"/>
      <c r="H206" s="72"/>
    </row>
    <row r="207" spans="1:8" s="56" customFormat="1" ht="36" x14ac:dyDescent="0.2">
      <c r="A207" s="29">
        <v>168</v>
      </c>
      <c r="B207" s="51" t="s">
        <v>281</v>
      </c>
      <c r="C207" s="33" t="s">
        <v>116</v>
      </c>
      <c r="D207" s="31">
        <v>165</v>
      </c>
      <c r="E207" s="36"/>
      <c r="F207" s="32">
        <f t="shared" ref="F207:F213" si="22">ROUND(D207*E207,2)</f>
        <v>0</v>
      </c>
      <c r="G207" s="72"/>
      <c r="H207" s="72"/>
    </row>
    <row r="208" spans="1:8" s="56" customFormat="1" ht="38.25" x14ac:dyDescent="0.2">
      <c r="A208" s="29">
        <v>169</v>
      </c>
      <c r="B208" s="26" t="s">
        <v>282</v>
      </c>
      <c r="C208" s="33" t="s">
        <v>116</v>
      </c>
      <c r="D208" s="31">
        <v>10</v>
      </c>
      <c r="E208" s="51"/>
      <c r="F208" s="32">
        <f t="shared" si="22"/>
        <v>0</v>
      </c>
      <c r="G208" s="72"/>
      <c r="H208" s="72"/>
    </row>
    <row r="209" spans="1:8" s="56" customFormat="1" x14ac:dyDescent="0.2">
      <c r="A209" s="29">
        <v>170</v>
      </c>
      <c r="B209" s="51" t="s">
        <v>278</v>
      </c>
      <c r="C209" s="33" t="s">
        <v>279</v>
      </c>
      <c r="D209" s="31">
        <v>35</v>
      </c>
      <c r="E209" s="36"/>
      <c r="F209" s="32">
        <f t="shared" si="22"/>
        <v>0</v>
      </c>
      <c r="G209" s="72"/>
      <c r="H209" s="72"/>
    </row>
    <row r="210" spans="1:8" s="56" customFormat="1" x14ac:dyDescent="0.2">
      <c r="A210" s="29">
        <v>171</v>
      </c>
      <c r="B210" s="26" t="s">
        <v>280</v>
      </c>
      <c r="C210" s="33" t="s">
        <v>117</v>
      </c>
      <c r="D210" s="31">
        <v>8.25</v>
      </c>
      <c r="E210" s="51"/>
      <c r="F210" s="32">
        <f t="shared" si="22"/>
        <v>0</v>
      </c>
      <c r="G210" s="72"/>
      <c r="H210" s="72"/>
    </row>
    <row r="211" spans="1:8" s="56" customFormat="1" x14ac:dyDescent="0.2">
      <c r="A211" s="110">
        <v>172</v>
      </c>
      <c r="B211" s="111" t="s">
        <v>283</v>
      </c>
      <c r="C211" s="120" t="s">
        <v>115</v>
      </c>
      <c r="D211" s="121">
        <v>83</v>
      </c>
      <c r="E211" s="114"/>
      <c r="F211" s="27">
        <f t="shared" si="22"/>
        <v>0</v>
      </c>
      <c r="G211" s="72"/>
      <c r="H211" s="72"/>
    </row>
    <row r="212" spans="1:8" s="56" customFormat="1" x14ac:dyDescent="0.2">
      <c r="A212" s="29">
        <v>173</v>
      </c>
      <c r="B212" s="26" t="s">
        <v>284</v>
      </c>
      <c r="C212" s="33" t="s">
        <v>115</v>
      </c>
      <c r="D212" s="31">
        <v>66</v>
      </c>
      <c r="E212" s="51"/>
      <c r="F212" s="32">
        <f t="shared" si="22"/>
        <v>0</v>
      </c>
      <c r="G212" s="72"/>
      <c r="H212" s="72"/>
    </row>
    <row r="213" spans="1:8" s="56" customFormat="1" x14ac:dyDescent="0.2">
      <c r="A213" s="29">
        <v>174</v>
      </c>
      <c r="B213" s="26" t="s">
        <v>285</v>
      </c>
      <c r="C213" s="33" t="s">
        <v>115</v>
      </c>
      <c r="D213" s="31">
        <v>73</v>
      </c>
      <c r="E213" s="51"/>
      <c r="F213" s="32">
        <f t="shared" si="22"/>
        <v>0</v>
      </c>
      <c r="G213" s="72"/>
      <c r="H213" s="72"/>
    </row>
    <row r="214" spans="1:8" s="88" customFormat="1" ht="15" x14ac:dyDescent="0.2">
      <c r="A214" s="167" t="s">
        <v>347</v>
      </c>
      <c r="B214" s="168"/>
      <c r="C214" s="168"/>
      <c r="D214" s="168"/>
      <c r="E214" s="168"/>
      <c r="F214" s="168"/>
      <c r="G214" s="72"/>
      <c r="H214" s="72"/>
    </row>
    <row r="215" spans="1:8" s="88" customFormat="1" ht="25.5" x14ac:dyDescent="0.2">
      <c r="A215" s="142">
        <v>175</v>
      </c>
      <c r="B215" s="142" t="s">
        <v>348</v>
      </c>
      <c r="C215" s="142" t="s">
        <v>349</v>
      </c>
      <c r="D215" s="142">
        <v>4</v>
      </c>
      <c r="E215" s="143"/>
      <c r="F215" s="141"/>
      <c r="G215" s="72"/>
      <c r="H215" s="72"/>
    </row>
    <row r="216" spans="1:8" s="88" customFormat="1" ht="15" customHeight="1" x14ac:dyDescent="0.2">
      <c r="A216" s="169" t="s">
        <v>350</v>
      </c>
      <c r="B216" s="170"/>
      <c r="C216" s="170"/>
      <c r="D216" s="170"/>
      <c r="E216" s="170"/>
      <c r="F216" s="171"/>
      <c r="G216" s="72"/>
      <c r="H216" s="72"/>
    </row>
    <row r="217" spans="1:8" s="88" customFormat="1" ht="24" x14ac:dyDescent="0.2">
      <c r="A217" s="145">
        <v>176</v>
      </c>
      <c r="B217" s="111" t="s">
        <v>258</v>
      </c>
      <c r="C217" s="120" t="s">
        <v>116</v>
      </c>
      <c r="D217" s="121">
        <v>10</v>
      </c>
      <c r="E217" s="144"/>
      <c r="F217" s="144"/>
      <c r="G217" s="72"/>
      <c r="H217" s="72"/>
    </row>
    <row r="218" spans="1:8" s="88" customFormat="1" ht="24" x14ac:dyDescent="0.2">
      <c r="A218" s="145">
        <v>177</v>
      </c>
      <c r="B218" s="111" t="s">
        <v>351</v>
      </c>
      <c r="C218" s="120" t="s">
        <v>115</v>
      </c>
      <c r="D218" s="121">
        <v>78.06</v>
      </c>
      <c r="E218" s="144"/>
      <c r="F218" s="144"/>
      <c r="G218" s="72"/>
      <c r="H218" s="72"/>
    </row>
    <row r="219" spans="1:8" s="88" customFormat="1" ht="15" x14ac:dyDescent="0.2">
      <c r="A219" s="145">
        <v>178</v>
      </c>
      <c r="B219" s="111" t="s">
        <v>352</v>
      </c>
      <c r="C219" s="120" t="s">
        <v>115</v>
      </c>
      <c r="D219" s="121">
        <v>165.52500000000001</v>
      </c>
      <c r="E219" s="144"/>
      <c r="F219" s="144"/>
      <c r="G219" s="72"/>
      <c r="H219" s="72"/>
    </row>
    <row r="220" spans="1:8" s="88" customFormat="1" ht="36" x14ac:dyDescent="0.2">
      <c r="A220" s="145">
        <v>179</v>
      </c>
      <c r="B220" s="111" t="s">
        <v>353</v>
      </c>
      <c r="C220" s="120" t="s">
        <v>115</v>
      </c>
      <c r="D220" s="121">
        <v>49.658000000000001</v>
      </c>
      <c r="E220" s="144"/>
      <c r="F220" s="144"/>
      <c r="G220" s="72"/>
      <c r="H220" s="72"/>
    </row>
    <row r="221" spans="1:8" s="88" customFormat="1" ht="24" x14ac:dyDescent="0.2">
      <c r="A221" s="145">
        <v>180</v>
      </c>
      <c r="B221" s="111" t="s">
        <v>354</v>
      </c>
      <c r="C221" s="120" t="s">
        <v>115</v>
      </c>
      <c r="D221" s="121">
        <v>165.52500000000001</v>
      </c>
      <c r="E221" s="144"/>
      <c r="F221" s="144"/>
      <c r="G221" s="72"/>
      <c r="H221" s="72"/>
    </row>
    <row r="222" spans="1:8" s="88" customFormat="1" ht="15" x14ac:dyDescent="0.2">
      <c r="A222" s="145">
        <v>181</v>
      </c>
      <c r="B222" s="111" t="s">
        <v>182</v>
      </c>
      <c r="C222" s="120" t="s">
        <v>115</v>
      </c>
      <c r="D222" s="121">
        <v>49.658000000000001</v>
      </c>
      <c r="E222" s="144"/>
      <c r="F222" s="144"/>
      <c r="G222" s="72"/>
      <c r="H222" s="72"/>
    </row>
    <row r="223" spans="1:8" s="88" customFormat="1" ht="24" x14ac:dyDescent="0.2">
      <c r="A223" s="145">
        <v>182</v>
      </c>
      <c r="B223" s="111" t="s">
        <v>355</v>
      </c>
      <c r="C223" s="120" t="s">
        <v>115</v>
      </c>
      <c r="D223" s="121">
        <v>165.52500000000001</v>
      </c>
      <c r="E223" s="144"/>
      <c r="F223" s="144"/>
      <c r="G223" s="72"/>
      <c r="H223" s="72"/>
    </row>
    <row r="224" spans="1:8" s="88" customFormat="1" ht="15" x14ac:dyDescent="0.2">
      <c r="A224" s="145">
        <v>183</v>
      </c>
      <c r="B224" s="111" t="s">
        <v>356</v>
      </c>
      <c r="C224" s="120" t="s">
        <v>115</v>
      </c>
      <c r="D224" s="121">
        <v>44.207999999999998</v>
      </c>
      <c r="E224" s="144"/>
      <c r="F224" s="144"/>
      <c r="G224" s="72"/>
      <c r="H224" s="72"/>
    </row>
    <row r="225" spans="1:8" s="88" customFormat="1" ht="24" x14ac:dyDescent="0.2">
      <c r="A225" s="145">
        <v>184</v>
      </c>
      <c r="B225" s="111" t="s">
        <v>357</v>
      </c>
      <c r="C225" s="120" t="s">
        <v>115</v>
      </c>
      <c r="D225" s="121">
        <v>165.52500000000001</v>
      </c>
      <c r="E225" s="144"/>
      <c r="F225" s="144"/>
      <c r="G225" s="72"/>
      <c r="H225" s="72"/>
    </row>
    <row r="226" spans="1:8" s="88" customFormat="1" ht="15" x14ac:dyDescent="0.2">
      <c r="A226" s="145">
        <v>185</v>
      </c>
      <c r="B226" s="111" t="s">
        <v>358</v>
      </c>
      <c r="C226" s="120" t="s">
        <v>115</v>
      </c>
      <c r="D226" s="121">
        <v>165.52500000000001</v>
      </c>
      <c r="E226" s="144"/>
      <c r="F226" s="144"/>
      <c r="G226" s="72"/>
      <c r="H226" s="72"/>
    </row>
    <row r="227" spans="1:8" s="88" customFormat="1" ht="15" x14ac:dyDescent="0.2">
      <c r="A227" s="145">
        <v>186</v>
      </c>
      <c r="B227" s="111" t="s">
        <v>359</v>
      </c>
      <c r="C227" s="120" t="s">
        <v>115</v>
      </c>
      <c r="D227" s="121">
        <v>34.817999999999998</v>
      </c>
      <c r="E227" s="144"/>
      <c r="F227" s="144"/>
      <c r="G227" s="72"/>
      <c r="H227" s="72"/>
    </row>
    <row r="228" spans="1:8" s="88" customFormat="1" ht="15" x14ac:dyDescent="0.2">
      <c r="A228" s="145">
        <v>187</v>
      </c>
      <c r="B228" s="111" t="s">
        <v>360</v>
      </c>
      <c r="C228" s="120" t="s">
        <v>115</v>
      </c>
      <c r="D228" s="121">
        <v>34.817999999999998</v>
      </c>
      <c r="E228" s="144"/>
      <c r="F228" s="144"/>
      <c r="G228" s="72"/>
      <c r="H228" s="72"/>
    </row>
    <row r="229" spans="1:8" s="88" customFormat="1" ht="24" x14ac:dyDescent="0.2">
      <c r="A229" s="145">
        <v>188</v>
      </c>
      <c r="B229" s="111" t="s">
        <v>361</v>
      </c>
      <c r="C229" s="120" t="s">
        <v>115</v>
      </c>
      <c r="D229" s="121">
        <v>78.06</v>
      </c>
      <c r="E229" s="144"/>
      <c r="F229" s="144"/>
      <c r="G229" s="72"/>
      <c r="H229" s="72"/>
    </row>
    <row r="230" spans="1:8" s="88" customFormat="1" ht="24" x14ac:dyDescent="0.2">
      <c r="A230" s="145">
        <v>189</v>
      </c>
      <c r="B230" s="111" t="s">
        <v>362</v>
      </c>
      <c r="C230" s="120" t="s">
        <v>115</v>
      </c>
      <c r="D230" s="121">
        <v>6.6319999999999997</v>
      </c>
      <c r="E230" s="144"/>
      <c r="F230" s="144"/>
      <c r="G230" s="72"/>
      <c r="H230" s="72"/>
    </row>
    <row r="231" spans="1:8" s="88" customFormat="1" ht="36" x14ac:dyDescent="0.2">
      <c r="A231" s="145">
        <v>190</v>
      </c>
      <c r="B231" s="111" t="s">
        <v>363</v>
      </c>
      <c r="C231" s="120" t="s">
        <v>117</v>
      </c>
      <c r="D231" s="121">
        <v>16.2</v>
      </c>
      <c r="E231" s="144"/>
      <c r="F231" s="144"/>
      <c r="G231" s="72"/>
      <c r="H231" s="72"/>
    </row>
    <row r="232" spans="1:8" s="88" customFormat="1" ht="36" x14ac:dyDescent="0.2">
      <c r="A232" s="145">
        <v>191</v>
      </c>
      <c r="B232" s="111" t="s">
        <v>364</v>
      </c>
      <c r="C232" s="120" t="s">
        <v>117</v>
      </c>
      <c r="D232" s="121">
        <v>1.1140000000000001</v>
      </c>
      <c r="E232" s="144"/>
      <c r="F232" s="144"/>
      <c r="G232" s="72"/>
      <c r="H232" s="72"/>
    </row>
    <row r="233" spans="1:8" ht="47.25" customHeight="1" x14ac:dyDescent="0.2">
      <c r="A233" s="139"/>
      <c r="B233" s="160" t="s">
        <v>288</v>
      </c>
      <c r="C233" s="160"/>
      <c r="D233" s="160"/>
      <c r="E233" s="161"/>
      <c r="F233" s="140"/>
    </row>
    <row r="234" spans="1:8" s="88" customFormat="1" ht="63" customHeight="1" x14ac:dyDescent="0.2">
      <c r="A234" s="93"/>
      <c r="B234" s="104" t="s">
        <v>326</v>
      </c>
      <c r="C234" s="105" t="s">
        <v>325</v>
      </c>
      <c r="D234" s="105">
        <v>5</v>
      </c>
      <c r="E234" s="106"/>
      <c r="F234" s="107"/>
      <c r="G234" s="72"/>
      <c r="H234" s="72"/>
    </row>
    <row r="235" spans="1:8" s="88" customFormat="1" ht="82.5" customHeight="1" x14ac:dyDescent="0.2">
      <c r="A235" s="94"/>
      <c r="B235" s="164" t="s">
        <v>327</v>
      </c>
      <c r="C235" s="165"/>
      <c r="D235" s="165"/>
      <c r="E235" s="166"/>
      <c r="F235" s="40"/>
      <c r="G235" s="72"/>
      <c r="H235" s="72"/>
    </row>
    <row r="236" spans="1:8" ht="18.75" customHeight="1" x14ac:dyDescent="0.2">
      <c r="A236" s="92"/>
      <c r="B236" s="162" t="s">
        <v>119</v>
      </c>
      <c r="C236" s="162"/>
      <c r="D236" s="162"/>
      <c r="E236" s="163"/>
      <c r="F236" s="39"/>
    </row>
    <row r="237" spans="1:8" ht="37.5" customHeight="1" x14ac:dyDescent="0.2">
      <c r="A237" s="95"/>
      <c r="B237" s="172" t="s">
        <v>289</v>
      </c>
      <c r="C237" s="172"/>
      <c r="D237" s="172"/>
      <c r="E237" s="173"/>
      <c r="F237" s="40"/>
    </row>
  </sheetData>
  <mergeCells count="35">
    <mergeCell ref="A62:F62"/>
    <mergeCell ref="A65:F65"/>
    <mergeCell ref="A70:F70"/>
    <mergeCell ref="A88:F88"/>
    <mergeCell ref="A35:F35"/>
    <mergeCell ref="A2:F2"/>
    <mergeCell ref="A29:F29"/>
    <mergeCell ref="A7:F7"/>
    <mergeCell ref="A10:F10"/>
    <mergeCell ref="A5:F5"/>
    <mergeCell ref="A4:F4"/>
    <mergeCell ref="A3:F3"/>
    <mergeCell ref="A23:F23"/>
    <mergeCell ref="B237:E237"/>
    <mergeCell ref="A101:F101"/>
    <mergeCell ref="A110:F110"/>
    <mergeCell ref="A115:F115"/>
    <mergeCell ref="A124:F124"/>
    <mergeCell ref="A169:F169"/>
    <mergeCell ref="A163:F163"/>
    <mergeCell ref="A189:F189"/>
    <mergeCell ref="A194:F194"/>
    <mergeCell ref="A147:F147"/>
    <mergeCell ref="A152:F152"/>
    <mergeCell ref="A159:F159"/>
    <mergeCell ref="A187:F187"/>
    <mergeCell ref="A206:F206"/>
    <mergeCell ref="A182:F182"/>
    <mergeCell ref="A91:F91"/>
    <mergeCell ref="B233:E233"/>
    <mergeCell ref="B236:E236"/>
    <mergeCell ref="B235:E235"/>
    <mergeCell ref="A96:F96"/>
    <mergeCell ref="A214:F214"/>
    <mergeCell ref="A216:F216"/>
  </mergeCells>
  <conditionalFormatting sqref="F89:F90 F29:F34 F233:F1048576 F70:F87 F115:F146 F1:F22">
    <cfRule type="cellIs" dxfId="21" priority="46" operator="equal">
      <formula>0</formula>
    </cfRule>
  </conditionalFormatting>
  <conditionalFormatting sqref="F35:F61">
    <cfRule type="cellIs" dxfId="20" priority="41" operator="equal">
      <formula>0</formula>
    </cfRule>
  </conditionalFormatting>
  <conditionalFormatting sqref="F62:F64">
    <cfRule type="cellIs" dxfId="19" priority="40" operator="equal">
      <formula>0</formula>
    </cfRule>
  </conditionalFormatting>
  <conditionalFormatting sqref="F65:F69">
    <cfRule type="cellIs" dxfId="18" priority="38" operator="equal">
      <formula>0</formula>
    </cfRule>
  </conditionalFormatting>
  <conditionalFormatting sqref="F88">
    <cfRule type="cellIs" dxfId="17" priority="34" operator="equal">
      <formula>0</formula>
    </cfRule>
  </conditionalFormatting>
  <conditionalFormatting sqref="F92:F95">
    <cfRule type="cellIs" dxfId="16" priority="33" operator="equal">
      <formula>0</formula>
    </cfRule>
  </conditionalFormatting>
  <conditionalFormatting sqref="F96:F100">
    <cfRule type="cellIs" dxfId="15" priority="31" operator="equal">
      <formula>0</formula>
    </cfRule>
  </conditionalFormatting>
  <conditionalFormatting sqref="F101:F109">
    <cfRule type="cellIs" dxfId="14" priority="30" operator="equal">
      <formula>0</formula>
    </cfRule>
  </conditionalFormatting>
  <conditionalFormatting sqref="F110:F114">
    <cfRule type="cellIs" dxfId="13" priority="29" operator="equal">
      <formula>0</formula>
    </cfRule>
  </conditionalFormatting>
  <conditionalFormatting sqref="F147:F151">
    <cfRule type="cellIs" dxfId="12" priority="27" operator="equal">
      <formula>0</formula>
    </cfRule>
  </conditionalFormatting>
  <conditionalFormatting sqref="F152:F158">
    <cfRule type="cellIs" dxfId="11" priority="26" operator="equal">
      <formula>0</formula>
    </cfRule>
  </conditionalFormatting>
  <conditionalFormatting sqref="F159:F162">
    <cfRule type="cellIs" dxfId="10" priority="25" operator="equal">
      <formula>0</formula>
    </cfRule>
  </conditionalFormatting>
  <conditionalFormatting sqref="F163:F168">
    <cfRule type="cellIs" dxfId="9" priority="24" operator="equal">
      <formula>0</formula>
    </cfRule>
  </conditionalFormatting>
  <conditionalFormatting sqref="F189:F192">
    <cfRule type="cellIs" dxfId="8" priority="23" operator="equal">
      <formula>0</formula>
    </cfRule>
  </conditionalFormatting>
  <conditionalFormatting sqref="F194:F205">
    <cfRule type="cellIs" dxfId="7" priority="22" operator="equal">
      <formula>0</formula>
    </cfRule>
  </conditionalFormatting>
  <conditionalFormatting sqref="F193">
    <cfRule type="cellIs" dxfId="6" priority="20" operator="equal">
      <formula>0</formula>
    </cfRule>
  </conditionalFormatting>
  <conditionalFormatting sqref="F23:F28">
    <cfRule type="cellIs" dxfId="5" priority="17" operator="equal">
      <formula>0</formula>
    </cfRule>
  </conditionalFormatting>
  <conditionalFormatting sqref="F206:F213">
    <cfRule type="cellIs" dxfId="4" priority="16" operator="equal">
      <formula>0</formula>
    </cfRule>
  </conditionalFormatting>
  <conditionalFormatting sqref="F170:F181">
    <cfRule type="cellIs" dxfId="3" priority="6" operator="equal">
      <formula>0</formula>
    </cfRule>
  </conditionalFormatting>
  <conditionalFormatting sqref="F182:F186">
    <cfRule type="cellIs" dxfId="2" priority="3" operator="equal">
      <formula>0</formula>
    </cfRule>
  </conditionalFormatting>
  <conditionalFormatting sqref="F169">
    <cfRule type="cellIs" dxfId="1" priority="4" operator="equal">
      <formula>0</formula>
    </cfRule>
  </conditionalFormatting>
  <conditionalFormatting sqref="F187:F188">
    <cfRule type="cellIs" dxfId="0" priority="1" operator="equal">
      <formula>0</formula>
    </cfRule>
  </conditionalFormatting>
  <pageMargins left="0.7" right="0.7" top="0.75" bottom="0.75" header="0.3" footer="0.3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Table 1</vt:lpstr>
      <vt:lpstr>Table 2</vt:lpstr>
      <vt:lpstr>całość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Jankowski Marek</dc:creator>
  <cp:lastModifiedBy>mtokarzewska</cp:lastModifiedBy>
  <cp:lastPrinted>2022-06-09T10:13:12Z</cp:lastPrinted>
  <dcterms:created xsi:type="dcterms:W3CDTF">2021-02-03T08:55:38Z</dcterms:created>
  <dcterms:modified xsi:type="dcterms:W3CDTF">2022-08-05T09:33:39Z</dcterms:modified>
</cp:coreProperties>
</file>