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 codeName="{E757BCB4-07E6-AE0B-56E0-F0EEF7A6E26C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p.sukiennik\Pulpit\"/>
    </mc:Choice>
  </mc:AlternateContent>
  <xr:revisionPtr revIDLastSave="0" documentId="13_ncr:1_{4BA9812D-7DD7-4D8B-92F0-9A85C73FBEE9}" xr6:coauthVersionLast="47" xr6:coauthVersionMax="47" xr10:uidLastSave="{00000000-0000-0000-0000-000000000000}"/>
  <bookViews>
    <workbookView xWindow="-120" yWindow="-120" windowWidth="29040" windowHeight="15840" tabRatio="889" activeTab="1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0" r:id="rId9"/>
    <sheet name="Część 09" sheetId="11" r:id="rId10"/>
    <sheet name="Część 10" sheetId="12" r:id="rId11"/>
    <sheet name="Część 11" sheetId="13" r:id="rId12"/>
    <sheet name="Część 12" sheetId="14" r:id="rId13"/>
    <sheet name="Część 13" sheetId="15" r:id="rId14"/>
    <sheet name="Część 14" sheetId="16" r:id="rId15"/>
    <sheet name="Część 15" sheetId="37" r:id="rId16"/>
    <sheet name="Część 16" sheetId="42" r:id="rId17"/>
    <sheet name="Część 17" sheetId="39" r:id="rId18"/>
    <sheet name="Część 18" sheetId="20" r:id="rId19"/>
    <sheet name="Część 19" sheetId="23" r:id="rId20"/>
    <sheet name="Część 20" sheetId="24" r:id="rId21"/>
    <sheet name="Część 21" sheetId="36" r:id="rId22"/>
    <sheet name="Część 22" sheetId="28" r:id="rId23"/>
    <sheet name="Część 23" sheetId="29" r:id="rId24"/>
    <sheet name="Część 24" sheetId="30" r:id="rId25"/>
    <sheet name="Część 25" sheetId="31" r:id="rId26"/>
    <sheet name="Część 26" sheetId="32" r:id="rId27"/>
    <sheet name="Część 27" sheetId="33" r:id="rId28"/>
    <sheet name="Część 28" sheetId="34" r:id="rId29"/>
  </sheets>
  <definedNames>
    <definedName name="_xlnm._FilterDatabase" localSheetId="2" hidden="1">'Część 02'!$A$3:$J$52</definedName>
    <definedName name="_xlnm._FilterDatabase" localSheetId="3" hidden="1">'Część 03'!$A$3:$J$47</definedName>
    <definedName name="_xlnm._FilterDatabase" localSheetId="4" hidden="1">'Część 04'!$A$3:$J$16</definedName>
    <definedName name="_xlnm._FilterDatabase" localSheetId="5" hidden="1">'Część 05'!$A$3:$J$29</definedName>
    <definedName name="_xlnm._FilterDatabase" localSheetId="6" hidden="1">'Część 06'!$A$3:$J$28</definedName>
    <definedName name="_xlnm._FilterDatabase" localSheetId="7" hidden="1">'Część 07'!$A$3:$J$17</definedName>
    <definedName name="_xlnm._FilterDatabase" localSheetId="8" hidden="1">'Część 08'!$A$3:$J$14</definedName>
    <definedName name="_xlnm._FilterDatabase" localSheetId="10" hidden="1">'Część 10'!$A$3:$J$19</definedName>
    <definedName name="_xlnm._FilterDatabase" localSheetId="11" hidden="1">'Część 11'!$A$3:$J$19</definedName>
    <definedName name="_xlnm._FilterDatabase" localSheetId="12" hidden="1">'Część 12'!$A$3:$J$20</definedName>
    <definedName name="_xlnm._FilterDatabase" localSheetId="13" hidden="1">'Część 13'!$A$3:$J$26</definedName>
    <definedName name="_xlnm._FilterDatabase" localSheetId="14" hidden="1">'Część 14'!$A$3:$J$30</definedName>
    <definedName name="_xlnm._FilterDatabase" localSheetId="15" hidden="1">'Część 15'!$A$3:$J$13</definedName>
    <definedName name="_xlnm._FilterDatabase" localSheetId="16" hidden="1">'Część 16'!$A$3:$J$22</definedName>
    <definedName name="_xlnm._FilterDatabase" localSheetId="17" hidden="1">'Część 17'!$A$3:$J$15</definedName>
    <definedName name="_xlnm._FilterDatabase" localSheetId="18" hidden="1">'Część 18'!$A$3:$J$23</definedName>
    <definedName name="_xlnm._FilterDatabase" localSheetId="19" hidden="1">'Część 19'!$A$3:$J$23</definedName>
    <definedName name="_xlnm._FilterDatabase" localSheetId="20" hidden="1">'Część 20'!$A$3:$J$15</definedName>
    <definedName name="_xlnm._FilterDatabase" localSheetId="21" hidden="1">'Część 21'!$A$3:$J$15</definedName>
    <definedName name="_xlnm._FilterDatabase" localSheetId="22" hidden="1">'Część 22'!$A$3:$J$34</definedName>
    <definedName name="_xlnm._FilterDatabase" localSheetId="23" hidden="1">'Część 23'!$A$3:$J$18</definedName>
    <definedName name="_xlnm._FilterDatabase" localSheetId="24" hidden="1">'Część 24'!$A$3:$J$19</definedName>
    <definedName name="_xlnm._FilterDatabase" localSheetId="25" hidden="1">'Część 25'!$A$3:$J$20</definedName>
    <definedName name="_xlnm._FilterDatabase" localSheetId="26" hidden="1">'Część 26'!$A$3:$J$15</definedName>
    <definedName name="_xlnm.Print_Area" localSheetId="1">'Część 01'!$A$1:$J$117</definedName>
    <definedName name="_xlnm.Print_Area" localSheetId="2">'Część 02'!$A$1:$J$65</definedName>
    <definedName name="_xlnm.Print_Area" localSheetId="3">'Część 03'!$A$1:$J$59</definedName>
    <definedName name="_xlnm.Print_Area" localSheetId="4">'Część 04'!$A$1:$J$25</definedName>
    <definedName name="_xlnm.Print_Area" localSheetId="5">'Część 05'!$A$1:$J$39</definedName>
    <definedName name="_xlnm.Print_Area" localSheetId="6">'Część 06'!$A$1:$J$36</definedName>
    <definedName name="_xlnm.Print_Area" localSheetId="7">'Część 07'!$A$1:$J$35</definedName>
    <definedName name="_xlnm.Print_Area" localSheetId="8">'Część 08'!$A$1:$J$22</definedName>
    <definedName name="_xlnm.Print_Area" localSheetId="9">'Część 09'!$A$1:$J$21</definedName>
    <definedName name="_xlnm.Print_Area" localSheetId="10">'Część 10'!$A$1:$J$28</definedName>
    <definedName name="_xlnm.Print_Area" localSheetId="11">'Część 11'!$A$1:$J$29</definedName>
    <definedName name="_xlnm.Print_Area" localSheetId="12">'Część 12'!$A$1:$J$29</definedName>
    <definedName name="_xlnm.Print_Area" localSheetId="13">'Część 13'!$A$1:$J$36</definedName>
    <definedName name="_xlnm.Print_Area" localSheetId="14">'Część 14'!$A$1:$J$40</definedName>
    <definedName name="_xlnm.Print_Area" localSheetId="15">'Część 15'!$A$1:$J$21</definedName>
    <definedName name="_xlnm.Print_Area" localSheetId="16">'Część 16'!$A$1:$J$31</definedName>
    <definedName name="_xlnm.Print_Area" localSheetId="17">'Część 17'!$A$1:$J$23</definedName>
    <definedName name="_xlnm.Print_Area" localSheetId="18">'Część 18'!$A$1:$J$33</definedName>
    <definedName name="_xlnm.Print_Area" localSheetId="19">'Część 19'!$A$1:$J$31</definedName>
    <definedName name="_xlnm.Print_Area" localSheetId="20">'Część 20'!$A$1:$J$22</definedName>
    <definedName name="_xlnm.Print_Area" localSheetId="21">'Część 21'!$A$1:$J$24</definedName>
    <definedName name="_xlnm.Print_Area" localSheetId="22">'Część 22'!$A$1:$J$35</definedName>
    <definedName name="_xlnm.Print_Area" localSheetId="23">'Część 23'!$A$1:$J$36</definedName>
    <definedName name="_xlnm.Print_Area" localSheetId="24">'Część 24'!$A$1:$J$28</definedName>
    <definedName name="_xlnm.Print_Area" localSheetId="25">'Część 25'!$A$1:$J$31</definedName>
    <definedName name="_xlnm.Print_Area" localSheetId="26">'Część 26'!$A$1:$J$25</definedName>
    <definedName name="_xlnm.Print_Area" localSheetId="27">'Część 27'!$A$1:$J$22</definedName>
    <definedName name="_xlnm.Print_Area" localSheetId="28">'Część 28'!$A$1:$J$23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2" l="1"/>
  <c r="J11" i="32"/>
  <c r="J17" i="31"/>
  <c r="J16" i="31"/>
  <c r="J15" i="31"/>
  <c r="J14" i="31"/>
  <c r="J13" i="31"/>
  <c r="J12" i="31"/>
  <c r="J11" i="31"/>
  <c r="J15" i="30" l="1"/>
  <c r="J14" i="30"/>
  <c r="J13" i="30"/>
  <c r="J12" i="30"/>
  <c r="J11" i="30"/>
  <c r="J15" i="29"/>
  <c r="J14" i="29"/>
  <c r="J13" i="29"/>
  <c r="J12" i="29"/>
  <c r="J11" i="29"/>
  <c r="J21" i="28"/>
  <c r="J20" i="28"/>
  <c r="J19" i="28"/>
  <c r="J18" i="28"/>
  <c r="J17" i="28"/>
  <c r="J16" i="28"/>
  <c r="J15" i="28"/>
  <c r="J14" i="28"/>
  <c r="J13" i="28"/>
  <c r="J12" i="28"/>
  <c r="J11" i="28"/>
  <c r="J11" i="36"/>
  <c r="J11" i="24"/>
  <c r="J19" i="23"/>
  <c r="J18" i="23"/>
  <c r="J17" i="23"/>
  <c r="J16" i="23"/>
  <c r="J15" i="23"/>
  <c r="J14" i="23"/>
  <c r="J13" i="23"/>
  <c r="J12" i="23"/>
  <c r="J11" i="23"/>
  <c r="J19" i="20"/>
  <c r="J18" i="20"/>
  <c r="J17" i="20"/>
  <c r="J16" i="20"/>
  <c r="J15" i="20"/>
  <c r="J14" i="20"/>
  <c r="J13" i="20"/>
  <c r="J12" i="20"/>
  <c r="J11" i="20"/>
  <c r="J18" i="42"/>
  <c r="J17" i="42"/>
  <c r="J16" i="42"/>
  <c r="J15" i="42"/>
  <c r="J14" i="42"/>
  <c r="J13" i="42"/>
  <c r="J12" i="42"/>
  <c r="J11" i="42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22" i="15"/>
  <c r="J21" i="15"/>
  <c r="J20" i="15"/>
  <c r="J19" i="15"/>
  <c r="J18" i="15"/>
  <c r="J17" i="15"/>
  <c r="J16" i="15"/>
  <c r="J15" i="15"/>
  <c r="J14" i="15"/>
  <c r="J13" i="15"/>
  <c r="J12" i="15"/>
  <c r="J11" i="15"/>
  <c r="J17" i="14"/>
  <c r="J16" i="14"/>
  <c r="J15" i="14"/>
  <c r="J14" i="14"/>
  <c r="J13" i="14"/>
  <c r="J12" i="14"/>
  <c r="J11" i="14"/>
  <c r="J15" i="13"/>
  <c r="J14" i="13"/>
  <c r="J13" i="13"/>
  <c r="J12" i="13"/>
  <c r="J11" i="13"/>
  <c r="J15" i="12"/>
  <c r="J14" i="12"/>
  <c r="J13" i="12"/>
  <c r="J12" i="12"/>
  <c r="J11" i="12"/>
  <c r="A4" i="11"/>
  <c r="J25" i="8"/>
  <c r="J13" i="9"/>
  <c r="J12" i="9"/>
  <c r="J11" i="9"/>
  <c r="J13" i="8"/>
  <c r="J24" i="8"/>
  <c r="J23" i="8"/>
  <c r="J22" i="8"/>
  <c r="J21" i="8"/>
  <c r="J20" i="8"/>
  <c r="J19" i="8"/>
  <c r="J18" i="8"/>
  <c r="J17" i="8"/>
  <c r="J16" i="8"/>
  <c r="J15" i="8"/>
  <c r="J14" i="8"/>
  <c r="J12" i="8"/>
  <c r="J11" i="8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3" i="5"/>
  <c r="J12" i="5"/>
  <c r="J11" i="5"/>
  <c r="J14" i="5" l="1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3" i="1" l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A4" i="1"/>
  <c r="J10" i="1"/>
  <c r="J10" i="11"/>
  <c r="J11" i="11" s="1"/>
  <c r="A31" i="26" l="1"/>
  <c r="A30" i="26"/>
  <c r="A29" i="26"/>
  <c r="A28" i="26"/>
  <c r="A27" i="26"/>
  <c r="A26" i="26"/>
  <c r="A25" i="26"/>
  <c r="A24" i="26"/>
  <c r="A23" i="26"/>
  <c r="A22" i="26"/>
  <c r="J10" i="29"/>
  <c r="J16" i="29" s="1"/>
  <c r="C26" i="26"/>
  <c r="J10" i="12" l="1"/>
  <c r="J16" i="12" s="1"/>
  <c r="J10" i="5"/>
  <c r="J104" i="1" l="1"/>
  <c r="A6" i="11" l="1"/>
  <c r="A19" i="26" l="1"/>
  <c r="C19" i="26" l="1"/>
  <c r="J10" i="42"/>
  <c r="J19" i="42" s="1"/>
  <c r="A18" i="26"/>
  <c r="A6" i="42"/>
  <c r="A4" i="42"/>
  <c r="B19" i="26" s="1"/>
  <c r="A20" i="26" l="1"/>
  <c r="J10" i="14" l="1"/>
  <c r="J18" i="14" s="1"/>
  <c r="C20" i="26" l="1"/>
  <c r="J11" i="39"/>
  <c r="J10" i="39"/>
  <c r="J12" i="39" s="1"/>
  <c r="A6" i="39"/>
  <c r="A4" i="39"/>
  <c r="B20" i="26" s="1"/>
  <c r="J10" i="24" l="1"/>
  <c r="J12" i="24" s="1"/>
  <c r="C18" i="26" l="1"/>
  <c r="C24" i="26"/>
  <c r="J10" i="37"/>
  <c r="J11" i="37" s="1"/>
  <c r="A6" i="37"/>
  <c r="A4" i="37"/>
  <c r="J10" i="36"/>
  <c r="J12" i="36" s="1"/>
  <c r="A6" i="36"/>
  <c r="A4" i="36"/>
  <c r="B24" i="26" s="1"/>
  <c r="B18" i="26" l="1"/>
  <c r="A4" i="23" l="1"/>
  <c r="A6" i="23"/>
  <c r="J10" i="23"/>
  <c r="J20" i="23" s="1"/>
  <c r="A4" i="28" l="1"/>
  <c r="A6" i="28"/>
  <c r="J10" i="2" l="1"/>
  <c r="J10" i="20" l="1"/>
  <c r="J20" i="20" s="1"/>
  <c r="J10" i="8" l="1"/>
  <c r="J10" i="6" l="1"/>
  <c r="J27" i="6" s="1"/>
  <c r="A6" i="2" l="1"/>
  <c r="A6" i="4"/>
  <c r="A6" i="5"/>
  <c r="A6" i="6"/>
  <c r="A6" i="8"/>
  <c r="A6" i="9"/>
  <c r="A6" i="10"/>
  <c r="A6" i="12"/>
  <c r="A6" i="13"/>
  <c r="A6" i="14"/>
  <c r="A6" i="15"/>
  <c r="A6" i="16"/>
  <c r="A6" i="20"/>
  <c r="A6" i="24"/>
  <c r="A6" i="29"/>
  <c r="A6" i="30"/>
  <c r="A6" i="31"/>
  <c r="A6" i="32"/>
  <c r="A6" i="33"/>
  <c r="A6" i="34"/>
  <c r="A6" i="1"/>
  <c r="C31" i="26" l="1"/>
  <c r="C30" i="26"/>
  <c r="C29" i="26"/>
  <c r="C28" i="26"/>
  <c r="C27" i="26"/>
  <c r="C25" i="26"/>
  <c r="J10" i="34" l="1"/>
  <c r="J12" i="34" s="1"/>
  <c r="A4" i="34"/>
  <c r="B31" i="26" s="1"/>
  <c r="J10" i="33"/>
  <c r="J11" i="33" s="1"/>
  <c r="A4" i="33"/>
  <c r="B30" i="26" s="1"/>
  <c r="J10" i="32"/>
  <c r="J13" i="32" s="1"/>
  <c r="A4" i="32"/>
  <c r="B29" i="26" s="1"/>
  <c r="J10" i="31"/>
  <c r="J18" i="31" s="1"/>
  <c r="A4" i="31"/>
  <c r="B28" i="26" s="1"/>
  <c r="J10" i="30"/>
  <c r="J16" i="30" s="1"/>
  <c r="A4" i="30"/>
  <c r="B27" i="26" s="1"/>
  <c r="A4" i="29"/>
  <c r="B26" i="26" s="1"/>
  <c r="J10" i="28"/>
  <c r="J22" i="28" s="1"/>
  <c r="B25" i="26"/>
  <c r="J10" i="10" l="1"/>
  <c r="J12" i="10" s="1"/>
  <c r="J11" i="10"/>
  <c r="C17" i="26" l="1"/>
  <c r="C15" i="26"/>
  <c r="C23" i="26" l="1"/>
  <c r="C22" i="26"/>
  <c r="C21" i="26"/>
  <c r="C16" i="26"/>
  <c r="C14" i="26"/>
  <c r="C13" i="26"/>
  <c r="C12" i="26"/>
  <c r="C11" i="26"/>
  <c r="C10" i="26"/>
  <c r="C9" i="26"/>
  <c r="A21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4" i="24"/>
  <c r="B22" i="26"/>
  <c r="A4" i="20"/>
  <c r="B21" i="26" s="1"/>
  <c r="A4" i="16"/>
  <c r="B17" i="26" s="1"/>
  <c r="A4" i="15"/>
  <c r="B16" i="26" s="1"/>
  <c r="A4" i="14"/>
  <c r="B15" i="26" s="1"/>
  <c r="A4" i="13"/>
  <c r="B14" i="26" s="1"/>
  <c r="A4" i="12"/>
  <c r="B13" i="26" s="1"/>
  <c r="B12" i="26"/>
  <c r="A4" i="10"/>
  <c r="B11" i="26" s="1"/>
  <c r="A4" i="9"/>
  <c r="B10" i="26" s="1"/>
  <c r="A4" i="8"/>
  <c r="B9" i="26" s="1"/>
  <c r="A4" i="6"/>
  <c r="B8" i="26" s="1"/>
  <c r="A4" i="5"/>
  <c r="B7" i="26" s="1"/>
  <c r="A4" i="2"/>
  <c r="B5" i="26" s="1"/>
  <c r="C7" i="26"/>
  <c r="J10" i="9"/>
  <c r="J14" i="9" s="1"/>
  <c r="C8" i="26"/>
  <c r="C6" i="26"/>
  <c r="C5" i="26"/>
  <c r="C4" i="26"/>
  <c r="A4" i="4"/>
  <c r="B6" i="26" s="1"/>
  <c r="B23" i="26" l="1"/>
  <c r="B4" i="26" l="1"/>
  <c r="J10" i="16" l="1"/>
  <c r="J27" i="16" s="1"/>
  <c r="J10" i="15"/>
  <c r="J23" i="15" s="1"/>
  <c r="J10" i="13"/>
  <c r="J16" i="13" s="1"/>
  <c r="J10" i="4"/>
  <c r="J43" i="4" s="1"/>
</calcChain>
</file>

<file path=xl/sharedStrings.xml><?xml version="1.0" encoding="utf-8"?>
<sst xmlns="http://schemas.openxmlformats.org/spreadsheetml/2006/main" count="2253" uniqueCount="962">
  <si>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</si>
  <si>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</si>
  <si>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</si>
  <si>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</si>
  <si>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</si>
  <si>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</si>
  <si>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</si>
  <si>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</si>
  <si>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</si>
  <si>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</si>
  <si>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</si>
  <si>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</si>
  <si>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</si>
  <si>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</si>
  <si>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</si>
  <si>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</si>
  <si>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</si>
  <si>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</si>
  <si>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</si>
  <si>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</si>
  <si>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</si>
  <si>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</si>
  <si>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</si>
  <si>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</si>
  <si>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</si>
  <si>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</si>
  <si>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</si>
  <si>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</si>
  <si>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Kraków  ul. Prądnicka 76, 31-202 Kraków
</t>
  </si>
  <si>
    <t>SUMA</t>
  </si>
  <si>
    <t>9.</t>
  </si>
  <si>
    <t>10.</t>
  </si>
  <si>
    <t>11.</t>
  </si>
  <si>
    <t xml:space="preserve">Miejsce dostawy: 
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</si>
  <si>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</si>
  <si>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</si>
  <si>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</si>
  <si>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</si>
  <si>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</si>
  <si>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</si>
  <si>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</si>
  <si>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 xml:space="preserve">Miejsce dostawy:  
</t>
  </si>
  <si>
    <t>13.</t>
  </si>
  <si>
    <t>14.</t>
  </si>
  <si>
    <t>15.</t>
  </si>
  <si>
    <t>16.</t>
  </si>
  <si>
    <t>17.</t>
  </si>
  <si>
    <t>18.</t>
  </si>
  <si>
    <t xml:space="preserve">WSSE w Krakowie  ul. Prądnicka 76, 31-202 Kraków
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</si>
  <si>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</si>
  <si>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</si>
  <si>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</si>
  <si>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</si>
  <si>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</si>
  <si>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</si>
  <si>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</si>
  <si>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</si>
  <si>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</si>
  <si>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</si>
  <si>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</si>
  <si>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</si>
  <si>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</si>
  <si>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</si>
  <si>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</si>
  <si>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</si>
  <si>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</si>
  <si>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</si>
  <si>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</si>
  <si>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</si>
  <si>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</si>
  <si>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</si>
  <si>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</si>
  <si>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</si>
  <si>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</si>
  <si>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</si>
  <si>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</si>
  <si>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</si>
  <si>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</si>
  <si>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</si>
  <si>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</si>
  <si>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</si>
  <si>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</si>
  <si>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56.</t>
  </si>
  <si>
    <t>57.</t>
  </si>
  <si>
    <t>58.</t>
  </si>
  <si>
    <t>60.</t>
  </si>
  <si>
    <t>67.</t>
  </si>
  <si>
    <t>72.</t>
  </si>
  <si>
    <t>74.</t>
  </si>
  <si>
    <t>77.</t>
  </si>
  <si>
    <t>79.</t>
  </si>
  <si>
    <t>82.</t>
  </si>
  <si>
    <t>86.</t>
  </si>
  <si>
    <t>89.</t>
  </si>
  <si>
    <t>Aceton</t>
  </si>
  <si>
    <t>• zawartość: min. 99,5 %;
• stopień czystości: czda;
• woda - max. 0,4 %;
• pozostałość po odparowaniu - max. 0,0005%.</t>
  </si>
  <si>
    <t>• zawartość: min. 99,5 %;
• stopień czystości: czda.</t>
  </si>
  <si>
    <t>Amonu octan</t>
  </si>
  <si>
    <t>di-Sodu wersenian 2-hydrat (EDTA)</t>
  </si>
  <si>
    <t xml:space="preserve">Etylowy alkohol  96% </t>
  </si>
  <si>
    <t>Etylowy alkohol 96 %</t>
  </si>
  <si>
    <t xml:space="preserve">Etylowy alkohol bezwodny  99,8% </t>
  </si>
  <si>
    <t xml:space="preserve">• zawartość: min. 99,8%;
• stopień czystości cz.d.a;
• zawartość wody max. 0,2%.    
</t>
  </si>
  <si>
    <t xml:space="preserve">Hydroksylaminy chlorowodorek </t>
  </si>
  <si>
    <t>Izooktan</t>
  </si>
  <si>
    <t xml:space="preserve">• zawartość: min. 99,0% 
• stopień czystości: czda;
• pozostałość po odparowaniu - max. 0,002%.
</t>
  </si>
  <si>
    <t xml:space="preserve">Kwas azotowy </t>
  </si>
  <si>
    <t xml:space="preserve">Kwas azotowy
</t>
  </si>
  <si>
    <t>Kwas borowy</t>
  </si>
  <si>
    <t>• zawartość: min. 99,5 %;
• stopień czystości: czda;
• substancje nierozpuszczalne w wodzie - max. 0,01 %.</t>
  </si>
  <si>
    <t>Kwas L(+) askorbinowy</t>
  </si>
  <si>
    <t xml:space="preserve">• zawartość - min. 99,0 %, max. 100,0 %;
• stopień czystości: czda;
• metale ciężkie (j.Pb) - max. 0,001 %;
• arsen - max. 0,0003 %.
</t>
  </si>
  <si>
    <t>Kwas octowy lodowaty 
99,5-99,9%</t>
  </si>
  <si>
    <t>Kwas ortofosforowy
85%</t>
  </si>
  <si>
    <t>Kwas siarkowy  
95%</t>
  </si>
  <si>
    <t>Kwas solny 
35-38%</t>
  </si>
  <si>
    <t xml:space="preserve">Laktoza 1 hydrat 
</t>
  </si>
  <si>
    <t>Mocznik</t>
  </si>
  <si>
    <t xml:space="preserve">• zawartość: min. 99 %;
• stopień czystości: czda.
</t>
  </si>
  <si>
    <t>• przydatny do oznaczania aldehydów</t>
  </si>
  <si>
    <t xml:space="preserve">Parafina ciekła </t>
  </si>
  <si>
    <t xml:space="preserve">Potasu  wodorotlenek </t>
  </si>
  <si>
    <t xml:space="preserve">Potasu chromian
</t>
  </si>
  <si>
    <t>Potasu jodek</t>
  </si>
  <si>
    <t>• stopień czystości: czda.
• zawartość - min. 99,5 %;
• arsen - max. 0,00001 %;
• metale ciężkie (j. Pb) - max. 0,0005 %.</t>
  </si>
  <si>
    <t>Potasu nadmanganian</t>
  </si>
  <si>
    <t xml:space="preserve">Potasu wodorotlenek 
</t>
  </si>
  <si>
    <t>• stopień czystości: czda.</t>
  </si>
  <si>
    <t>• zawartość: min. 85 %;
• stopień czystości: czda.</t>
  </si>
  <si>
    <t>Skrobia rozpuszczalna</t>
  </si>
  <si>
    <t>Sodu siarczan (VI) bezwodny</t>
  </si>
  <si>
    <t>Sodu tiosiarczan 5 hydrat</t>
  </si>
  <si>
    <t>Sodu wodorotlenek (mikrogranulki)</t>
  </si>
  <si>
    <t>Srebra azotan</t>
  </si>
  <si>
    <t>Wskaźnik Taschiro</t>
  </si>
  <si>
    <t>Żelaza (II) siarczan 7 hydrat</t>
  </si>
  <si>
    <t>op.=
1 l</t>
  </si>
  <si>
    <t>op.=
500g</t>
  </si>
  <si>
    <t>op. = 
25g</t>
  </si>
  <si>
    <t>op.=
25g</t>
  </si>
  <si>
    <t>op.=
100g</t>
  </si>
  <si>
    <t>op.=
1 kg</t>
  </si>
  <si>
    <t>op.=
100 g</t>
  </si>
  <si>
    <t>op.=
100 ml</t>
  </si>
  <si>
    <t>op.= 
100ml</t>
  </si>
  <si>
    <t>op.=
5 g</t>
  </si>
  <si>
    <t xml:space="preserve">• stopień czystości: czda.
</t>
  </si>
  <si>
    <t>op. = 
1l</t>
  </si>
  <si>
    <t>op. = 
500g</t>
  </si>
  <si>
    <t>Odczynniki do analiz rutynowych</t>
  </si>
  <si>
    <t>Na opakowaniu podana czytelna nazwa odczynnika, zgodna z nazwą podaną w dokumentach, o którym mowa w pkt. 1.</t>
  </si>
  <si>
    <t>Odczynniki do analiz instrumentalnych</t>
  </si>
  <si>
    <t xml:space="preserve">Izobutylometyloketon
</t>
  </si>
  <si>
    <t>N-(1-Naftylo) etylenodiamina, dichlorowodorek</t>
  </si>
  <si>
    <t xml:space="preserve">Wodorosiarczan tetrabutyloamoniowy </t>
  </si>
  <si>
    <r>
      <t xml:space="preserve">Cyny (II) chlorek 2 hydrat
</t>
    </r>
    <r>
      <rPr>
        <sz val="10"/>
        <rFont val="Tahoma"/>
        <family val="2"/>
        <charset val="238"/>
      </rPr>
      <t xml:space="preserve">
</t>
    </r>
  </si>
  <si>
    <t>op. =
250g</t>
  </si>
  <si>
    <t>op.=
2,5l</t>
  </si>
  <si>
    <t>op.=
2,5 l</t>
  </si>
  <si>
    <t>op.= 
1 l</t>
  </si>
  <si>
    <t>op. = 250ml</t>
  </si>
  <si>
    <t>op. = 100ml</t>
  </si>
  <si>
    <t>op.=
500 ml</t>
  </si>
  <si>
    <t>op.= 
500ml</t>
  </si>
  <si>
    <t>op.= 
1000ml</t>
  </si>
  <si>
    <t>op. = 1l</t>
  </si>
  <si>
    <t xml:space="preserve">Kwas siarkowy
</t>
  </si>
  <si>
    <t>op. = 2,5l</t>
  </si>
  <si>
    <t>op. = 
2,5l</t>
  </si>
  <si>
    <t xml:space="preserve">Tri-sodu cytrynian dwuwodny
</t>
  </si>
  <si>
    <r>
      <rPr>
        <b/>
        <sz val="10"/>
        <rFont val="Tahoma"/>
        <family val="2"/>
        <charset val="238"/>
      </rPr>
      <t>np. producent:  Merck 
nr kat. 106448
lub produkt równoważny***</t>
    </r>
    <r>
      <rPr>
        <sz val="10"/>
        <rFont val="Tahoma"/>
        <family val="2"/>
        <charset val="238"/>
      </rPr>
      <t xml:space="preserve">
• zawartość: min. 99,0 % max. 101,0 %;
• chlorki - max. 0,001 %;
• azot całkowity - max. 0,001 %;
• amoniak - max. 0,003 %.
</t>
    </r>
  </si>
  <si>
    <t>op = 
1 kg</t>
  </si>
  <si>
    <t xml:space="preserve">1,10-Fenantroliny chlorowodorek
</t>
  </si>
  <si>
    <t xml:space="preserve">Alfa-tokoferol (Witamina E)
</t>
  </si>
  <si>
    <t xml:space="preserve">Dansylu chlorek
</t>
  </si>
  <si>
    <t xml:space="preserve">Deoxynivalenol 
</t>
  </si>
  <si>
    <t xml:space="preserve">Kwas solny
</t>
  </si>
  <si>
    <t xml:space="preserve">Mieszanina WWA (PAH Calibration Mix) 
</t>
  </si>
  <si>
    <t xml:space="preserve">Retinol                    
</t>
  </si>
  <si>
    <t xml:space="preserve">Standard mętności
</t>
  </si>
  <si>
    <t xml:space="preserve">Wzorzec do barwy 
</t>
  </si>
  <si>
    <t xml:space="preserve">• zastosowanie: certyfikowany materiał referencyjny;
• stężenie 50 µg/ml;
• rozpuszczalnik: acetonitryl.
</t>
  </si>
  <si>
    <t xml:space="preserve">Dla pozostałych pozycji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</si>
  <si>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op. = 
5g</t>
  </si>
  <si>
    <t>op.=
500mg</t>
  </si>
  <si>
    <t>op. = 
1ml</t>
  </si>
  <si>
    <t>op.= 
5g</t>
  </si>
  <si>
    <t>op.=
1ml</t>
  </si>
  <si>
    <t>op.= 
1ml</t>
  </si>
  <si>
    <t>op.=
100mg</t>
  </si>
  <si>
    <t>op. = 500ml</t>
  </si>
  <si>
    <t>op. = 
1000 ml</t>
  </si>
  <si>
    <t>Odczynniki i wzorce do chromatografii</t>
  </si>
  <si>
    <t>Roztwory buforowe</t>
  </si>
  <si>
    <t xml:space="preserve">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</si>
  <si>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Wymagany okres ważności minimum 12 miesięcy od daty dostawy lub min. ¾ okresu ważności deklarowanego przez producenta (zapisanego w certyfikacie / świadectwie do danej partii, o którym mowa w pkt. 1).</t>
  </si>
  <si>
    <t>Na opakowaniu podana czytelna nazwa wzorca, zgodna z nazwą podaną na certyfikacie / świadectwie, o którym mowa w pkt. 1.</t>
  </si>
  <si>
    <t>Roztwory mianowane, odważki analityczne</t>
  </si>
  <si>
    <t>Di-Sodu wersenian</t>
  </si>
  <si>
    <t xml:space="preserve">• roztwór mianowany;                            
• stężenie 0,01 mol/l.                             
</t>
  </si>
  <si>
    <t xml:space="preserve">• odważka analityczna;
• stężenie 0,05 mol/l.
</t>
  </si>
  <si>
    <t>Di-sodu szczawian</t>
  </si>
  <si>
    <t>Kwas solny</t>
  </si>
  <si>
    <t xml:space="preserve">• odważka analityczna;
• stężenie 0,1 mol/l.
</t>
  </si>
  <si>
    <t xml:space="preserve">Potasu chlorek </t>
  </si>
  <si>
    <t xml:space="preserve">• roztwór mianowany;
• stężenie 3 mol/l.
</t>
  </si>
  <si>
    <t xml:space="preserve">• odważka analityczna;
• stężenie 0,02 mol/l.
</t>
  </si>
  <si>
    <t>Sodu tiosiarczan</t>
  </si>
  <si>
    <t xml:space="preserve">• odważka analityczna;                               
• stężenie 0,1 mol/l.
</t>
  </si>
  <si>
    <t>Sodu wodorotlenek</t>
  </si>
  <si>
    <t>• roztwór mianowany;
• stężenie 0,02 mol/l.</t>
  </si>
  <si>
    <t>szt.</t>
  </si>
  <si>
    <t xml:space="preserve">Do dostawy wymagany certyfikat jakości /świadectwo kontroli jakości lub inny dokument potwierdzający spełnienie wymagań w języku polskim lub angielskim w formie papierowej lub dostępny w formie elektronicznej w miejscu wskazanym przez wykonawcę (adres strony www). </t>
  </si>
  <si>
    <t xml:space="preserve">• wymiar: 450x 560
• szybkosc sączenia średnia
</t>
  </si>
  <si>
    <t xml:space="preserve">Filtry membranowe celulozowo-estrowe </t>
  </si>
  <si>
    <t>Sączki ilościowe średnie (70 mm)</t>
  </si>
  <si>
    <t xml:space="preserve">• średnica  sączka 70 mm;
• szybkość sączenia średnia.
</t>
  </si>
  <si>
    <t>Sączki ilościowe średnie (125 mm)</t>
  </si>
  <si>
    <t xml:space="preserve">• średnica  sączka 125 mm;
• szybkość sączenia średnia.
</t>
  </si>
  <si>
    <t>Sączki ilościowe średnie (185 mm)</t>
  </si>
  <si>
    <t xml:space="preserve">• średnica sączka 185 mm;
• szybkość sączenia średnia.
</t>
  </si>
  <si>
    <t>op. = 100szt</t>
  </si>
  <si>
    <t>op. = 1 rolka</t>
  </si>
  <si>
    <t>op. = 200szt</t>
  </si>
  <si>
    <t>op=
100szt</t>
  </si>
  <si>
    <t>Okres ważności: min. 12 miesięcy od daty dostawy.</t>
  </si>
  <si>
    <t>Na opakowaniu podana czytelna nazwa produktu, zgodna z nazwą podaną w dokumentach, o którym mowa w pkt. 1.</t>
  </si>
  <si>
    <t>Filtry membranowe</t>
  </si>
  <si>
    <t xml:space="preserve"> szt.</t>
  </si>
  <si>
    <t xml:space="preserve">Do dostawy wymagany certyfikat jakości /świadectwo kontroli jakości lub inny dokument potwierdzający jakość produktu w języku polskim lub angielskim w formie papierowej lub dostępny w formie elektronicznej w miejscu wskazanym przez wykonawcę (adres strony www). </t>
  </si>
  <si>
    <t>Okres ważności: min. 12 miesięcy od daty dostawy lub min. ¾ okresu ważności deklarowanego przez producenta (zapisanego w certyfikacie jakości / świadectwie kontroli jakości lub innym dokumencie do danej partii, o którym mowa w pkt. 1).</t>
  </si>
  <si>
    <t>Filtry membranowe, sterylne</t>
  </si>
  <si>
    <t>Filtry, sączki, paski wskaźnikowe</t>
  </si>
  <si>
    <t>Butelki polietylenowe z tiosiarczanem sodu</t>
  </si>
  <si>
    <t>Do dostawy wymagany certyfikat jakości /świadectwo kontroli jakości lub inny dokument potwierdzający spełnienie wymagań w zakresie pojemności i zawartości tiosiarczanu oraz sterylności i kształtu butelek w języku polskim lub angielskim w formie papierowej lub dostępny w formie elektronicznej w miejscu wskazanym przez wykonawcę (adres strony www).</t>
  </si>
  <si>
    <t>Okres ważności: min. 20 miesięcy od daty dostawy.</t>
  </si>
  <si>
    <t>Butelki z tiosiarczanem sodu</t>
  </si>
  <si>
    <t>op. = 
250 mg</t>
  </si>
  <si>
    <t xml:space="preserve">Fumonizyna B1 
</t>
  </si>
  <si>
    <t>Na opakowaniu podana czytelna nazwa odczynnika, zgodna z nazwą podaną w dokumentach, o którym mowa w pkt. 1 i 2.</t>
  </si>
  <si>
    <t>Materiały referencyjne do HPLC</t>
  </si>
  <si>
    <t>op.= 
50g</t>
  </si>
  <si>
    <t>Wzorce pH</t>
  </si>
  <si>
    <t>op= 2,5l</t>
  </si>
  <si>
    <t>op. =2,5l</t>
  </si>
  <si>
    <t>Rozpuszczalniki do HPLC</t>
  </si>
  <si>
    <t>Okres ważności: min. 24 miesięcy od daty dostawy lub  min. ¾ okresu ważności deklarowanego przez producenta (zapisanego w certyfikacie jakości / świadectwie kontroli jakości lub innym dokumencie do danej partii, o którym mowa w pkt. 1).</t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</si>
  <si>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</si>
  <si>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Na opakowaniu podana czytelna nazwa wzorca, zgodna z nazwą podaną na certyfikacie /świadectwie, o którym mowa w pkt. 1.</t>
  </si>
  <si>
    <t>Wzorce do chromatografii jonowej</t>
  </si>
  <si>
    <t>op. = 125ml</t>
  </si>
  <si>
    <t>Wzorce do IC kontrolne</t>
  </si>
  <si>
    <t>Na opakowaniu podana czytelna nazwa odczynnika, zgodna z nazwą podaną w dokumentach, o którym mowa w pkt. 1 i 2</t>
  </si>
  <si>
    <t>Na opakowaniu podana czytelna nazwa odczynnika, zgodna z nazwą podaną w certyfikacie jakości / świadectwie kontroli jakości lub innym dokumencie, o którym mowa w pkt. 1.</t>
  </si>
  <si>
    <t>Wzorce do analiz instrumentalnych</t>
  </si>
  <si>
    <t>op.= 
100 ml</t>
  </si>
  <si>
    <t>op. = 
1g</t>
  </si>
  <si>
    <t xml:space="preserve">Zestaw witamin rozpuszczalnych w wodzie         </t>
  </si>
  <si>
    <t>zestaw = 10 szt.</t>
  </si>
  <si>
    <t>Okres ważności: min. 12 miesięcy od daty dostawy lub min. ¾ okresu ważności deklarowanego przez producenta (zapisanego w certyfikacie jakości / świadectwie kontroli jakości lub innym dokumencie do danej partii).</t>
  </si>
  <si>
    <t xml:space="preserve">WSSE Kraków  ul. Prądnicka 76, 31-202 Kraków 
</t>
  </si>
  <si>
    <t xml:space="preserve">Wzorzec konduktometryczny
10 µS/cm 
</t>
  </si>
  <si>
    <t xml:space="preserve">Wzorzec konduktometryczny 
10 µS/cm
</t>
  </si>
  <si>
    <t>• zastosowanie: do przewodnictwa; 
• przewodność w 25°C - od 9 do 11 µS/cm.</t>
  </si>
  <si>
    <t xml:space="preserve">Wzorzec konduktometryczny
500 µS/cm
</t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</si>
  <si>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480 do 520 µS/cm;
</t>
    </r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</si>
  <si>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od 480 do 520 µS/cm.</t>
    </r>
  </si>
  <si>
    <t xml:space="preserve">Wzorzec konduktometryczny 500 µS/cm
</t>
  </si>
  <si>
    <t xml:space="preserve">• zastosowanie: do przewodnictwa, 
• przewodność w 25°C - od 480 do 520 µS/cm.
</t>
  </si>
  <si>
    <t xml:space="preserve">Wzorzec konduktometryczny
1413µS/cm
</t>
  </si>
  <si>
    <r>
      <t>• zastosowanie: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1410 do 1416 µS/cm;
</t>
    </r>
  </si>
  <si>
    <t>Wzorzec konduktometryczny
2500 µS/cm</t>
  </si>
  <si>
    <t>op. = 
500ml</t>
  </si>
  <si>
    <t>Wzorce do przewodnictwa</t>
  </si>
  <si>
    <t>op. = 
50ml</t>
  </si>
  <si>
    <t>Wzorzec mętności 
1 NTU</t>
  </si>
  <si>
    <t>Wzorzec mętności
10 NTU</t>
  </si>
  <si>
    <t xml:space="preserve">Wzorzec mętności
10 NTU
</t>
  </si>
  <si>
    <t>Wzorzec mętności
100 NTU</t>
  </si>
  <si>
    <t>op. = 
500 ml</t>
  </si>
  <si>
    <t>Na opakowaniu podana czytelna nazwa wzorca, zgodna z nazwą podaną na certyfikacie/ świadectwie, o którym mowa w pkt. 1.</t>
  </si>
  <si>
    <t>WSSE Oddział Laboratoryjny w Tarnowie  ul. Mościckiego 10,  33-100 Tarnów - dla poz. 3, 5, 8</t>
  </si>
  <si>
    <t>WSSE Oddział Laboratoryjny w Wadowicach  ul. Teatralna 2, 34-100 Wadowice - dla poz. 2, 4, 7</t>
  </si>
  <si>
    <t>Wzorce mętności</t>
  </si>
  <si>
    <t>Zestaw kalibracyjny do mętności</t>
  </si>
  <si>
    <t xml:space="preserve">• zastosowanie: do mętnościomierza typu TURB 550 IR oraz CyberScan IR TB 1000;
• zestaw zawiera komplet 3 wzorców: 
0,02 NTU; 10,0 NTU; 1000 NTU. 
</t>
  </si>
  <si>
    <t xml:space="preserve">• zastosowania: do mętnościomierza typu TURB 550 IR oraz CyberScan IR TB 1000;
• zestaw zawiera komplet 3 wzorców: 
0,02 NTU; 10,0 NTU; 1000 NTU. 
</t>
  </si>
  <si>
    <t>zestaw</t>
  </si>
  <si>
    <t>WSSE Krakowie ul. Prądnicka 76, 31-202 Kraków - dla poz. 1</t>
  </si>
  <si>
    <t>WSSE Oddział Laboratoryjny w Tarnowie ul. Mościckiego 10, 33-100 Tarnów - dla poz. 3</t>
  </si>
  <si>
    <t>WSSE Oddział Laboratoryjny w Wadowicach  ul. Teatralna 2, 34-100 Wadowice - dla poz. 2</t>
  </si>
  <si>
    <t xml:space="preserve">Zestaw kuwetowy do oznaczania cyjanków w wodzie  </t>
  </si>
  <si>
    <t>op. = 25szt.</t>
  </si>
  <si>
    <t>Do dostawy wymagany certyfikat jakości /świadectwo kontroli jakości lub inny dokument potwierdzający spełnienie wymagań w języku polskim lub angielskim w formie papierowej lub dostępny w formie elektronicznej w miejscu wskazanym przez wykonawcę (adres strony www) oraz karta charakterystyki substancji niebezpiecznej. Wymienione dokumenty nie muszą potwierdzać zastosowania.</t>
  </si>
  <si>
    <t>Okres ważności: min. 18 miesięcy od daty dostawy.</t>
  </si>
  <si>
    <t>Kolumienki do WWA</t>
  </si>
  <si>
    <t>op.= 
50 szt.</t>
  </si>
  <si>
    <t>Okres ważności: min. 12 miesięcy od daty dostawy  lub  min. ¾ okresu ważności deklarowanego przez producenta (zapisanego w certyfikacie jakości / świadectwie kontroli jakości lub innym dokumencie do danej partii, o którym mowa w pkt. 1).</t>
  </si>
  <si>
    <t>Kolumienki do mikotoksyn</t>
  </si>
  <si>
    <t>op. = 50szt.</t>
  </si>
  <si>
    <t>op. = 50 szt</t>
  </si>
  <si>
    <t xml:space="preserve">Do dostawy wymagany certyfikat jakości /świadectwo kontroli jakości lub inny dokument potwierdzający jakości produktu w języku polskim lub angielskim w formie papierowej lub dostępny w formie elektronicznej w miejscu wskazanym przez wykonawcę (adres strony www). </t>
  </si>
  <si>
    <t xml:space="preserve"> - dla poz. 1 matryce: suszone owoce, przyprawy:pieprz, kurkuma, papryka, gałka muszkatałowa, orzechy, produkty zbożowe</t>
  </si>
  <si>
    <t xml:space="preserve"> - dla poz. 2 matryce: mleko i produkty mleczne </t>
  </si>
  <si>
    <t xml:space="preserve"> - dla poz. 3 matryce: produkty zbożowe, żywność dla dzieci.</t>
  </si>
  <si>
    <t xml:space="preserve"> - dla poz. 4 matryce: maka kukurydziana, płatki kukurydziane, żywność dla dzieci, </t>
  </si>
  <si>
    <t xml:space="preserve"> - dla poz. 5  matryce: wina, produkty zbożowe, kawa instant i palona, przyprawy: papryka, gałka musztakałowa, lukrecja, suszone owoce,                                 
 </t>
  </si>
  <si>
    <t xml:space="preserve"> - dla poz. 6 matryce: produkty zbożowe</t>
  </si>
  <si>
    <t>Na opakowaniu podana czytelna nazwa odczynnika, zgodna z nazwą podaną w dokumentach, o którym mowa w pkt. 1</t>
  </si>
  <si>
    <t xml:space="preserve">Kwas azotowy
</t>
  </si>
  <si>
    <t xml:space="preserve">Magnezu tlenek
</t>
  </si>
  <si>
    <r>
      <t xml:space="preserve">Sodu salicylan
</t>
    </r>
    <r>
      <rPr>
        <sz val="10"/>
        <rFont val="Tahoma"/>
        <family val="2"/>
        <charset val="238"/>
      </rPr>
      <t/>
    </r>
  </si>
  <si>
    <t xml:space="preserve">Węgiel drzewny aktywowany ziarnisty 
</t>
  </si>
  <si>
    <t xml:space="preserve">Woda  do nieorganicznych analiz śladowych
</t>
  </si>
  <si>
    <t xml:space="preserve">Wzorzec Twardości ogólnej
</t>
  </si>
  <si>
    <t xml:space="preserve">Wzorzec Wapnia
</t>
  </si>
  <si>
    <r>
      <rPr>
        <b/>
        <sz val="10"/>
        <rFont val="Tahoma"/>
        <family val="2"/>
        <charset val="238"/>
      </rPr>
      <t>Roztwór buforowy/ standard/wzorzec
pH=4,0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</si>
  <si>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 xml:space="preserve">Roztwór buforowy/ standard/wzorzec 
pH=7,0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</si>
  <si>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Roztwór buforowy/ standard/wzorzec
pH=10,0</t>
    </r>
    <r>
      <rPr>
        <sz val="10"/>
        <rFont val="Tahoma"/>
        <family val="2"/>
        <charset val="238"/>
      </rPr>
      <t xml:space="preserve">
</t>
    </r>
  </si>
  <si>
    <t xml:space="preserve">Parafilm (folia uszczelniająca)
</t>
  </si>
  <si>
    <r>
      <t xml:space="preserve">Paski wskaźnikowe 
pH 5,2 ÷ 6,6
</t>
    </r>
    <r>
      <rPr>
        <sz val="10"/>
        <rFont val="Tahoma"/>
        <family val="2"/>
        <charset val="238"/>
      </rPr>
      <t xml:space="preserve">
</t>
    </r>
  </si>
  <si>
    <t xml:space="preserve">Sączki z włókna szklanego
</t>
  </si>
  <si>
    <t xml:space="preserve">Acetonitryl
</t>
  </si>
  <si>
    <r>
      <rPr>
        <b/>
        <sz val="10"/>
        <rFont val="Tahoma"/>
        <family val="2"/>
        <charset val="238"/>
      </rPr>
      <t xml:space="preserve">Cykloheksan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</si>
  <si>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Metanol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</si>
  <si>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Dichlorometan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</si>
  <si>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n-Heksan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</si>
  <si>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Octan etylu</t>
    </r>
    <r>
      <rPr>
        <sz val="10"/>
        <rFont val="Tahoma"/>
        <family val="2"/>
        <charset val="238"/>
      </rPr>
      <t xml:space="preserve">
</t>
    </r>
  </si>
  <si>
    <r>
      <t>Wzorzec jonów azotanowych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</si>
  <si>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</si>
  <si>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</si>
  <si>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</si>
  <si>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</si>
  <si>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 xml:space="preserve">2 </t>
    </r>
    <r>
      <rPr>
        <b/>
        <sz val="10"/>
        <rFont val="Tahoma"/>
        <family val="2"/>
        <charset val="238"/>
      </rPr>
      <t>-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</si>
  <si>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</si>
  <si>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Inorganic Ventures                 
Nr kat. ICSO41-125ml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</si>
  <si>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t xml:space="preserve">Wzorzec zespolony - 23 pierwiastki 
</t>
    </r>
    <r>
      <rPr>
        <b/>
        <sz val="10"/>
        <rFont val="Tahoma"/>
        <family val="2"/>
        <charset val="238"/>
      </rPr>
      <t xml:space="preserve">
</t>
    </r>
  </si>
  <si>
    <t xml:space="preserve">Witamina E-                   DL-a-Tocopherol                                   </t>
  </si>
  <si>
    <r>
      <t>Roztwór wzorcowy NaCl</t>
    </r>
    <r>
      <rPr>
        <b/>
        <vertAlign val="subscript"/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</si>
  <si>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OUM               
Nr kat. 21.1.b                     
lub produkt równoważny***</t>
    </r>
    <r>
      <rPr>
        <sz val="10"/>
        <rFont val="Tahoma"/>
        <family val="2"/>
        <charset val="238"/>
      </rPr>
      <t xml:space="preserve">
• stężenie 20 mmol/l;
• roztwór wodny.
</t>
    </r>
  </si>
  <si>
    <r>
      <t>Wzorcowy roztwór wodny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>-</t>
    </r>
    <r>
      <rPr>
        <b/>
        <sz val="10"/>
        <rFont val="Tahoma"/>
        <family val="2"/>
        <charset val="238"/>
      </rPr>
      <t xml:space="preserve">
</t>
    </r>
  </si>
  <si>
    <t xml:space="preserve">Wzorzec twardości ogólnej wody
</t>
  </si>
  <si>
    <r>
      <t xml:space="preserve">Wzorzec twardości ogólnej wody
</t>
    </r>
    <r>
      <rPr>
        <sz val="10"/>
        <rFont val="Tahoma"/>
        <family val="2"/>
        <charset val="238"/>
      </rPr>
      <t/>
    </r>
  </si>
  <si>
    <r>
      <t xml:space="preserve">Kolumienka dwuwarstwowe  
SPE do oznaczania WWA w wodzie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</si>
  <si>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 Producent: SiliCycle 
nr kat. SP2-R0610030B-06T 
lub produkt równoważny***</t>
    </r>
    <r>
      <rPr>
        <sz val="10"/>
        <rFont val="Tahoma"/>
        <family val="2"/>
        <charset val="238"/>
      </rPr>
      <t xml:space="preserve">
• dwuwarstwowe do WWA
• pojemność kolumienki  6 ml
• masa złoża: 1,5 g;
• kształt cząstek: Nieregularny
</t>
    </r>
    <r>
      <rPr>
        <u/>
        <sz val="10"/>
        <rFont val="Tahoma"/>
        <family val="2"/>
        <charset val="238"/>
      </rPr>
      <t>Specyfikacja górnej warstwy aminowej</t>
    </r>
    <r>
      <rPr>
        <sz val="10"/>
        <rFont val="Tahoma"/>
        <family val="2"/>
        <charset val="238"/>
      </rPr>
      <t xml:space="preserve">
- specyficzne pole powierzchni 480 - 550 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/g,
- średnica porów 55-65 Å,
- objętość porów 0,7 – 0,85 mL/g,
- zawartość azotu co najmniej 1,68 %,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nie więcej niż 4 %,
- ładowność molekularna nie mniej niż 1,2 mmol/g, 
- pokrycie powierzchni: nie mniej niż 2,67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END-CAPPING- Tak,
</t>
    </r>
  </si>
  <si>
    <t>Amoniak</t>
  </si>
  <si>
    <t>Czerń eriochromowa</t>
  </si>
  <si>
    <t>• zawartość: min. 99 % max. 100,5 %;
• stopień czystości: czda.</t>
  </si>
  <si>
    <t xml:space="preserve">Magnezu di-sodu wersenian </t>
  </si>
  <si>
    <t>op. = 
500 g</t>
  </si>
  <si>
    <t>• zawartość: min 99,0 %;
• stopień czystości: czda;
• substancje nierozpuszczalne w wodzie - max. 0,005 %;
• chlorki - max. 0,005 %.</t>
  </si>
  <si>
    <t>Sodu chlorek</t>
  </si>
  <si>
    <t>Sodu węglan bezwodny</t>
  </si>
  <si>
    <t>Wodorocytrynian diamonu</t>
  </si>
  <si>
    <t xml:space="preserve">Cynk metal
</t>
  </si>
  <si>
    <t>Odczynnik Nesslera na sole amonowe</t>
  </si>
  <si>
    <r>
      <t>• wygląd zewnętrzny : jasno żółta ciecz, bez zapachu, 
• gęstość względna 1,16g/cm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w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C.</t>
    </r>
  </si>
  <si>
    <t>Zestaw kuwetowy do oznaczania cyjanków w wodzie</t>
  </si>
  <si>
    <t xml:space="preserve">Sacharoza
</t>
  </si>
  <si>
    <t xml:space="preserve">Wzorzec glinu
</t>
  </si>
  <si>
    <t xml:space="preserve">all-trans-Retinol </t>
  </si>
  <si>
    <t>op.=
50mg</t>
  </si>
  <si>
    <t xml:space="preserve">n-Pentan
</t>
  </si>
  <si>
    <t xml:space="preserve">• zastosowanie: do mętnościomierza typu TURB 430 IR;
• zestaw zawiera komplet 3 wzorców: 
0,02 NTU; 10,0 NTU; 1000 NTU. 
</t>
  </si>
  <si>
    <t xml:space="preserve">Kwas dichloroizocyjanurowy
</t>
  </si>
  <si>
    <t>op. = 
100 mg</t>
  </si>
  <si>
    <t xml:space="preserve">• zastosowanie: materiał referencyjny do HPLC;
• stężenie 50 µg/ml ;
• rozpuszczalnik: acetonitryl : woda.
</t>
  </si>
  <si>
    <t xml:space="preserve">Fumonizyna B2
</t>
  </si>
  <si>
    <t>Sodu octan bezwodny</t>
  </si>
  <si>
    <t xml:space="preserve">• zawartość - min. 99,0 %;
• stopień czystości: czda;
• substancje nierozpuszczale w wodzie - max.0,01 %.
</t>
  </si>
  <si>
    <t xml:space="preserve">Trietanoloamina
</t>
  </si>
  <si>
    <t>Wodoru nadtlenek roztwór 30%</t>
  </si>
  <si>
    <t xml:space="preserve">Bibuła jakościowa srednia </t>
  </si>
  <si>
    <t>Potasu Antymonylu winian 0,5 hydrat</t>
  </si>
  <si>
    <t>op. =          5 l</t>
  </si>
  <si>
    <t xml:space="preserve">• zawartość aktywnego chloru ok. 15%;
</t>
  </si>
  <si>
    <t>Azotan srebra</t>
  </si>
  <si>
    <t xml:space="preserve">• gęstość: min. 0,83 g/ml;
• wygląd zewnętrzny: bezbarwna, oleista, przezroczysta ciecz.
</t>
  </si>
  <si>
    <t xml:space="preserve">• zawartość: min. 95 %;
• stopień czystości: czda;
• pozostałość po prażeniu - max. 0,001 %.
</t>
  </si>
  <si>
    <t xml:space="preserve">• zawartość: min. 35 max. 38 %;
• stopień czystości: czda;
• arsen - max. 0,000005 %;
• metale ciężkie (j. Pb) - max. 0,0001 %.
</t>
  </si>
  <si>
    <t xml:space="preserve">Wzorzec cyjanków
</t>
  </si>
  <si>
    <r>
      <rPr>
        <b/>
        <sz val="10"/>
        <rFont val="Tahoma"/>
        <family val="2"/>
        <charset val="238"/>
      </rPr>
      <t xml:space="preserve">2,6-di-tert-butylo-4-metylofenol (BHT) do syntezy       
</t>
    </r>
    <r>
      <rPr>
        <sz val="10"/>
        <rFont val="Tahoma"/>
        <family val="2"/>
        <charset val="238"/>
      </rPr>
      <t xml:space="preserve">
</t>
    </r>
  </si>
  <si>
    <t xml:space="preserve">• zawartość: min. 98 % max. 103 %;
• siarczany - max. 0,002 %;
• metale ciężkie (j. Pb) - max 0,005 %;
• żelazo - max. 0,002 %;
• arsen - max. 0,0001 %.
</t>
  </si>
  <si>
    <t xml:space="preserve">Roztwór buforowy 
pH=12,00 
</t>
  </si>
  <si>
    <t xml:space="preserve">Jod </t>
  </si>
  <si>
    <t>op.= 
250ml</t>
  </si>
  <si>
    <t>op. = 
1 l</t>
  </si>
  <si>
    <t xml:space="preserve">WSSE Oddział Laboratoryjny w Wadowicach  ul. Teatralna 2, 34-100 Wadowice - dla poz. 2
</t>
  </si>
  <si>
    <t>WSSE Oddział Laboratoryjny w Tarnowie  ul. Mościckiego 10,  33-100 Tarnów -  - dla poz. 1</t>
  </si>
  <si>
    <t>op. = 
24 ml</t>
  </si>
  <si>
    <r>
      <rPr>
        <b/>
        <sz val="10"/>
        <rFont val="Tahoma"/>
        <family val="2"/>
        <charset val="238"/>
      </rPr>
      <t>Woda do HPLC</t>
    </r>
    <r>
      <rPr>
        <sz val="10"/>
        <rFont val="Tahoma"/>
        <family val="2"/>
        <charset val="238"/>
      </rPr>
      <t xml:space="preserve">
</t>
    </r>
  </si>
  <si>
    <t>op. =
100 mg</t>
  </si>
  <si>
    <t>Scyntylator</t>
  </si>
  <si>
    <t xml:space="preserve">WSSE Kraków  ul. Prądnicka 76, 31-202 Kraków - dla poz. 2
</t>
  </si>
  <si>
    <t xml:space="preserve">WSSE w Krakowie: ul. Prądnicka 76, 31-202 Kraków </t>
  </si>
  <si>
    <t xml:space="preserve">Wzorzec Quinoline Yellow (E 104)
</t>
  </si>
  <si>
    <t xml:space="preserve">Wzorzec Tartazyna (E 102)
</t>
  </si>
  <si>
    <t xml:space="preserve">Wzorzec Azorubina (E 122)
</t>
  </si>
  <si>
    <t xml:space="preserve">1,5-Diaminonaftalen     
</t>
  </si>
  <si>
    <r>
      <rPr>
        <b/>
        <sz val="10"/>
        <rFont val="Tahoma"/>
        <family val="2"/>
        <charset val="238"/>
      </rPr>
      <t>np. Producent: CPAchem
nr kat.: SB45394.100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3567-69-9;
• czystość min. 95%.</t>
    </r>
  </si>
  <si>
    <t>Wzorce do spektrofotometrii</t>
  </si>
  <si>
    <t>Na opakowaniu podana czytelna nazwa wzorca, zgodna z nazwą podaną na certyfikacie/ świadectwie, o którym mowa w pkt.2.</t>
  </si>
  <si>
    <t>Wzorce do analiz instrumentalnych 2</t>
  </si>
  <si>
    <r>
      <rPr>
        <b/>
        <sz val="10"/>
        <rFont val="Tahoma"/>
        <family val="2"/>
        <charset val="238"/>
      </rPr>
      <t>np. Producent: Inorganic Ventures                 
Nr kat. ICNO21-125ml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</si>
  <si>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>op. = 10szt.</t>
  </si>
  <si>
    <t>op. = 
150 ml</t>
  </si>
  <si>
    <r>
      <rPr>
        <u/>
        <sz val="10"/>
        <rFont val="Tahoma"/>
        <family val="2"/>
        <charset val="238"/>
      </rPr>
      <t>Specyfikacja dolnej warstwy C18</t>
    </r>
    <r>
      <rPr>
        <sz val="10"/>
        <rFont val="Tahoma"/>
        <family val="2"/>
        <charset val="238"/>
      </rPr>
      <t xml:space="preserve">
- dolna warstwa:  specyficzne pole powierzchni ≥175 (m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/g);
- objętość porów ≥ 0,25 mL/g,
- zawartość węgla co najmniej 15,3 %,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nie więcej niż 4,0 %, 
- ładowność molekularna nie mniej niż 0,71 mmol/g, 
- pokrycie powierzchni: nie mniej niż 1,77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 - Tak.
</t>
    </r>
  </si>
  <si>
    <t xml:space="preserve">• zastosowanie: wzorzec analityczny;
• stężenie 100 µg/ml; 
• rozpuszczalnik: acetonitryl.
</t>
  </si>
  <si>
    <r>
      <rPr>
        <b/>
        <sz val="10"/>
        <rFont val="Tahoma"/>
        <family val="2"/>
        <charset val="238"/>
      </rPr>
      <t>np. Producent: AccuStandard 
nr kat. QCS-01-1 
lub produkt równoważny***</t>
    </r>
    <r>
      <rPr>
        <sz val="10"/>
        <rFont val="Tahoma"/>
        <family val="2"/>
        <charset val="238"/>
      </rPr>
      <t xml:space="preserve">
• zastosowanie : ICP;
• stężenie 100 </t>
    </r>
    <r>
      <rPr>
        <sz val="10"/>
        <rFont val="Calibri"/>
        <family val="2"/>
        <charset val="238"/>
      </rPr>
      <t>µ</t>
    </r>
    <r>
      <rPr>
        <sz val="10"/>
        <rFont val="Tahoma"/>
        <family val="2"/>
        <charset val="238"/>
      </rPr>
      <t>g/ml dla następujących
pierwiastków: Sb, As, Be, Cd, Ca, Cr, Co, Cu, Fe, Pb, Li, Mg, Mn, Mo, Ni, P, Se, Sr, Tl, Sn, Ti, V, Zn;
• rozpuszczalnik:  kwas azotowy 2-5%.</t>
    </r>
  </si>
  <si>
    <t xml:space="preserve">• zawartość - min. 99,0 %;
• stopień czystości: czda;
• Gęstość (20°C) 1,123 – 1,128 g/ml.
</t>
  </si>
  <si>
    <r>
      <t>• stopień czystości cz.d.a.;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max. 0,0005 %.                            </t>
    </r>
  </si>
  <si>
    <r>
      <t xml:space="preserve">• zawartość - min. 96 %;
• stopień czystości: czda;
• metale ciężkie (j. Pb) - max. 0,0001 %;
• pozostałość nielotna - max. 0,001 %.
</t>
    </r>
    <r>
      <rPr>
        <strike/>
        <sz val="10"/>
        <rFont val="Tahoma"/>
        <family val="2"/>
        <charset val="238"/>
      </rPr>
      <t/>
    </r>
  </si>
  <si>
    <t>• zawartość 26 % ± 2 %;
• stopień czystości: czda;
• chlorki - max. 0,0001 %;
• fosforany - max. 0,0001 %;
• metale ciężkie (j. Pb) - max. 0,00005 %;
• wapń i magnez (j. Ca) - max. 0,0002 %;
• żelazo - max. 0,000025 %.</t>
  </si>
  <si>
    <t>• zawartość: min  99,5%, max. 99,9 %;
• stopień czystości: czda;
• metale ciężkie (j. Pb) - max. 0,0001 %;
• chlorki - max. 0,0001 %;
• żelazo - max. 0,00006 %.</t>
  </si>
  <si>
    <t xml:space="preserve">Woda (Supply Inorganic Disinfection) 
</t>
  </si>
  <si>
    <t>Dla pozostałych pozycji okres ważności: min. 24 miesięcy od daty dostawy lub min. ¾ okresu ważności deklarowanego przez producenta (zapisanego w certyfikacie jakości / świadectwie kontroli jakości lub innym dokumencie do danej partii, którym mowa w pkt. 1).</t>
  </si>
  <si>
    <t>Dla poz. 1,2  okres ważności: min. 5 miesięcy od daty dostawy.</t>
  </si>
  <si>
    <t>Okresy ważności: min.18 miesięcy od daty dostawy.</t>
  </si>
  <si>
    <r>
      <t>Do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  </r>
  </si>
  <si>
    <t>62.</t>
  </si>
  <si>
    <t>69.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</si>
  <si>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</si>
  <si>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>54.</t>
  </si>
  <si>
    <t>55.</t>
  </si>
  <si>
    <r>
      <rPr>
        <b/>
        <sz val="10"/>
        <rFont val="Tahoma"/>
        <family val="2"/>
        <charset val="238"/>
      </rPr>
      <t>np. Producent: OUM               
Nr kat. 13.03e                     
lub produkt równoważny***</t>
    </r>
    <r>
      <rPr>
        <sz val="10"/>
        <rFont val="Tahoma"/>
        <family val="2"/>
        <charset val="238"/>
      </rPr>
      <t xml:space="preserve">
• stężenie 1000 mg/dm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;
• roztwór wodny;
• certyfikowany materiał odniesienia akredytowany przez PCA.
</t>
    </r>
  </si>
  <si>
    <t>Czerwień metylowa</t>
  </si>
  <si>
    <t xml:space="preserve">Kwas cytrynowy 1 hydrat
</t>
  </si>
  <si>
    <t>• Zawartość - min. 99,5 max. 100,5
• stopień czystosci: czda.</t>
  </si>
  <si>
    <t xml:space="preserve">• zawartość min 85%;
• stopień czystości cz.d.a.
</t>
  </si>
  <si>
    <t>Sodu molibdenian 2 hydrat</t>
  </si>
  <si>
    <t>Sodu mrówczan</t>
  </si>
  <si>
    <t>• nasycony roztwór bromu w wodzie - 4%</t>
  </si>
  <si>
    <t xml:space="preserve">Magnezu azotan 6-hydrat
</t>
  </si>
  <si>
    <t>Chloroform</t>
  </si>
  <si>
    <t>op.= 
1L</t>
  </si>
  <si>
    <t xml:space="preserve">Analitical standard -  formaldehyd 
</t>
  </si>
  <si>
    <t xml:space="preserve">op.=
100 ml </t>
  </si>
  <si>
    <t>Roztwór buforowy pH=4,01</t>
  </si>
  <si>
    <t xml:space="preserve">Roztwór buforowy pH=7,00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</si>
  <si>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 ±0,02;
• butelka z dozownikiem</t>
    </r>
  </si>
  <si>
    <t xml:space="preserve">Roztwór buforowy pH=9,21 </t>
  </si>
  <si>
    <t xml:space="preserve">• roztwór mianowany                            
• stężenie 0,005 mol/l.
</t>
  </si>
  <si>
    <t>Wzorzec ogólnego węgla organicznego</t>
  </si>
  <si>
    <t xml:space="preserve">Wzorzec ogólnego węgla organicznego
</t>
  </si>
  <si>
    <t>Wzorce do GC</t>
  </si>
  <si>
    <t>1,2-Dichloroetan</t>
  </si>
  <si>
    <t>op. = 1ml</t>
  </si>
  <si>
    <r>
      <rPr>
        <b/>
        <sz val="10"/>
        <rFont val="Tahoma"/>
        <family val="2"/>
        <charset val="238"/>
      </rPr>
      <t>np. Producent HACH
nr kat. LCK 315 
lub produkt równoważny***</t>
    </r>
    <r>
      <rPr>
        <sz val="10"/>
        <rFont val="Tahoma"/>
        <family val="2"/>
        <charset val="238"/>
      </rPr>
      <t xml:space="preserve">
• zastosowanie: do oznaczania cyjanków w wodzie;
• zakres oznaczeń 0,01-0,6 mg/l CN-;
• pasujący do spektrofotometrów firmy HACH.
</t>
    </r>
  </si>
  <si>
    <t>47.</t>
  </si>
  <si>
    <t>Cholekalcyferol (Witamina D3)</t>
  </si>
  <si>
    <t>op. = 500mg</t>
  </si>
  <si>
    <t xml:space="preserve">Scyntylator 
</t>
  </si>
  <si>
    <t>Filtry membranowe nylonowe</t>
  </si>
  <si>
    <t>• zawartość: min. 99 %;
• stopień czystości: czda;</t>
  </si>
  <si>
    <t xml:space="preserve">Soft drink
</t>
  </si>
  <si>
    <t xml:space="preserve">Histamina konserwy rybne
(Histamine canned fish) 
</t>
  </si>
  <si>
    <t xml:space="preserve">Wzorzec Amaranth (E 123)
</t>
  </si>
  <si>
    <t xml:space="preserve">Wzorzec Allura Red (E 129)
</t>
  </si>
  <si>
    <t xml:space="preserve">Wzorzec Brilliant Blue (E 133)
</t>
  </si>
  <si>
    <t xml:space="preserve">Kwas benzoesowy
</t>
  </si>
  <si>
    <t xml:space="preserve">Wzorzec Ponceau 4RC  (E 124)
</t>
  </si>
  <si>
    <t>Sodu wodorowęglan</t>
  </si>
  <si>
    <t>di-sodu wodorofosforan bezw.</t>
  </si>
  <si>
    <t xml:space="preserve">• zawartość min. 99%; 
• stopień czystości: czda. </t>
  </si>
  <si>
    <t xml:space="preserve">Sodu węglan </t>
  </si>
  <si>
    <t>Wzorzec azotu amonowego</t>
  </si>
  <si>
    <t>Roztwór geosminy</t>
  </si>
  <si>
    <t>ampułka</t>
  </si>
  <si>
    <t>Błękit bromofenolowy</t>
  </si>
  <si>
    <t xml:space="preserve">Chinolina </t>
  </si>
  <si>
    <t>op. = 100 ml</t>
  </si>
  <si>
    <t>Fenoloftaleina</t>
  </si>
  <si>
    <t>Miedzi (II) siarczan (VI) 5 hydrat</t>
  </si>
  <si>
    <t>Pirydyna</t>
  </si>
  <si>
    <t xml:space="preserve">• zawartość: min. 98%;
• stopień czystości: czda.
</t>
  </si>
  <si>
    <t>Sulfanilamid</t>
  </si>
  <si>
    <t xml:space="preserve">Tabletki Kjeldahla </t>
  </si>
  <si>
    <t>op = 
250 szt.</t>
  </si>
  <si>
    <t>op = 
100 g</t>
  </si>
  <si>
    <t>Jodan potasu</t>
  </si>
  <si>
    <t xml:space="preserve">Węglan sodu
</t>
  </si>
  <si>
    <t>op = 
80 g</t>
  </si>
  <si>
    <t xml:space="preserve">Jodek sodu
</t>
  </si>
  <si>
    <t xml:space="preserve">Pirosiarczyn potasu
</t>
  </si>
  <si>
    <t>op = 
500 g</t>
  </si>
  <si>
    <t xml:space="preserve">Cola Drink
</t>
  </si>
  <si>
    <t>op. = 
100 g</t>
  </si>
  <si>
    <t>op. = 
70 g</t>
  </si>
  <si>
    <t xml:space="preserve">Carrot Puree (Puree z marchewki)
</t>
  </si>
  <si>
    <t>op.=50mg</t>
  </si>
  <si>
    <t>• zastosowanie: kolumny do przygotowania próbek przed analizą Fumonizyn metodą HPLC w produktach takich jak płatki kukurydziane, popcorn oraz żywność dla dzieci;
• zastosowanie: przeciwciał monoklonalnych przeciw fumonizynom B1,B2;
• pojemnośc kolumny 3 ml;
• odzysk fumonizyny: 85 -110 % dla roztworu standardowego 2000 ng w 10 ml    r-ru (80:5:5:10) PBS: acetonitryl: metanol: woda.</t>
  </si>
  <si>
    <t>Sączki filtracyjne Kieselguhr</t>
  </si>
  <si>
    <t xml:space="preserve">• zawartość: min. 99 %;
• stopień czystości: czda;
• metale ciężkie (j. Pb) - max. 0,0005 %;
• żelazo - max. 0,0005 %.
</t>
  </si>
  <si>
    <t xml:space="preserve">Lantanu azotan 6 hydrat
</t>
  </si>
  <si>
    <t xml:space="preserve">• zastosowanie: do analiz;
• zawartość: min. 96 %;
• metale ciężkie (j. Pb) - max. 0,002 %;
• wapń - max. 0,001 %;
• żelazo - max. 0,002 %.
</t>
  </si>
  <si>
    <t xml:space="preserve">Modyfikator fosforanowy              </t>
  </si>
  <si>
    <t xml:space="preserve">Modyfikator  azotan magnezowy              </t>
  </si>
  <si>
    <t>op.=
50 ml</t>
  </si>
  <si>
    <t>op.= 500ml</t>
  </si>
  <si>
    <t>op.= 125ml</t>
  </si>
  <si>
    <t>Wzorce do IPC</t>
  </si>
  <si>
    <t xml:space="preserve">Wzorzec boru
</t>
  </si>
  <si>
    <t xml:space="preserve">Wzorzec cynk
</t>
  </si>
  <si>
    <t xml:space="preserve">Wzorzec arsenu
</t>
  </si>
  <si>
    <t xml:space="preserve">Aflatoksyna M1
</t>
  </si>
  <si>
    <t>op. = 
2ml</t>
  </si>
  <si>
    <t>Ochratoksyna A</t>
  </si>
  <si>
    <t xml:space="preserve">Ochratoksyna A
</t>
  </si>
  <si>
    <t xml:space="preserve">Patulina 
</t>
  </si>
  <si>
    <t>op.= 
10 mg</t>
  </si>
  <si>
    <t>Aflatoxin M1 solution</t>
  </si>
  <si>
    <t xml:space="preserve">• roztwór mianowany;                            
• stężenie 0,1 mol/l.                              
</t>
  </si>
  <si>
    <t xml:space="preserve">• roztwór mianowany                            
• stężenie 0,01 mol/l.
</t>
  </si>
  <si>
    <t>Sodu węglan 10-hydrat</t>
  </si>
  <si>
    <t xml:space="preserve">• zawartość: min. 99,8 %;
• stopień czystości: czd.a
</t>
  </si>
  <si>
    <t xml:space="preserve">• roztwór mianowany;
• stężenie 0,1 mol/l.
</t>
  </si>
  <si>
    <t xml:space="preserve">• roztwór mianowany;
• stężenie 0,01 mol/l.
</t>
  </si>
  <si>
    <t xml:space="preserve">Naczynka wagowe (łódeczki)
</t>
  </si>
  <si>
    <t>op. = 
100 szt</t>
  </si>
  <si>
    <t>Kwas bromowodorowy</t>
  </si>
  <si>
    <t>Sączki ilościowe średnie (100 mm)</t>
  </si>
  <si>
    <t xml:space="preserve">• średnica  sączka 110 mm;
• szybkość sączenia średnia.
</t>
  </si>
  <si>
    <t xml:space="preserve">• roztwór mianowany;                            
• stężenie 1 mol/l.                              
</t>
  </si>
  <si>
    <t xml:space="preserve">Acetyloaceton ( do syntezy) 
</t>
  </si>
  <si>
    <t xml:space="preserve">• NR CAS: 100-10-7
• do syntezy 
</t>
  </si>
  <si>
    <t>op. = 
250ml</t>
  </si>
  <si>
    <t xml:space="preserve">Diwodorofosforan sodowy bezwodny              </t>
  </si>
  <si>
    <t>op.= 250g</t>
  </si>
  <si>
    <t>• zawartość: min. 99,5 %;
• stopień czystości: czda;</t>
  </si>
  <si>
    <t xml:space="preserve">• zawartość: min. 98,0 %; 
• stopień czystości: czda.
</t>
  </si>
  <si>
    <t>2-Propanol do HPLC</t>
  </si>
  <si>
    <t>Amonu nadsiarczan</t>
  </si>
  <si>
    <t>Rtęci (II) siarczan</t>
  </si>
  <si>
    <t>• zawartość min. 98%
• stopień czystości: czda;
• chlorki max. 0,01%.</t>
  </si>
  <si>
    <t xml:space="preserve">Wzorzec manganu
</t>
  </si>
  <si>
    <t xml:space="preserve">*** </t>
  </si>
  <si>
    <t>WSSE Kraków  ul. Prądnicka 76, 31-202 Kraków - dla poz. 1,4,</t>
  </si>
  <si>
    <t>Kwas solny 
25%</t>
  </si>
  <si>
    <t xml:space="preserve">Wzorzec żelaza </t>
  </si>
  <si>
    <t xml:space="preserve">Wzorzec potas </t>
  </si>
  <si>
    <t>Wzorzec magnezu</t>
  </si>
  <si>
    <t>kwas nalidyksowy</t>
  </si>
  <si>
    <t>Pirosiarczyn potasu</t>
  </si>
  <si>
    <t>op.= 1g</t>
  </si>
  <si>
    <t xml:space="preserve">• zawartość 26 % ± 2 %;
• stopień czystości: czda;
• chlorki - max. 0,0001 %;
• fosforany - max. 0,0001 %;
• metale ciężkie (j. Pb) - max. 0,00005 %;
• wapń i magnez (j. Ca) - max. 0,0002 %;
• żelazo - max. 0,000025 %.
</t>
  </si>
  <si>
    <t>• wskaźnik;
• straty po suszeniu - max 2,0%.</t>
  </si>
  <si>
    <t>Błękit bromotymolowy</t>
  </si>
  <si>
    <t xml:space="preserve">• zawartość: min. 95%.
</t>
  </si>
  <si>
    <t>• wskaźnik;                                                    
• czułość na jony Mg min. 0,00001 g/ml.</t>
  </si>
  <si>
    <t xml:space="preserve">• wskaźnik;  
• stopień czystości: czda.
</t>
  </si>
  <si>
    <t xml:space="preserve">• zawartość: min. 85 %;
• stopień czystości: czda;
• azotany (NO3) - max. 0,0006 %;
• chlorki (Cl) - max. 0,0005 %;
• siarczany (SO4) - max. 0,003 %.
</t>
  </si>
  <si>
    <t>• zawartość: min. 25%
• stopień czystości: czda.</t>
  </si>
  <si>
    <r>
      <t>• stopień czystości cz.d.a.
• Skręcalność właściwa (20°C, 10%,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O) od +54,4 do +55,9°
• Woda - min. 4,5% max. 5,5 %
metale ciężkie (j Pb) - max. 0,0005 %.
</t>
    </r>
  </si>
  <si>
    <t>• stopień czystości: czda;
• zawartość min. 98 %;</t>
  </si>
  <si>
    <t xml:space="preserve">Potasu wodorotlenek </t>
  </si>
  <si>
    <t xml:space="preserve">Purpura bromokrezolowa </t>
  </si>
  <si>
    <t>Sodu diwodorofosforan bezw.</t>
  </si>
  <si>
    <t xml:space="preserve">Tri-sodu cytrynian 2 hydrat
</t>
  </si>
  <si>
    <t>42.</t>
  </si>
  <si>
    <t>59.</t>
  </si>
  <si>
    <t>61.</t>
  </si>
  <si>
    <t>63.</t>
  </si>
  <si>
    <t>64.</t>
  </si>
  <si>
    <t>65.</t>
  </si>
  <si>
    <t>66.</t>
  </si>
  <si>
    <t>68.</t>
  </si>
  <si>
    <t>70.</t>
  </si>
  <si>
    <t>71.</t>
  </si>
  <si>
    <t>73.</t>
  </si>
  <si>
    <t>75.</t>
  </si>
  <si>
    <t>76.</t>
  </si>
  <si>
    <t>80.</t>
  </si>
  <si>
    <t>81.</t>
  </si>
  <si>
    <t>83.</t>
  </si>
  <si>
    <t>84.</t>
  </si>
  <si>
    <t>85.</t>
  </si>
  <si>
    <t>87.</t>
  </si>
  <si>
    <t>90.</t>
  </si>
  <si>
    <t>91.</t>
  </si>
  <si>
    <t>92.</t>
  </si>
  <si>
    <t>93.</t>
  </si>
  <si>
    <t>94.</t>
  </si>
  <si>
    <r>
      <rPr>
        <b/>
        <sz val="10"/>
        <rFont val="Tahoma"/>
        <family val="2"/>
        <charset val="238"/>
      </rPr>
      <t>Chlorek cezu</t>
    </r>
    <r>
      <rPr>
        <sz val="10"/>
        <rFont val="Tahoma"/>
        <family val="2"/>
        <charset val="238"/>
      </rPr>
      <t xml:space="preserve"> 
</t>
    </r>
  </si>
  <si>
    <t xml:space="preserve">Kwas octowy (lodowaty)          </t>
  </si>
  <si>
    <t xml:space="preserve">Kwas ortofosforowy
</t>
  </si>
  <si>
    <r>
      <t>• zastosowanie: do pieca grafitiwego AAS;                                                       • NH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PO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 100±2 g/l w wodzie.</t>
    </r>
  </si>
  <si>
    <t>op. = 
1L</t>
  </si>
  <si>
    <t>op.= 
1 L</t>
  </si>
  <si>
    <r>
      <t>Wzorzec jonów fluorkowych F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</si>
  <si>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chloranowych ClO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</si>
  <si>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chlorynowych ClO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</si>
  <si>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>np. Producent: CPAchem  HZN250.L5
lub produkt równoważny***</t>
    </r>
    <r>
      <rPr>
        <sz val="10"/>
        <rFont val="Tahoma"/>
        <family val="2"/>
        <charset val="238"/>
      </rPr>
      <t xml:space="preserve">
• zawartość: 250 mg/l Pt.
</t>
    </r>
  </si>
  <si>
    <r>
      <t>Wzorzec jonów 
żelaza Fe</t>
    </r>
    <r>
      <rPr>
        <b/>
        <vertAlign val="superscript"/>
        <sz val="10"/>
        <rFont val="Tahoma"/>
        <family val="2"/>
        <charset val="238"/>
      </rPr>
      <t xml:space="preserve">
</t>
    </r>
    <r>
      <rPr>
        <sz val="10"/>
        <rFont val="Tahoma"/>
        <family val="2"/>
        <charset val="238"/>
      </rPr>
      <t/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</si>
  <si>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</si>
  <si>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</si>
  <si>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>Wzorzec jonów
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</si>
  <si>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r>
      <t>Wzorzec jonu 
amonu NH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+
</t>
    </r>
  </si>
  <si>
    <r>
      <rPr>
        <b/>
        <sz val="10"/>
        <rFont val="Tahoma"/>
        <family val="2"/>
        <charset val="238"/>
      </rPr>
      <t>np. Producent: Inorganic Ventures                 
Nr kat. ICNNO31-125ml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</si>
  <si>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 xml:space="preserve">NexION Setup  Solution   
</t>
  </si>
  <si>
    <r>
      <rPr>
        <b/>
        <sz val="10"/>
        <rFont val="Tahoma"/>
        <family val="2"/>
        <charset val="238"/>
      </rPr>
      <t>np. Producent: Inorganic Ventures 
nr kat. IV-STOCK-77-500ML 
lub produkt równoważny***</t>
    </r>
    <r>
      <rPr>
        <sz val="10"/>
        <rFont val="Tahoma"/>
        <family val="2"/>
        <charset val="238"/>
      </rPr>
      <t xml:space="preserve">
• zastosowanie : ICP/MS;
• stężenie 1 µg/l;   dla następujących pierwiastków Be, Ce, Fe, In, Li, Mg, Pb, U
 ▪ rozpuszczalnik: rozcieńczony kwas azotowy (1%).
</t>
    </r>
  </si>
  <si>
    <t xml:space="preserve">Quality Control Standardu,21 Elements Pure            
</t>
  </si>
  <si>
    <t xml:space="preserve">Benzo(b)fluoranthene
</t>
  </si>
  <si>
    <t xml:space="preserve">Benzo(a)pyrene
</t>
  </si>
  <si>
    <r>
      <rPr>
        <b/>
        <sz val="10"/>
        <rFont val="Tahoma"/>
        <family val="2"/>
        <charset val="238"/>
      </rPr>
      <t>np. Producent: ERA
nr kat. 5272 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chlorany 
 chloryny 
 </t>
    </r>
  </si>
  <si>
    <r>
      <t>Wzorzec jonów żelaza Fe</t>
    </r>
    <r>
      <rPr>
        <b/>
        <vertAlign val="superscript"/>
        <sz val="10"/>
        <rFont val="Tahoma"/>
        <family val="2"/>
        <charset val="238"/>
      </rPr>
      <t>3+</t>
    </r>
    <r>
      <rPr>
        <b/>
        <sz val="10"/>
        <rFont val="Tahoma"/>
        <family val="2"/>
        <charset val="238"/>
      </rPr>
      <t xml:space="preserve">
</t>
    </r>
  </si>
  <si>
    <t xml:space="preserve">Witamina A                              all-trans-retinol </t>
  </si>
  <si>
    <r>
      <t xml:space="preserve">Di-wodorofosforan potasu
</t>
    </r>
    <r>
      <rPr>
        <b/>
        <sz val="10"/>
        <color rgb="FFFF0000"/>
        <rFont val="Tahoma"/>
        <family val="2"/>
        <charset val="238"/>
      </rPr>
      <t xml:space="preserve">
</t>
    </r>
  </si>
  <si>
    <t>Sączki ilościowe średnie (240 mm)</t>
  </si>
  <si>
    <t xml:space="preserve">D(+)-Raffinoza pentahydrate 
</t>
  </si>
  <si>
    <t>op.= 25g</t>
  </si>
  <si>
    <t>op.=
1,1 ml</t>
  </si>
  <si>
    <t>op. = 
1,1 ml</t>
  </si>
  <si>
    <t>op.= 
1,1 ml</t>
  </si>
  <si>
    <t xml:space="preserve">Aflatoxin mix 4 solution
</t>
  </si>
  <si>
    <r>
      <t xml:space="preserve">Deoxynivalenol 
</t>
    </r>
    <r>
      <rPr>
        <b/>
        <sz val="10"/>
        <color rgb="FFFF0000"/>
        <rFont val="Tahoma"/>
        <family val="2"/>
        <charset val="238"/>
      </rPr>
      <t/>
    </r>
  </si>
  <si>
    <t xml:space="preserve">Zearalenon    
</t>
  </si>
  <si>
    <t xml:space="preserve">op.= 
1,1 ml </t>
  </si>
  <si>
    <t>Wzorce do mikotoksyn oraz witaminy A</t>
  </si>
  <si>
    <t>op. = 
5 g</t>
  </si>
  <si>
    <t xml:space="preserve">Dla pozostałych pozycji okres ważności: min. 12 miesięcy od daty dostawy  lub min. ¾ okresu ważności deklarowanego przez producenta (zapisanego w certyfikacie / świadectwie lub innym dokumencie do danej partii, o którym mowa w pkt. 1-2)    </t>
  </si>
  <si>
    <t xml:space="preserve">WSSE Kraków  ul. Prądnicka 76, 31-202 Kraków - dlapoz. 3, 5, 6, 9, 10, 13, 14, 16, 17.
</t>
  </si>
  <si>
    <t xml:space="preserve">WSSE Oddział Laboratoryjny w Tarnowie  ul. Mościckiego 10,  33-100 Tarnów - dla poz.  4, 7, 11, 12
</t>
  </si>
  <si>
    <t>op.= 
145 g</t>
  </si>
  <si>
    <t xml:space="preserve">WSSE Oddział Laboratoryjny w Tarnowie  ul. Mościckiego 10,  33-100 Tarnów - dla poz. 2, 3, 6
</t>
  </si>
  <si>
    <t xml:space="preserve">WSSE Kraków  ul. Prądnicka 76, 31-202 Kraków - dla poz. 1, 4, 5
</t>
  </si>
  <si>
    <t xml:space="preserve">Wzorzec pH
pH=4,01
</t>
  </si>
  <si>
    <t xml:space="preserve">Wzorzec pH
pH=7,00
</t>
  </si>
  <si>
    <t xml:space="preserve">Wzorzec pH
pH=9,18
</t>
  </si>
  <si>
    <t xml:space="preserve">Wzorzec pH
pH=10,01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</si>
  <si>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</si>
  <si>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WSSE Oddział Laboratoryjny w Tarnowie ul. Mościckiego 10, 33-100 Tarnów - dla poz. 2 ,4, 12</t>
  </si>
  <si>
    <t>WSSE Kraków ul. Prądnicka 76, 31-202 Kraków - dla poz. 1, 3, 5-11, 13</t>
  </si>
  <si>
    <t>WSSE Kraków  ul. Prądnicka 76, 31-202 Kraków - dla poz. 1, 6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</si>
  <si>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</si>
  <si>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Dla poz.6 okres ważności: min. 5 miesięcy od daty dostawy. </t>
  </si>
  <si>
    <t xml:space="preserve">Dla poz.2 okres ważności: min. 6 miesięcy od daty dostawy. </t>
  </si>
  <si>
    <t xml:space="preserve">Dla poz. 1, 3-5  okres ważności: min. 8 miesięcy od daty dostawy. </t>
  </si>
  <si>
    <t>WSSE Kraków  ul. Prądnicka 76, 31-202 Kraków - dla poz. 1, 4, 9-11, 13-15</t>
  </si>
  <si>
    <t xml:space="preserve">WSSE Oddział Laboratoryjny w Tarnowie  ul. Mościckiego 10,  33-100 Tarnów - dla poz.  3, 6, 8
</t>
  </si>
  <si>
    <t>WSSE Oddział Laboratoryjny w Wadowicach  ul. Teatralna 2, 34-100 Wadowice - dla poz.2, 5, 7, 12, 16, 17</t>
  </si>
  <si>
    <t>Na opakowaniu podana czytelna nazwa odczynnika, zgodna z nazwą podaną w certyfikacie jakości / świadectwie kontroli jakości lub innym dokumencie, 
o którym mowa w pkt. 1.</t>
  </si>
  <si>
    <t>Certyfikat/świadectwo musi zawierać:</t>
  </si>
  <si>
    <t xml:space="preserve">•  nazwę producenta, </t>
  </si>
  <si>
    <t>•  numer katalogowy,</t>
  </si>
  <si>
    <t>•  numer seryjny,</t>
  </si>
  <si>
    <t>•  datę ważności,</t>
  </si>
  <si>
    <t xml:space="preserve">•  powołanie na normę ISO 7704, </t>
  </si>
  <si>
    <t>•  opis kontroli oddzysków za pomocą minimum dwóch szczepów z uznanych kolekcji wraz z uzyskanym wynikiem,</t>
  </si>
  <si>
    <t xml:space="preserve">•  informację o zawartości metali Ag,Cu, Zn w filtrze (wymagane ≤ 0,001 mg/filtr). </t>
  </si>
  <si>
    <t>WSSE Oddział Laboratoryjny w Tarnowie  ul. Mościckiego 10,  33-100 Tarnów -  - dla poz. 2</t>
  </si>
  <si>
    <t xml:space="preserve">WSSE Oddział Laboratoryjny w Wadowicach  ul. Teatralna 2, 34-100 Wadowice - dla poz. 3
</t>
  </si>
  <si>
    <t>Filrty membranowe, sterylne - średnica porów 0,22 µm</t>
  </si>
  <si>
    <t xml:space="preserve">• wskaźnik;    
• roztwór 0,1% w etanolu
</t>
  </si>
  <si>
    <r>
      <t>Roztwór wzorcowy azotu azotanowego N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</si>
  <si>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t>WSSE Oddział Laboratoryjny w Wadowicach  ul. Teatralna 2, 34-100 Wadowice - dla poz. 3, 6</t>
  </si>
  <si>
    <t>WSSE Oddział Laboratoryjny w Wadowicach ul. Teatralna 2, 34-100 Wadowice - dla poz. 1, 2, 8, 15.</t>
  </si>
  <si>
    <t>WSSE Oddział Laboratoryjny w Wadowicach  ul. Teatralna 2, 34-100 Wadowice</t>
  </si>
  <si>
    <t xml:space="preserve">Mleko w proszku
</t>
  </si>
  <si>
    <t>Witamina D2 (Ergokalcyferol</t>
  </si>
  <si>
    <t xml:space="preserve">• czystość do HPLC;
• zawartość: min. 99.9 %;
• woda: max. 100 ppm;
• transmitancja:
- dla 240 nm: min. 60 %;
• filtrowany przez filtr 0,2 µm.
</t>
  </si>
  <si>
    <t xml:space="preserve">• czystość do HPLC;
• zawartość: min. 95 %;
• woda: max. 100 ppm;
• transmitancja:
- dla 220 nm: min. 82 %,
- dla 245 nm: min. 98 %;
• filtrowany przez filtr 0,2 μm.
</t>
  </si>
  <si>
    <t xml:space="preserve">• stężenie min. 99 % (HPLC).
• nr CAS: 605-65-2.
</t>
  </si>
  <si>
    <t xml:space="preserve">• wykonane z nylonu 66
• średnica 47 mm, 
• wielkość porów 0,45 µm, 
</t>
  </si>
  <si>
    <t>op. = 
100szt</t>
  </si>
  <si>
    <t xml:space="preserve">• średnica sączka 240 mm;
• szybkość sączenia średnia;
• bezpopiołowe,
• zawartość popiołu po spaleniu: max. 0,01%.
</t>
  </si>
  <si>
    <t>Na opakowaniu podana czytelna nazwa odczynnika, zgodna z nazwą podaną w dokumentach, o którym mowa w pkt. 1-2</t>
  </si>
  <si>
    <t>WSSE Kraków  ul. Prądnicka 76, 31-202 Kraków - dla poz. 1, 3-12, 14, 15</t>
  </si>
  <si>
    <t xml:space="preserve">WSSE Oddział Laboratoryjny w Tarnowie ul. Mościckiego 10, 33-100 Tarnów - dla poz. 2, 13
</t>
  </si>
  <si>
    <t xml:space="preserve">Dried Apricot (Morele Suszone)
</t>
  </si>
  <si>
    <r>
      <t xml:space="preserve">Kolumienki powinowactwa immunologicznego do przygotowania próbek przed analizą  aflatoksyn: B1, B2, G1, G2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</si>
  <si>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Kolumienki powinowactwa immunologicznego do przygotowania próbek przed analizą  aflatoksyn: M1
</t>
  </si>
  <si>
    <r>
      <t xml:space="preserve">Kolumienki powinowactwa immunologicznego do przygotowania próbek przed analizą Deoxyniwalenolu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</si>
  <si>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Kolumienki powinowactwa immunologicznego do przygotowania próbek przed analizą fumonizyn
</t>
  </si>
  <si>
    <t xml:space="preserve">Kolumienki powinowactwa immunologicznego do przygotowania próbek przed analizą ochratoksyny A
</t>
  </si>
  <si>
    <r>
      <t xml:space="preserve">Kolumienki powinowactwa immunologicznego do przygotowania próbek przed analizą zearalenonu
</t>
    </r>
    <r>
      <rPr>
        <b/>
        <u/>
        <sz val="10"/>
        <rFont val="Tahoma"/>
        <family val="2"/>
        <charset val="238"/>
      </rPr>
      <t xml:space="preserve">
</t>
    </r>
  </si>
  <si>
    <t xml:space="preserve">• zawartość: min. 98 %,                               
• biały krystaliczny proszek;
• stopień czystości cz.d.a.
</t>
  </si>
  <si>
    <t xml:space="preserve">Dla pozostałych pozycji okres ważności: min. 15 miesięcy od daty dostawy  lub min. ¾ okresu ważności deklarowanego przez producenta (zapisanego w certyfikacie / świadectwie lub innym dokumencie do danej partii, o którym mowa w pkt. 1)    </t>
  </si>
  <si>
    <t xml:space="preserve">Dla poz. 2, 3 okres ważności: min. 12 miesięcy od daty dostawy  lub min. ¾ okresu ważności deklarowanego przez producenta (zapisanego w certyfikacie / świadectwie lub innym dokumencie do danej partii, o którym mowa w pkt. 1)    </t>
  </si>
  <si>
    <t>Okres ważności: min. 24 miesięcy od daty dostawy lub min. ¾ okresu ważności deklarowanego przez producenta (zapisanego w certyfikacie/ świadectwie, o którym mowa w pkt. 1).</t>
  </si>
  <si>
    <t>Dla poz. 1 okres ważności: min. 11 miesięcy od daty dostawy.</t>
  </si>
  <si>
    <t>Dla poz. 2 okres ważności: min. 23 miesiące od daty dostawy.</t>
  </si>
  <si>
    <t>Wapnia węglan strącony</t>
  </si>
  <si>
    <t>Dla poz. 1, 3-6 okres ważności: min. 12 miesięcy od daty dostawy lub  min. ¾ okresu ważności deklarowanego przez producenta (zapisanego w certyfikacie / świadectwie, o którym mowa w pkt. 1).</t>
  </si>
  <si>
    <t xml:space="preserve">WSSE Oddział Laboratoryjny w Tarnowie  ul. Mościckiego 10,  33-100 Tarnów - dla poz.  1, 3-6
</t>
  </si>
  <si>
    <t xml:space="preserve">WSSE Oddział Laboratoryjny w Tarnowie  ul. Mościckiego 10,  33-100 Tarnów - dla poz. 2, 7, 9, 11
</t>
  </si>
  <si>
    <t xml:space="preserve">WSSE Kraków  ul. Prądnicka 76, 31-202 Kraków - dla poz. 1, 4, 5, 8, 10, 12
</t>
  </si>
  <si>
    <t xml:space="preserve">Dla poz. 3-12 okres ważności: min. 11 miesięcy od daty dostawy. </t>
  </si>
  <si>
    <t>Dla poz. 1, 3-10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</si>
  <si>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 xml:space="preserve">Dla poz. 2, 10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</si>
  <si>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Dla poz. 2, 8-10 okres ważności: min. 12 miesiecy od daty dostawy.</t>
  </si>
  <si>
    <t xml:space="preserve">Dla poz. 3,  okres ważności:  min. 6 miesiące od daty dostawy                                         
Dla poz. 2, 4 okres ważności:  min. 8  miesiący od daty dostawy                                        
Dla pozostałych pozycji okres ważności:  min. 12 miesiący od daty dostawy   </t>
  </si>
  <si>
    <t>WSSE Kraków ul. Prądnicka 76, 31-202 Kraków - poz. 1, 5, 6</t>
  </si>
  <si>
    <t>WSSE Oddział Laboratoryjny w Tarnowie ul. Mościckiego 10, 33-100 Tarnów - dla poz. 2-4</t>
  </si>
  <si>
    <t xml:space="preserve">WSSE Kraków  ul. Prądnicka 76, 31-202 Kraków - dla poz. 1-3
</t>
  </si>
  <si>
    <t xml:space="preserve">WSSE Oddział Laboratoryjny w Tarnowie  ul. Mościckiego 10,  33-100 Tarnów  - dla poz. 4
</t>
  </si>
  <si>
    <t>Dla poz. 21 okres ważności: min. 3 miesiące od daty dostawy</t>
  </si>
  <si>
    <t>Dla poz. 6, 8, 10, 15, 17, 19, 22, 24-27, 32 do dostawy wymagany certyfikat/świadectwo potwierdzające jakość produktu i wyprodukowanie CRMu/wzorca przez NMI zarejestrowane w bazie BIPM KCDB lub przez akredytowanego  producenta materiałów odniesienia w odniesieniu do wymagań normy PN-EN ISO 17034 wydane w języku polskim lub angielskim w formie papierowej lub dostępny w formie elektronicznej w miejscu wskazanym przez wykonawcę (adres strony www).  Certyfikat/świadectwo musi zawierać: wartość parametru wraz z niepewnością.</t>
  </si>
  <si>
    <t>Dla poz. 1, 2, 16, 17,  okres ważnosci min. 10 miesiecy od daty dostawy.</t>
  </si>
  <si>
    <t xml:space="preserve">WSSE Kraków  ul. Prądnicka 76, 31-202 Kraków - dla poz. 3-11, , 13-22, 24, 26, 27, 32, 33.
</t>
  </si>
  <si>
    <t xml:space="preserve">WSSE Oddział Laboratoryjny w Tarnowie  ul. Mościckiego 10,  33-100 Tarnów- dla poz. 1, 12, 23, 25, 29-31
</t>
  </si>
  <si>
    <t>WSSE Oddział Laboratoryjny w Wadowicach  ul. Teatralna 2, 34-100 Wadowice - dla poz. 2, 28</t>
  </si>
  <si>
    <t>Dla poz. 22 okres ważności: min. 8 miesięcy od daty dostawy.</t>
  </si>
  <si>
    <t>Dla poz. 17, 18, 31, 32 okres ważności : min. 12 miesiecy od daty dostawy.</t>
  </si>
  <si>
    <t xml:space="preserve">WSSE Kraków  ul. Prądnicka 76, 31-202 Kraków - dla poz 1-3, 5, 6, 9-19, 21, 28, 30, 31, 34-39
</t>
  </si>
  <si>
    <t xml:space="preserve">WSSE Oddział Laboratoryjny w Tarnowie  ul. Mościckiego 10,  33-100 Tarnów - dla poz. 4, 7, 8, 20, 22, 23, 25, 26, 29, 33.
</t>
  </si>
  <si>
    <t xml:space="preserve">WSSE Oddział Laboratoryjny w Wadowicach  ul. Teatralna 2, 34-100 Wadowice - dla poz. 24, 27, 32, 38
</t>
  </si>
  <si>
    <t>78.</t>
  </si>
  <si>
    <t>88.</t>
  </si>
  <si>
    <t>Dla poz. 73 okres ważności: min. 6 miesięcy od daty dostawy.</t>
  </si>
  <si>
    <t>Dla poz. 31 okres ważności: min. 12 miesięcy od daty dostawy.</t>
  </si>
  <si>
    <t xml:space="preserve">WSSE Kraków  ul. Prądnicka 76, 31-202 Kraków - dla poz. 1, 4, 9, 11, 14, 16, 18-21, 23, 26-28, 30-34, 37, 39, 40, 42, 46-48, 52, 53, 58, 59, 62-65, 67, 68, 70, 72-75, 77-79, 82, 86-90, 93, 94.
</t>
  </si>
  <si>
    <t xml:space="preserve">WSSE Oddział Laboratoryjny w Tarnowie  ul. Mościckiego 10,  33-100 Tarnów - dla poz.  2, 5-8, 10, 12, 15, 17, 22, 24, 25, 29, 35, 41, 43, 45, 49, 50, 54-57, 60, 61, 66, 69, 76, 80, 83, 91, 92.
</t>
  </si>
  <si>
    <t>WSSE Oddział Laboratoryjny w Wadowicach ul. Teatralna 2, 34-100 Wadowice - dla poz. 3, 13, 36, 38, 44, 51, 71, 81, 84, 85</t>
  </si>
  <si>
    <t>op.= 1l</t>
  </si>
  <si>
    <t>op.= 5l</t>
  </si>
  <si>
    <t xml:space="preserve">• zawartość: min. 99, %;
• stopień czystości: cz.
</t>
  </si>
  <si>
    <t xml:space="preserve">• zawartość min. 98%
• stopień czystości: czda;
• substancje nierozp. w wodzie max. 0,01%.
</t>
  </si>
  <si>
    <r>
      <t>• zawartość: min. 97 % - max. 100 %;
• stopień czystości: czda.
• substancje nierozpuszczalne w wodzie - max. 0,0025 %;
• pH (5%,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C) = 6,7 ÷ 7,3;
• substancje redukujące KMnO4 - max. 0,007 %;
• pozostałość po prażeniu - max. 0,01 %.
</t>
    </r>
  </si>
  <si>
    <t>op. = 250g</t>
  </si>
  <si>
    <r>
      <t xml:space="preserve"> zawartość: min. 99,9 %;
• stopień czystości: czda;
• żelazo (Fe) - max. 0,0005 %;
• chlorki (Cl) - max. 0,0005 %;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0,005 %.
</t>
    </r>
  </si>
  <si>
    <t>op.= 10g</t>
  </si>
  <si>
    <t>• wskaźnik     
• straty po suszeniu - max 2,0%</t>
  </si>
  <si>
    <t xml:space="preserve">• wskaźnik;
• wygląd zewnętrzny: proszek różowy
 z odcieniem fioletowym;
• straty po suszeniu - max 1,4%.
</t>
  </si>
  <si>
    <t>op. = 5g</t>
  </si>
  <si>
    <t>op.= 5g</t>
  </si>
  <si>
    <t>op.= 100 ml</t>
  </si>
  <si>
    <t>op.= 100 g</t>
  </si>
  <si>
    <t xml:space="preserve">Di-sodu wodorofosforan x 12 hydrat
</t>
  </si>
  <si>
    <t>op. = 1kg</t>
  </si>
  <si>
    <t xml:space="preserve"> • zawartość min. 99 %
• stopień czystości cz.d.a.
• substancje nierozp. W wodzie max.0,01 %;
• żelazo - max 0,001 %.
</t>
  </si>
  <si>
    <t xml:space="preserve">• zawartość - min. 96 %;
• stopień czystości: czda;
• metale ciężkie (j. Pb) - max. 0,0001 %;
• pozostałość nielotna - max. 0,001 %.
</t>
  </si>
  <si>
    <t>op.= 0,5l</t>
  </si>
  <si>
    <t>op.= 250ml</t>
  </si>
  <si>
    <t xml:space="preserve">• wskaźnik     
</t>
  </si>
  <si>
    <t>op.= 500g</t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</si>
  <si>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>) - max. 0,002 %;
• metale ciężkie (j.Pb) - max. 0,0001 %;
• arsen - max. 0,000002 %;
• cynk - max. 0,00005 %;
• glin - max 0,0001 %;
• magnez - max. 0,00005 %;
• ołów - max. 0,00005 %;                            
• żelazo - max. 0,0001 %.</t>
    </r>
  </si>
  <si>
    <t xml:space="preserve">• zawartość: min. 47-48 %;
• stopień czystości: cz.d.a.
</t>
  </si>
  <si>
    <t>op.= 100g</t>
  </si>
  <si>
    <t xml:space="preserve">• zawartość: min  99,5%, max. 99,9 %;
• stopień czystości: czda;
• metale ciężkie (j. Pb) - max. 0,0001 %;
• chlorki - max. 0,0001 %;
• żelazo - max. 0,00006 %.
</t>
  </si>
  <si>
    <t>op. = 10g</t>
  </si>
  <si>
    <t>op. = 100g</t>
  </si>
  <si>
    <t>op.= 100ml</t>
  </si>
  <si>
    <t xml:space="preserve">Odczynnik Schiffa - do oznaczania aldehydów
</t>
  </si>
  <si>
    <t>op. = 500g</t>
  </si>
  <si>
    <t xml:space="preserve">• zawartość min. 99,0%
• stopień czystości: czda.
</t>
  </si>
  <si>
    <t>op. = 10 g</t>
  </si>
  <si>
    <t xml:space="preserve">• wygląd zew. brązowy proszek z odcieniem czerwonym,                                                  
• wskaźnik,
• stopień czystości cz.d.a.
</t>
  </si>
  <si>
    <t xml:space="preserve">• stopień czystości: czda.
• zawartość - min. 99,5 %;
• arsen - max. 0,00001 %;
• metale ciężkie (j. Pb) - max. 0,0005 %.
</t>
  </si>
  <si>
    <t>op. = 25g</t>
  </si>
  <si>
    <t xml:space="preserve">• roztwór 1 %.
• stopień czystości: czda.
</t>
  </si>
  <si>
    <t xml:space="preserve">• zawartość: min. 99,5 %;
• stopień czystości: czda.
</t>
  </si>
  <si>
    <t xml:space="preserve">op. = 250g </t>
  </si>
  <si>
    <t xml:space="preserve">• zawartość - min. 99,5
• stopień czystosci: czda.
</t>
  </si>
  <si>
    <t xml:space="preserve">• zawartość - min. 99,0 %;
• stopień czystości: czda;
• substancje nierozpuszczale w wodzie - max.0,01 %.
</t>
  </si>
  <si>
    <t xml:space="preserve">Sodu podchloryn stabilizowany 15%
</t>
  </si>
  <si>
    <t>op. = 1L</t>
  </si>
  <si>
    <t xml:space="preserve">• zawartość: min. 99,0 %;
• stopień czystości: czda;
• substancje nierozpuszczalne w wodzie - max. 0,01 %;
• straty po prażeniu - max. 0,5 %.
</t>
  </si>
  <si>
    <t xml:space="preserve">• zawartość: min. 99,5 %;
• stopień czystości: cz.d.a.;
• substancje nierozpuszczalne w wodzie - max. 0,005 %;
• metale ciężkie (j. Pb) - max. 0,0005 %;
• chlorki - max. 0,01%.
</t>
  </si>
  <si>
    <t xml:space="preserve">• zawartość: min. 99,5 %, max. 100,5%;
• stopień czystości: czda;
• Substancje nierozpuszczalne w wodzie  max. 0,005 %;
• metale ciężkie (j. Pb) - max. 0,0005 %;
• chlorki - max. 0,01%.
</t>
  </si>
  <si>
    <t xml:space="preserve">• stopień czystości: czda.
</t>
  </si>
  <si>
    <t xml:space="preserve">• zawartość: min. 99,8 %;
• stopień czystości: czda.
</t>
  </si>
  <si>
    <t xml:space="preserve">• stopień czystości: czda.
• zawartość - min. 98,8%;
• sodu węglan - max. 0,7%;
• azot ogólny - max. 0,0005%;
• wygląd zewnętrzny: mikrogranulki o jednorodnej białej barwie.
</t>
  </si>
  <si>
    <t xml:space="preserve">zawartość: min. 99,5-101 %;                          
• stopień czystości: czda.
</t>
  </si>
  <si>
    <t xml:space="preserve">• stopień czystości: czda.
• zawartość: min. 99%.
</t>
  </si>
  <si>
    <t>op. = 50g</t>
  </si>
  <si>
    <t>op. = 50 g</t>
  </si>
  <si>
    <t xml:space="preserve">Wapnia chlorek 2 hydrat 
</t>
  </si>
  <si>
    <t>op. = 250 g</t>
  </si>
  <si>
    <t xml:space="preserve">• zawartość: min. 99%;
• stopień czystości: czda;
• magnez - max. 0,05%.
</t>
  </si>
  <si>
    <t xml:space="preserve">Woda bromowa
</t>
  </si>
  <si>
    <t>op. = 50ml</t>
  </si>
  <si>
    <t xml:space="preserve">• zawartość: min. 98 %, max. 103%;
• stopień czystości: czda;
• substancje nierozpuszczalne w wodzie - max. 0,005 %;
• metale ciężkie (j. Pb) - max. 0,0005 %;
• arsen - max. 0,00001 %;
• ołów - max. 0,0005 %;
• kadm - max. 0,0005 %.
</t>
  </si>
  <si>
    <t>op = 1L</t>
  </si>
  <si>
    <t xml:space="preserve">• wskaźnik;
• zmiana barwy w zakresie pH: czerwonofioletowa - min. 4,4, zielona - min. 5,8.
</t>
  </si>
  <si>
    <t>AGZ.272.3.2024</t>
  </si>
  <si>
    <t xml:space="preserve">• zastosowanie: do ekstrakcji;
• zawartość (GC): min. 99,0 %;
• identyfikacja (IR);
• glin - max. 0,00005 %;
• bor - max. 0,000002 %;
• wapń - max. 0,00005 %;
• kadm - max. 0,000005 %;
• chrom - max. 0,000002 %;
• miedź - max. 0,000002 %;
• żelazo - max. 0,00001 %;
• magnez - max. 0,00001 %;
• mangan - max. 0,000002 %;
• nikiel - max. 0,000002 %;
• ołów - max. 0,00001 %;
• cyna - max. 0,00001 %;
• cynk - max. 0,00001 %.
</t>
  </si>
  <si>
    <r>
      <rPr>
        <b/>
        <sz val="10"/>
        <rFont val="Tahoma"/>
        <family val="2"/>
        <charset val="238"/>
      </rPr>
      <t xml:space="preserve">np. producent:  Supelco
nr kat. 1.02404.0103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99,0 %
• wtórny materiał odniesienia do oznaczeń jodometrycznych
</t>
    </r>
  </si>
  <si>
    <r>
      <rPr>
        <b/>
        <sz val="10"/>
        <rFont val="Tahoma"/>
        <family val="2"/>
        <charset val="238"/>
      </rPr>
      <t xml:space="preserve">np. producent:  Merck
nr kat. 1.05057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96,0 %.
</t>
    </r>
  </si>
  <si>
    <r>
      <rPr>
        <b/>
        <sz val="10"/>
        <rFont val="Tahoma"/>
        <family val="2"/>
        <charset val="238"/>
      </rPr>
      <t xml:space="preserve">np. producent:  Merck 
nr kat. 1.16469.0250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katalizator Missouri 5,0 g/tabletkę;
• kolor: niebieskawo-zielonawy;
</t>
    </r>
  </si>
  <si>
    <r>
      <rPr>
        <b/>
        <sz val="10"/>
        <rFont val="Tahoma"/>
        <family val="2"/>
        <charset val="238"/>
      </rPr>
      <t>np. producent: MERCK
nr kat. 8.22021.0500
lub produkt równoważny***</t>
    </r>
    <r>
      <rPr>
        <sz val="10"/>
        <rFont val="Tahoma"/>
        <family val="2"/>
        <charset val="238"/>
      </rPr>
      <t xml:space="preserve">
• do syntezy;
• zawartość: min 99 %.
</t>
    </r>
  </si>
  <si>
    <t xml:space="preserve">• czystość min. 99,5%;                              
• do analizy metali
• nr CAS 7647-17-8
</t>
  </si>
  <si>
    <t xml:space="preserve">• zawartość: min. 98.5 %;
• bezbarwna, klarowna ciecz
</t>
  </si>
  <si>
    <r>
      <rPr>
        <b/>
        <sz val="10"/>
        <rFont val="Tahoma"/>
        <family val="2"/>
        <charset val="238"/>
      </rPr>
      <t>np. producent: MERCK
nr kat. 1.08782.0500
lub produkt równoważny***</t>
    </r>
    <r>
      <rPr>
        <sz val="10"/>
        <rFont val="Tahoma"/>
        <family val="2"/>
        <charset val="238"/>
      </rPr>
      <t xml:space="preserve">
• zawartość: min. 99,9%;
•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wyglad zewnętrzny: srebrzyste laski.
</t>
    </r>
  </si>
  <si>
    <r>
      <rPr>
        <b/>
        <sz val="10"/>
        <rFont val="Tahoma"/>
        <family val="2"/>
        <charset val="238"/>
      </rPr>
      <t xml:space="preserve">np. producent:  Merck
nr kat. 1.06523.0100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99,0 %.
</t>
    </r>
  </si>
  <si>
    <r>
      <rPr>
        <b/>
        <sz val="10"/>
        <rFont val="Tahoma"/>
        <family val="2"/>
        <charset val="238"/>
      </rPr>
      <t>np producent: MERCK 
nr kat. 100732
lub produkt równoważny***</t>
    </r>
    <r>
      <rPr>
        <sz val="10"/>
        <rFont val="Tahoma"/>
        <family val="2"/>
        <charset val="238"/>
      </rPr>
      <t xml:space="preserve">
• zawartość: min. 95 - 97 %;
• metale ciężkie (j. Pb) - max. 1 ppm;
• rtęć - max. 0,005 ppm;
• glin - max. 0,05 ppm;
• arsen - max. 0,01 ppm;
• kadm - max. 0,02 ppm.
</t>
    </r>
  </si>
  <si>
    <r>
      <rPr>
        <b/>
        <sz val="10"/>
        <rFont val="Tahoma"/>
        <family val="2"/>
        <charset val="238"/>
      </rPr>
      <t>np. producent: MERCK 
nr kat. 100441
lub produkt równoważny***</t>
    </r>
    <r>
      <rPr>
        <sz val="10"/>
        <rFont val="Tahoma"/>
        <family val="2"/>
        <charset val="238"/>
      </rPr>
      <t xml:space="preserve">
• zawartość: min. 65 %;
• stopień czystości: suprapur;
• miedź - max. 0,5 ppb;
• chrom - max. 1,0 ppb;
• rtęć - max. 1,0 ppb;
• ołów - max. 2 ppb;
• glin - max. 5,0 ppb;
• arsen - max. 0,5 ppb;
• kadm - max. 0,5 ppb;
• żelazo - max. 2,0 ppb;,
• nikiel - max. 5,0 ppb
• sód - max. 10,0 ppb;
• potas - max. 2,0 ppb;
• chlorki - max. 50 ppb;
• fosforany - max. 10 ppb;
• siarczany - max. 200 ppb.
</t>
    </r>
  </si>
  <si>
    <r>
      <rPr>
        <b/>
        <sz val="10"/>
        <rFont val="Tahoma"/>
        <family val="2"/>
        <charset val="238"/>
      </rPr>
      <t>np producent: MERCK 
nr kat. 100452
lub produkt równoważny***</t>
    </r>
    <r>
      <rPr>
        <sz val="10"/>
        <rFont val="Tahoma"/>
        <family val="2"/>
        <charset val="238"/>
      </rPr>
      <t xml:space="preserve">
• zawartość: min. 65 %;
• stopień czystości: do analizy;
• miedź - max. 0,01 ppm;
• rtęć - max. 0,005 ppm;
• ołów - max. 0,01 ppm;
• arsen - max. 0,01 ppm;
• kadm - max. 0,01 ppm;
• żelazo - max. 0,1 ppm;,
• nikiel - max. 0,02 ppm;
• sód - max. 0,2 ppm;
• potas - max. 0,1 ppm;
• fosforany - max. 0,2 ppm.
</t>
    </r>
  </si>
  <si>
    <r>
      <rPr>
        <b/>
        <sz val="10"/>
        <rFont val="Tahoma"/>
        <family val="2"/>
        <charset val="238"/>
      </rPr>
      <t>np. producent: MERCK 
nr kat. 1.00063 
lub produkt równoważny***</t>
    </r>
    <r>
      <rPr>
        <sz val="10"/>
        <rFont val="Tahoma"/>
        <family val="2"/>
        <charset val="238"/>
      </rPr>
      <t xml:space="preserve">
• 100% bezwodny GR;
• do analizy  EMSURE® ACS,ISO, Reag. Ph Eur, 
• zawartość: min. 99,8%.
</t>
    </r>
  </si>
  <si>
    <r>
      <rPr>
        <b/>
        <sz val="10"/>
        <rFont val="Tahoma"/>
        <family val="2"/>
        <charset val="238"/>
      </rPr>
      <t>np. producent: MERCK 
nr kat. 100573 
lub produkt równoważny***</t>
    </r>
    <r>
      <rPr>
        <sz val="10"/>
        <rFont val="Tahoma"/>
        <family val="2"/>
        <charset val="238"/>
      </rPr>
      <t xml:space="preserve">
• zawartość: min. 85 %;
• do analizy  EMSURE® ACS,ISO, Reag. Ph Eur.
</t>
    </r>
  </si>
  <si>
    <r>
      <rPr>
        <b/>
        <sz val="10"/>
        <rFont val="Tahoma"/>
        <family val="2"/>
        <charset val="238"/>
      </rPr>
      <t>np producent: MERCK 
nr kat. 100318
lub produkt równoważny***</t>
    </r>
    <r>
      <rPr>
        <sz val="10"/>
        <rFont val="Tahoma"/>
        <family val="2"/>
        <charset val="238"/>
      </rPr>
      <t xml:space="preserve">
• zawartość: min. 30 %;
• wapń - max. 5,0 ppb;
• kadm - max. 0,5 ppb;
• miedź - max. 1,0 ppb;
• żelazo - max. 5,0 ppb;
• magnez - max. 2,0 ppb;
• nikiel - max. 1,0 ppb;
• ołów - max. 0,5 ppb;
• cyna - max. 1,0 ppb;
• arsen - max. 1,0 ppb.
</t>
    </r>
  </si>
  <si>
    <r>
      <rPr>
        <b/>
        <sz val="10"/>
        <rFont val="Tahoma"/>
        <family val="2"/>
        <charset val="238"/>
      </rPr>
      <t>np. producent: MERCK
nr kat. 105853
lub produkt równoważny***</t>
    </r>
    <r>
      <rPr>
        <sz val="10"/>
        <rFont val="Tahoma"/>
        <family val="2"/>
        <charset val="238"/>
      </rPr>
      <t xml:space="preserve">
• zawartość: 99,0 - 102,0 %;
• metale ciężkie (j. Pb) - max. 0,0005 %;
• arsen - max. 0,0001 %.
</t>
    </r>
  </si>
  <si>
    <r>
      <rPr>
        <b/>
        <sz val="10"/>
        <rFont val="Tahoma"/>
        <family val="2"/>
        <charset val="238"/>
      </rPr>
      <t>np. producent: MERCK 
nr kat. 105865
lub produkt równoważny***</t>
    </r>
    <r>
      <rPr>
        <sz val="10"/>
        <rFont val="Tahoma"/>
        <family val="2"/>
        <charset val="238"/>
      </rPr>
      <t xml:space="preserve">
• zawartość: min. 97,0 %;
• metale ciężkie (j. Pb) - max. 0,003 %;
• arsen - max. 0,0001 %.</t>
    </r>
  </si>
  <si>
    <r>
      <t>• zastosowanie: do pieca grafitiwego AAS                                                       • Mg(NO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)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*6H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0                                          
• zawartość: min. 99,99 %
</t>
    </r>
  </si>
  <si>
    <r>
      <rPr>
        <b/>
        <sz val="10"/>
        <rFont val="Tahoma"/>
        <family val="2"/>
        <charset val="238"/>
      </rPr>
      <t>np. producent: MERCK
nr kat. 1.06237
lub produkt równoważny***</t>
    </r>
    <r>
      <rPr>
        <sz val="10"/>
        <rFont val="Tahoma"/>
        <family val="2"/>
        <charset val="238"/>
      </rPr>
      <t xml:space="preserve">
• zawartość: min. 97 %,                                                    
• wygląd roztworu - rozpuszczalność całkowita,  
• 1-naftyloamina (HPLC) - max. 0,1% ;                                               
• 2-naftyloamina (HPLC) - max. 0,01%;                                  
• zawartośc wody - max. 5,0%.</t>
    </r>
  </si>
  <si>
    <r>
      <rPr>
        <b/>
        <sz val="10"/>
        <rFont val="Tahoma"/>
        <family val="2"/>
        <charset val="238"/>
      </rPr>
      <t>np. producent: MERCK/Sigma-Aldrich 
nr kat. 109439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– pH od 6,98 do 7,02
• niepewność ± 0,02.
</t>
    </r>
  </si>
  <si>
    <r>
      <rPr>
        <b/>
        <sz val="10"/>
        <rFont val="Tahoma"/>
        <family val="2"/>
        <charset val="238"/>
      </rPr>
      <t>np. producent: MERCK/Sigma-Aldrich  
nr kat. 109439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– pH od 6,98 do 7,02
• niepewność ± 0,02.
</t>
    </r>
  </si>
  <si>
    <r>
      <rPr>
        <b/>
        <sz val="10"/>
        <rFont val="Tahoma"/>
        <family val="2"/>
        <charset val="238"/>
      </rPr>
      <t>np. producent: MERCK/Sigma-Aldrich 
nr kat.  109400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 od 9,98 do 10,02;
• niepewność ± 0,03.
</t>
    </r>
  </si>
  <si>
    <r>
      <rPr>
        <b/>
        <sz val="10"/>
        <rFont val="Tahoma"/>
        <family val="2"/>
        <charset val="238"/>
      </rPr>
      <t xml:space="preserve">np. producent: MERCK/Sigma-Aldrich 
nr kat. 109475
lub produkt równoważny*** 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 od 4,00 do 4,01
• niepewność ± 0,02.
</t>
    </r>
  </si>
  <si>
    <r>
      <rPr>
        <b/>
        <sz val="10"/>
        <rFont val="Tahoma"/>
        <family val="2"/>
        <charset val="238"/>
      </rPr>
      <t>np. producent: MERCK/Sigma-Aldrich 
nr kat. 109475
lub produkt równoważny***</t>
    </r>
    <r>
      <rPr>
        <sz val="10"/>
        <rFont val="Tahoma"/>
        <family val="2"/>
        <charset val="238"/>
      </rPr>
      <t xml:space="preserve">
• w temp.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 od 4,00 do 4,01
• niepewność ± 0,02.
</t>
    </r>
  </si>
  <si>
    <r>
      <rPr>
        <b/>
        <sz val="10"/>
        <rFont val="Tahoma"/>
        <family val="2"/>
        <charset val="238"/>
      </rPr>
      <t>np. producent: MERCK
nr kat. 106601
lub produkt równoważny***</t>
    </r>
    <r>
      <rPr>
        <sz val="10"/>
        <rFont val="Tahoma"/>
        <family val="2"/>
        <charset val="238"/>
      </rPr>
      <t xml:space="preserve">
• zawartość: min. 99,5 %
• chlorki - max. 0,002 %;
• metale ciężkie (j. Pb) - max. 0,001 %
• żelazo - max. 0,001 %.</t>
    </r>
  </si>
  <si>
    <r>
      <rPr>
        <b/>
        <sz val="10"/>
        <rFont val="Tahoma"/>
        <family val="2"/>
        <charset val="238"/>
      </rPr>
      <t>np. producent: MERCK                 
nr kat. 1.02514
lub produkt równoważny***</t>
    </r>
    <r>
      <rPr>
        <sz val="10"/>
        <rFont val="Tahoma"/>
        <family val="2"/>
        <charset val="238"/>
      </rPr>
      <t xml:space="preserve">
• ekstra czysty;
• Granulacja około 1,5 mm;                            
• Substancje nierozpuszczalne w kwasie azotowym  ≤ 5 %;
• Chlorki (Cl) ≤ 1000 ppm;
• As (Arsen) ≤ 5 ppm;
• Fe (Żelazo) ≤ 500 ppm;
• Pb (ółów) ≤ 20 ppm;
• Zn (Cynk) ≤ 100 ppm;
• Adsorpcja z n-heksanu ≥ 30 %;
• Pozostałość po spaleniu (600 °C) ≤ 10 %;
• Straty po prażeniu ≤ 10 % .          </t>
    </r>
  </si>
  <si>
    <r>
      <rPr>
        <b/>
        <sz val="10"/>
        <rFont val="Tahoma"/>
        <family val="2"/>
        <charset val="238"/>
      </rPr>
      <t>np. producent: MERCK 
nr kat. 100473  
lub produkt równoważny***</t>
    </r>
    <r>
      <rPr>
        <sz val="10"/>
        <rFont val="Tahoma"/>
        <family val="2"/>
        <charset val="238"/>
      </rPr>
      <t xml:space="preserve">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  </r>
  </si>
  <si>
    <r>
      <rPr>
        <b/>
        <sz val="10"/>
        <rFont val="Tahoma"/>
        <family val="2"/>
        <charset val="238"/>
      </rPr>
      <t>np. producent: Merck
nr kat. 90157
lub produkt równoważny***</t>
    </r>
    <r>
      <rPr>
        <sz val="10"/>
        <rFont val="Tahoma"/>
        <family val="2"/>
        <charset val="238"/>
      </rPr>
      <t xml:space="preserve">
• roztwór wodny;
• stężenie 1000 mg/l;
• wzorzec do IC.</t>
    </r>
  </si>
  <si>
    <r>
      <rPr>
        <b/>
        <sz val="10"/>
        <rFont val="Tahoma"/>
        <family val="2"/>
        <charset val="238"/>
      </rPr>
      <t>np. producent: MERCK
nr kat. THRD1000
lub produkt równoważny***</t>
    </r>
    <r>
      <rPr>
        <sz val="10"/>
        <rFont val="Tahoma"/>
        <family val="2"/>
        <charset val="238"/>
      </rPr>
      <t xml:space="preserve">
• stężenie 1000 mg/l;
• rozpuszczalnik: woda.
</t>
    </r>
  </si>
  <si>
    <r>
      <rPr>
        <b/>
        <sz val="10"/>
        <rFont val="Tahoma"/>
        <family val="2"/>
        <charset val="238"/>
      </rPr>
      <t>np. producent: MERCK 
nr kat. HARD1000
lub produkt równoważny***</t>
    </r>
    <r>
      <rPr>
        <sz val="10"/>
        <rFont val="Tahoma"/>
        <family val="2"/>
        <charset val="238"/>
      </rPr>
      <t xml:space="preserve">
• stężenie 1000 mg/l;
• rozpuszczalnik: woda.
</t>
    </r>
  </si>
  <si>
    <t xml:space="preserve">• zastosowanie: do chromatografii jonowo-asocjacyjnej
• zawartość: min. 99%.
</t>
  </si>
  <si>
    <t xml:space="preserve">Należy wpisać nazwę producenta oraz numer katalogowy producenta oferowanego produktu. Niepodanie ww. danych będzie skutkować odrzuceniem oferty, chyba że dane te będą jednoznacznie wynikać z innych dokumentów dołączonych do oferty.
</t>
  </si>
  <si>
    <t>Dla pozostałych pozycji okres ważności min. 18 miesięcy od daty dostawy lub min. ¾ okresu ważności deklarowanego przez producenta (zapisanego w certyfikacie / świadectwie lub innym dokumencie do danej partii, o którym mowa w pkt. 1-2).</t>
  </si>
  <si>
    <r>
      <t>Dla poz. 7, 23-27, 36-39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 do dostawy wymagany certyfikat/świadectwo potwierdzające jakość produktu i wyprodukowanie CRMu/wzorca przez NMI zarejestrowane w bazie BIPM KCDB 
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  </r>
  </si>
  <si>
    <t>Dla poz. 34 okres ważności: min. 6 miesięcy od daty dostawy.</t>
  </si>
  <si>
    <t xml:space="preserve">• zastosowanie: certyfikowany materiał referencyjny;
• stężenie 50 µg/ml; 
• rozpuszczalnik: benzen : kwas octowy 99:1.
</t>
  </si>
  <si>
    <t xml:space="preserve">• zastosowanie: wzorzec do analizy HPLC;
• stężenie 10 µg/ml; 
• rozpuszczalnik acetonitryl.
</t>
  </si>
  <si>
    <t xml:space="preserve">• zastosowanie: certyfikowany materiał referencyjny;
• stężenie 100 µg/ml;
• rozpuszczalnik: chloroform.
</t>
  </si>
  <si>
    <r>
      <rPr>
        <b/>
        <sz val="10"/>
        <rFont val="Tahoma"/>
        <family val="2"/>
        <charset val="238"/>
      </rPr>
      <t xml:space="preserve">np. producent:  Supelco
nr kat. 1.02405.0080
lub produkt równoważny***  </t>
    </r>
    <r>
      <rPr>
        <sz val="10"/>
        <rFont val="Tahoma"/>
        <family val="2"/>
        <charset val="238"/>
      </rPr>
      <t xml:space="preserve">                                                                                • zawartość: min. 99,0 %
• wtórny materiał odniesienia do oznaczeń alkacymetrycznych
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</si>
  <si>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99,5%;
• stopień czystości: czda.
• wygląd zewnętrzny: proszek lub kryształy prawie biały lub biały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</si>
  <si>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
• stopień czystości: czda;
• wygląd zewnętrzny: proszek lub kryształy prawie biały lub biały</t>
    </r>
  </si>
  <si>
    <t xml:space="preserve">4-(Dimethylamino)benzaldehyde
</t>
  </si>
  <si>
    <t xml:space="preserve">• NR CAS: 123-54-6
• do syntezy 
• Czystość ≥99%
</t>
  </si>
  <si>
    <t xml:space="preserve">• zastosowanie: wzorzec analityczny;
• stężenie ok. 0,5 µg/ml  w acetonitrylu.
</t>
  </si>
  <si>
    <r>
      <rPr>
        <b/>
        <sz val="10"/>
        <rFont val="Tahoma"/>
        <family val="2"/>
        <charset val="238"/>
      </rPr>
      <t>np. producent: Sigma-Aldrich/Fluka/Supelco
nr kat. PHR1031 
lub produkt równoważny***</t>
    </r>
    <r>
      <rPr>
        <sz val="10"/>
        <rFont val="Tahoma"/>
        <family val="2"/>
        <charset val="238"/>
      </rPr>
      <t xml:space="preserve">
• nr CAS: 10191-41-0;
• substancja wzorcowa;
• zawartość min. 95 %.</t>
    </r>
  </si>
  <si>
    <r>
      <rPr>
        <b/>
        <sz val="10"/>
        <rFont val="Tahoma"/>
        <family val="2"/>
        <charset val="238"/>
      </rPr>
      <t>np. producent: Sigma-Aldrich/Fluka/Supelco                          
nr kat.: ICS045
lub produkt równoważny***</t>
    </r>
    <r>
      <rPr>
        <sz val="10"/>
        <rFont val="Tahoma"/>
        <family val="2"/>
        <charset val="238"/>
      </rPr>
      <t xml:space="preserve">
• stężenie: 1000 μg/mL in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O 
• rozpuszczalnik: woda
• CAS numer: 50-00-0</t>
    </r>
  </si>
  <si>
    <r>
      <rPr>
        <b/>
        <sz val="10"/>
        <rFont val="Tahoma"/>
        <family val="2"/>
        <charset val="238"/>
      </rPr>
      <t>np. producent: Sigma-Aldrich/Fluka/Supelco 
nr kat. PHR1237
lub produkt równoważny***</t>
    </r>
    <r>
      <rPr>
        <sz val="10"/>
        <rFont val="Tahoma"/>
        <family val="2"/>
        <charset val="238"/>
      </rPr>
      <t xml:space="preserve">
• Nr CAS: 67-97-0;
• certyfikowany materiał referencyjny;
• zawartość min. 95%.</t>
    </r>
  </si>
  <si>
    <t xml:space="preserve">• zastosowanie: certyfikowany materiał referencyjny;
• stężenie 200 µg/ml; 
• rozpuszczalnik: octan etylu : metanol 95:5.
</t>
  </si>
  <si>
    <t xml:space="preserve">• zastosowanie: odczynnik do chromatografii;
• stopień czystości: min. 99%.
</t>
  </si>
  <si>
    <r>
      <rPr>
        <b/>
        <sz val="10"/>
        <rFont val="Tahoma"/>
        <family val="2"/>
        <charset val="238"/>
      </rPr>
      <t>np. producent: Sigma-Aldrich/Fluka/Supelco
nr kat. 35915                         
lub produkt równoważny***</t>
    </r>
    <r>
      <rPr>
        <sz val="10"/>
        <rFont val="Tahoma"/>
        <family val="2"/>
        <charset val="238"/>
      </rPr>
      <t xml:space="preserve">
• zawartość min. 98,0%.</t>
    </r>
  </si>
  <si>
    <r>
      <t xml:space="preserve">np. producent: Sigma-Aldrich/Fluka/Supelco                         
Nr kat N8878-5g
lub produkt równoważny***
</t>
    </r>
    <r>
      <rPr>
        <sz val="10"/>
        <rFont val="Tahoma"/>
        <family val="2"/>
        <charset val="238"/>
      </rPr>
      <t>• Chemioterapeutyk z grupy antybiotyków chinolonowych o działaniu bakteriobójczym, wykazujący swoje działanie poprzez zaburzanie replikacji DNA bakterii w wyniku zahamowania syntezy DNA;
• nr CAS: 389-08-2.</t>
    </r>
  </si>
  <si>
    <r>
      <rPr>
        <b/>
        <sz val="10"/>
        <rFont val="Tahoma"/>
        <family val="2"/>
        <charset val="238"/>
      </rPr>
      <t>np. producent: Supelco 
nr kat. 1003161011
lub produkt równoważny***</t>
    </r>
    <r>
      <rPr>
        <sz val="10"/>
        <rFont val="Tahoma"/>
        <family val="2"/>
        <charset val="238"/>
      </rPr>
      <t xml:space="preserve">
• zawartość: min. 25 %;
• stopień czystości: czysty do analizy;                                      • arsen - max. 0,01 ppm;
• ołów - max. 0,020 ppm.
</t>
    </r>
  </si>
  <si>
    <r>
      <rPr>
        <b/>
        <sz val="10"/>
        <rFont val="Tahoma"/>
        <family val="2"/>
        <charset val="238"/>
      </rPr>
      <t>np. producent: Supelco
nr kat. CRM47940
lub produkt równoważny***</t>
    </r>
    <r>
      <rPr>
        <sz val="10"/>
        <rFont val="Tahoma"/>
        <family val="2"/>
        <charset val="238"/>
      </rPr>
      <t xml:space="preserve">
• zastosowanie: certyfikowany materiał referencyjny
• stężenie 10 µg/ml dla każdego związku;
• skład mieszaniny:
 naphthalene, acenaphthylene, acenaphthene, fluorene, phenanthrene, anthracene, fluoranthene, pyrene, benzo(a)anthracene, chrysene, benzo(b)fluoranthene, benzo(k)fluoranthene, benzo(a)pyrene, dibenzo(a,h)anthracene, benzo(g,h,i)perylene, indeno(1,2,3-cd)pyrene
• rozpuszczalnik: acetonitryl.</t>
    </r>
  </si>
  <si>
    <r>
      <rPr>
        <b/>
        <sz val="10"/>
        <rFont val="Tahoma"/>
        <family val="2"/>
        <charset val="238"/>
      </rPr>
      <t xml:space="preserve">np. producent: Sigma-Aldrich/Fluka/Supelco                         
nr kat. 100882                                                               lub produkt równoważny***                     
</t>
    </r>
    <r>
      <rPr>
        <sz val="10"/>
        <rFont val="Tahoma"/>
        <family val="2"/>
        <charset val="238"/>
      </rPr>
      <t xml:space="preserve">• zastosowanie: do analizy wysoce lotnych halogenowanych węglowodorów;
• zawartość: min. 99,0 % (GC);
• woda - max. 0,02 %;
• zawartość związków interferujących w zakresie zw. chloroorganicznych metodą GC-ECD, nie może przekraczać 5 µg/l. </t>
    </r>
  </si>
  <si>
    <r>
      <rPr>
        <b/>
        <sz val="10"/>
        <rFont val="Tahoma"/>
        <family val="2"/>
        <charset val="238"/>
      </rPr>
      <t>np. producent: Sigma-Aldrich/Fluka/Supelco                         
nr kat 55777-1G
lub produkt równoważny***</t>
    </r>
    <r>
      <rPr>
        <sz val="10"/>
        <rFont val="Tahoma"/>
        <family val="2"/>
        <charset val="238"/>
      </rPr>
      <t xml:space="preserve">
• NR CAS: 16731-55-8
• standard analityczny.</t>
    </r>
  </si>
  <si>
    <r>
      <rPr>
        <b/>
        <sz val="10"/>
        <rFont val="Tahoma"/>
        <family val="2"/>
        <charset val="238"/>
      </rPr>
      <t>np. producent: Sigma-Aldrich/Fluka/Supelco
nr kat R7632-100MG 
lub produkt równoważny***</t>
    </r>
    <r>
      <rPr>
        <sz val="10"/>
        <rFont val="Tahoma"/>
        <family val="2"/>
        <charset val="238"/>
      </rPr>
      <t xml:space="preserve">
• nr CAS 68-26-8;
• czystość min. 95 %;                               
• substancja wzorcowa.</t>
    </r>
  </si>
  <si>
    <r>
      <rPr>
        <b/>
        <sz val="10"/>
        <rFont val="Tahoma"/>
        <family val="2"/>
        <charset val="238"/>
      </rPr>
      <t>np. producent: Merck, Sigma Aldrich 
nr kat. CRM47522 
lub produkt równoważny***</t>
    </r>
    <r>
      <rPr>
        <sz val="10"/>
        <rFont val="Tahoma"/>
        <family val="2"/>
        <charset val="238"/>
      </rPr>
      <t xml:space="preserve">
• zastosowanie: do zapachu
• stężenie 100µg/ml w metanolu 
• ampułka 1 ml
</t>
    </r>
  </si>
  <si>
    <r>
      <rPr>
        <b/>
        <sz val="10"/>
        <rFont val="Tahoma"/>
        <family val="2"/>
        <charset val="238"/>
      </rPr>
      <t>np. producent: Sigma-Aldrich/Fluka/Supelco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</t>
    </r>
  </si>
  <si>
    <r>
      <rPr>
        <b/>
        <sz val="10"/>
        <rFont val="Tahoma"/>
        <family val="2"/>
        <charset val="238"/>
      </rPr>
      <t>np. producent: Sigma Aldrich 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
</t>
    </r>
  </si>
  <si>
    <r>
      <rPr>
        <b/>
        <sz val="10"/>
        <rFont val="Tahoma"/>
        <family val="2"/>
        <charset val="238"/>
      </rPr>
      <t>np. producent: Sigma-Aldrich/Fluka/Supelco                         
nr kat 01932             
lub produkt równoważny***</t>
    </r>
    <r>
      <rPr>
        <sz val="10"/>
        <rFont val="Tahoma"/>
        <family val="2"/>
        <charset val="238"/>
      </rPr>
      <t xml:space="preserve">
• zastosowanie : ICP;
• stężenie 1000 mg/l;;
 ▪ rozpuszczalnik: rozcieńczony kwas azotowy (2-5%).</t>
    </r>
  </si>
  <si>
    <r>
      <rPr>
        <b/>
        <sz val="10"/>
        <rFont val="Tahoma"/>
        <family val="2"/>
        <charset val="238"/>
      </rPr>
      <t>np. producent: Sigma-Aldrich/Fluka/Supelco                         
nr kat 18562  
lub produkt równoważny***</t>
    </r>
    <r>
      <rPr>
        <sz val="10"/>
        <rFont val="Tahoma"/>
        <family val="2"/>
        <charset val="238"/>
      </rPr>
      <t xml:space="preserve">
• zastosowanie : ICP;
• stężenie 1000 mg/l;;
 ▪ rozpuszczalnik: rozcieńczony kwas azotowy  (2-5%).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</si>
  <si>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500 mg/l Pt.</t>
    </r>
  </si>
  <si>
    <r>
      <rPr>
        <b/>
        <sz val="10"/>
        <rFont val="Tahoma"/>
        <family val="2"/>
        <charset val="238"/>
      </rPr>
      <t>np. producent: Sigma-Aldrich/Fluka/Supelco                         
nr kat 1.19770
lub produkt równoważny***</t>
    </r>
    <r>
      <rPr>
        <sz val="10"/>
        <rFont val="Tahoma"/>
        <family val="2"/>
        <charset val="238"/>
      </rPr>
      <t xml:space="preserve">
• zastosowanie : ICP;
• stężenie 1000 mg/l;
• rozpuszczalnik: 0,5 mol/l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.</t>
    </r>
  </si>
  <si>
    <r>
      <rPr>
        <b/>
        <sz val="10"/>
        <rFont val="Tahoma"/>
        <family val="2"/>
        <charset val="238"/>
      </rPr>
      <t>np. producent: Sigma-Aldrich/Fluka/Supelco                         
nr kat 77036
lub produkt równoważny***</t>
    </r>
    <r>
      <rPr>
        <sz val="10"/>
        <rFont val="Tahoma"/>
        <family val="2"/>
        <charset val="238"/>
      </rPr>
      <t xml:space="preserve">
• zastosowanie : ICP;
• stężenie 1000 mg/l;
• rozpuszczalnik: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.</t>
    </r>
  </si>
  <si>
    <r>
      <rPr>
        <b/>
        <sz val="10"/>
        <rFont val="Tahoma"/>
        <family val="2"/>
        <charset val="238"/>
      </rPr>
      <t>np. producent: Sigma-Aldrich/Fluka/Supelco                         
nr kat 83400-25G         
lub produkt równoważny***</t>
    </r>
    <r>
      <rPr>
        <sz val="10"/>
        <rFont val="Tahoma"/>
        <family val="2"/>
        <charset val="238"/>
      </rPr>
      <t xml:space="preserve">
• zawartość min. 98%;                                  
• dla mikrobiologii; 
• stopień czystości: czda. </t>
    </r>
  </si>
  <si>
    <r>
      <t>•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 12,00 ±0,05;
• butelka z dozownikiem</t>
    </r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</si>
  <si>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pH=4,01 ±0,02;
• butelka z dozownikiem
</t>
    </r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</si>
  <si>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– pH= 9,21 ±0,02;
• butelka z dozownikiem
</t>
    </r>
  </si>
  <si>
    <t xml:space="preserve">• roztwór mianowany;  
• stężenie 0,05 mol/l
</t>
  </si>
  <si>
    <t>Okres ważności minimum 12 miesięcy od daty dostawy lub min. ¾ okresu ważności deklarowanego przez producenta (zapisanego w certyfikacie jakości / świadectwie kontroli jakości lub innym dokumencie do danej partii, o którym mowa w pkt. 1).</t>
  </si>
  <si>
    <t xml:space="preserve">• zastosowanie: oznaczanie barwy w wodzie
• średnica 47 mm;
• wielkość porów 0,45 µm;
• niesterylne, białe, bez siatki.      
              </t>
  </si>
  <si>
    <t xml:space="preserve">• zastosowanie: oznaczanie barwy w wodzie
• średnica 47 mm;
• wielkość porów 0,45 µm;
• niesterylne, białe, bez siatki.    
                </t>
  </si>
  <si>
    <t xml:space="preserve">• materiał: poliamid/nylon
• średnica 47 mm;
• wielkość porów 0,22 µm;
• niesterylne, białe        
            </t>
  </si>
  <si>
    <r>
      <rPr>
        <b/>
        <sz val="10"/>
        <rFont val="Tahoma"/>
        <family val="2"/>
        <charset val="238"/>
      </rPr>
      <t>np. producent: MACHEREY-NAGEL 
typ MN 808 
lub produkt równoważny***</t>
    </r>
    <r>
      <rPr>
        <sz val="10"/>
        <rFont val="Tahoma"/>
        <family val="2"/>
        <charset val="238"/>
      </rPr>
      <t xml:space="preserve">
• z pergaminu bez zawartości azotu;
• 58 x 10 x 10 mm.
</t>
    </r>
  </si>
  <si>
    <r>
      <rPr>
        <b/>
        <sz val="10"/>
        <rFont val="Tahoma"/>
        <family val="2"/>
        <charset val="238"/>
      </rPr>
      <t>np. producent: Brand  
nr kat. 701611
lub produkt równoważny***</t>
    </r>
    <r>
      <rPr>
        <sz val="10"/>
        <rFont val="Tahoma"/>
        <family val="2"/>
        <charset val="238"/>
      </rPr>
      <t xml:space="preserve">
• folia uszczelniająca
• szerokość 50 mm;
• długość min. 75 m
</t>
    </r>
  </si>
  <si>
    <r>
      <rPr>
        <b/>
        <sz val="10"/>
        <rFont val="Tahoma"/>
        <family val="2"/>
        <charset val="238"/>
      </rPr>
      <t>np. producent: Lyphan            
nr kat. L665-8                 
lub produkt równoważny***</t>
    </r>
    <r>
      <rPr>
        <sz val="10"/>
        <rFont val="Tahoma"/>
        <family val="2"/>
        <charset val="238"/>
      </rPr>
      <t xml:space="preserve">
• nie farbujące;
• skala: 5,2 · 5,4 · 5,6 · 5,8 · 6,0 · 6,2 · 6,4 · 6,6.</t>
    </r>
  </si>
  <si>
    <r>
      <rPr>
        <b/>
        <sz val="10"/>
        <rFont val="Tahoma"/>
        <family val="2"/>
        <charset val="238"/>
      </rPr>
      <t>np producent: HAHNEMUHLE, typ 287,               
nr kat. LLG-4006210;                                                
lub produkt równoważny***</t>
    </r>
    <r>
      <rPr>
        <sz val="10"/>
        <rFont val="Tahoma"/>
        <family val="2"/>
        <charset val="238"/>
      </rPr>
      <t xml:space="preserve">                                       
• gramatura 154 g/m2;
• grubość 0,36 mm;
• średnica 150 mm,                                                                   • czas filtracji 660 sek.     
                                            </t>
    </r>
  </si>
  <si>
    <r>
      <rPr>
        <b/>
        <sz val="10"/>
        <rFont val="Tahoma"/>
        <family val="2"/>
        <charset val="238"/>
      </rPr>
      <t>np. producent: Whatman; 
Typ: TM GF/A  
lub produkt równoważny***</t>
    </r>
    <r>
      <rPr>
        <sz val="10"/>
        <rFont val="Tahoma"/>
        <family val="2"/>
        <charset val="238"/>
      </rPr>
      <t xml:space="preserve">
• grubość 260 µm, 
• średnica 90 mm, 
• zatrzymują cząstki powyżej 1.5 µm, 
• bez spoiwa.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</si>
  <si>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odczynnika.</t>
  </si>
  <si>
    <r>
      <rPr>
        <b/>
        <sz val="10"/>
        <rFont val="Tahoma"/>
        <family val="2"/>
        <charset val="238"/>
      </rPr>
      <t>np. producent: MERCK 
nr kat. HAWG047S6
lub produkt równoważny***</t>
    </r>
    <r>
      <rPr>
        <sz val="10"/>
        <rFont val="Tahoma"/>
        <family val="2"/>
        <charset val="238"/>
      </rPr>
      <t xml:space="preserve">                                • zastosowanie: do prowadzenia filtracji membranowej w mikrobiologii wody,
• rodzaj membrany MCE ( mieszane estry celulozy),
• średnica filtrów 47 mm, 
• średnica porów: 0,45 µm, 
• sterylne, 
• BIAŁE, 
• kratkowane, 
• oddzysk na filtrach testowany za pomocą minimum dwóch szczepów z uznanych kolekcji, np.ATCC. Minimalny oddzysk na poziomie 70%.
</t>
    </r>
  </si>
  <si>
    <r>
      <rPr>
        <b/>
        <sz val="10"/>
        <rFont val="Tahoma"/>
        <family val="2"/>
        <charset val="238"/>
      </rPr>
      <t>np. producent: MERCK 
nr kat. HABG047S6
lub produkt równoważny***</t>
    </r>
    <r>
      <rPr>
        <sz val="10"/>
        <rFont val="Tahoma"/>
        <family val="2"/>
        <charset val="238"/>
      </rPr>
      <t xml:space="preserve">                                • zastosowanie: do prowadzenia filtracji membranowej w mikrobiologii wody,
• rodzaj membrany MCE ( mieszane estry celulozy),
• średnica filtrów 47 mm, 
• średnica porów: 0,45 µm, 
• sterylne, 
• CZARNE, 
• kratkowane, 
• oddzysk na filtrach testowany za pomocą minimum dwóch szczepów z uznanych kolekcji, np.ATCC. Minimalny oddzysk na poziomie 70%.
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</si>
  <si>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 xml:space="preserve">i dostawy wymagany certyfikat/świadectwo potwierdzające jakość produktu wydanego w języku polskim lub angielskim w formie papierowej lub dostępny w formie elektronicznej w miejscu wskazanym przez wykonawcę (adres strony www). </t>
    </r>
  </si>
  <si>
    <t xml:space="preserve">• butelki sterylne do badania próbek wody;
• każda zawiera 20 mg/l tiosiarczanu sodu;
• pojemność 500 ml;
• pakowane pojedynczo w folię,
• z szeroką szyjką, 
• szczelnie zamykane.
</t>
  </si>
  <si>
    <t xml:space="preserve">• zastosowanie: do prowadzenia filtracji membranowej w mikrobiologii wody, 
• rodzaj membrany MCE ( mieszane estry celulozy),
• średnica filtrów 47 mm,  
• średnica porów: 0,22 µm, 
• sterylne, 
• BIAŁE,  
• kratkowane.   
                                                                                                                                                                 </t>
  </si>
  <si>
    <r>
      <rPr>
        <b/>
        <sz val="10"/>
        <rFont val="Tahoma"/>
        <family val="2"/>
        <charset val="238"/>
      </rPr>
      <t xml:space="preserve">np. producent:  Fapas                                           
nr kat.T27375QC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
• zastosowanie: materiał certyfikowany do analizy histaminy;         
• zawartość: 102  mg/kg.
</t>
    </r>
  </si>
  <si>
    <r>
      <rPr>
        <b/>
        <sz val="10"/>
        <rFont val="Tahoma"/>
        <family val="2"/>
        <charset val="238"/>
      </rPr>
      <t xml:space="preserve">np. producent:  Fapas                                           
nr kat. T15169QC  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azotanów (V) 270 mg/kg.      
                      </t>
    </r>
  </si>
  <si>
    <r>
      <rPr>
        <b/>
        <sz val="10"/>
        <rFont val="Tahoma"/>
        <family val="2"/>
        <charset val="238"/>
      </rPr>
      <t xml:space="preserve">np. producent:  Fapas                                           
nr kat. T20212QC                                                          
lub produkt równoważny*** </t>
    </r>
    <r>
      <rPr>
        <sz val="10"/>
        <rFont val="Tahoma"/>
        <family val="2"/>
        <charset val="238"/>
      </rPr>
      <t xml:space="preserve">                                          
• zawartość dwutlenku siarki: 2010 mg/kg.  
                          </t>
    </r>
  </si>
  <si>
    <r>
      <rPr>
        <b/>
        <sz val="10"/>
        <rFont val="Tahoma"/>
        <family val="2"/>
        <charset val="238"/>
      </rPr>
      <t>np. producent:  Fapas                                           
nr kat. T03180QC                                                             
lub produkt równoważny***</t>
    </r>
    <r>
      <rPr>
        <sz val="10"/>
        <rFont val="Tahoma"/>
        <family val="2"/>
        <charset val="238"/>
      </rPr>
      <t xml:space="preserve">                                          
• zawartość: kwas benzoesowy 262 mg/l ;                            
• zawartość: kofeina 87,1 mg/;                                      
• zawartość: acesulfam-K 89,2 mg/;l                                      
• zawartość: sacharyna 76,2 mg/l.
</t>
    </r>
  </si>
  <si>
    <r>
      <rPr>
        <b/>
        <sz val="10"/>
        <rFont val="Tahoma"/>
        <family val="2"/>
        <charset val="238"/>
      </rPr>
      <t>np. producent:  FAPAS                           
nr kat. T03183QC
lub produkt równoważny***</t>
    </r>
    <r>
      <rPr>
        <sz val="10"/>
        <rFont val="Tahoma"/>
        <family val="2"/>
        <charset val="238"/>
      </rPr>
      <t xml:space="preserve">
• materiał  do oznaczania substancji dodatkowych w żywności                
•  zawartość:                                           
- kwas sorbowy  
- cyklaminiany  
- sacharyna  
- kwas benzoesowy  
                    </t>
    </r>
  </si>
  <si>
    <r>
      <rPr>
        <b/>
        <sz val="10"/>
        <rFont val="Tahoma"/>
        <family val="2"/>
        <charset val="238"/>
      </rPr>
      <t>np. producent: Fapas 
nr kat. T21136QC
lub produkt równoważny***</t>
    </r>
    <r>
      <rPr>
        <sz val="10"/>
        <rFont val="Tahoma"/>
        <family val="2"/>
        <charset val="238"/>
      </rPr>
      <t xml:space="preserve">
• materiał kontrolny zawierający witaminy A, D3, E oraz C.
</t>
    </r>
  </si>
  <si>
    <t xml:space="preserve"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odczynnika. </t>
  </si>
  <si>
    <t xml:space="preserve">Wzorzec pH
pH=4,01
</t>
  </si>
  <si>
    <r>
      <rPr>
        <b/>
        <sz val="10"/>
        <rFont val="Tahoma"/>
        <family val="2"/>
        <charset val="238"/>
      </rPr>
      <t>np. producent: LabStand 
nr kat. BLS 099.040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pH=4,01±0,01.
• wzorzec ftalanowy.</t>
    </r>
  </si>
  <si>
    <r>
      <rPr>
        <b/>
        <sz val="10"/>
        <rFont val="Tahoma"/>
        <family val="2"/>
        <charset val="238"/>
      </rPr>
      <t>np. producent: LabStand 
nr kat. BLS 099.070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pH=7,00±0,01;
• wzorzec fosforanowy.</t>
    </r>
  </si>
  <si>
    <r>
      <rPr>
        <b/>
        <sz val="10"/>
        <rFont val="Tahoma"/>
        <family val="2"/>
        <charset val="238"/>
      </rPr>
      <t>np. producent: LabStand 
nr kat. BLS 099.090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pH=9,18±0,02;
• wzorzec boraksowy.</t>
    </r>
  </si>
  <si>
    <r>
      <rPr>
        <b/>
        <sz val="10"/>
        <rFont val="Tahoma"/>
        <family val="2"/>
        <charset val="238"/>
      </rPr>
      <t>np. producent: LabStand 
nr kat.  BLS 099.100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pH=10,01±0,02.
• wzorzec węglanowy.</t>
    </r>
  </si>
  <si>
    <t xml:space="preserve">Dla poz. 1-4 Wymagany okres ważności: min. 11 miesięcy od daty dostawy. </t>
  </si>
  <si>
    <t>Dla poz. 5-6 wymagany okres ważności: min. 5 miesięcy od daty dostawy.</t>
  </si>
  <si>
    <t xml:space="preserve">• czystość do HPLC;
• zawartość: min. 99,8 %;
• filtrowany przez filtr 0,2 μm.
</t>
  </si>
  <si>
    <t xml:space="preserve">• czystość gradientowa do HPLC;
• zawartość: min. 99,9 %;
• woda: max. 300 ppm;
• fluorescencja (j. chinina):
- dla 254 nm: max. 1 ppb;
• transmitancja:
- dla 230 nm: min. 98 %;
• filtrowany przez filtr 0,2 μm.
</t>
  </si>
  <si>
    <t xml:space="preserve">• czystość do HPLC;
• zawartość: min. 99,5 %;
• woda: max. 100 ppm;
• transmitancja:
- dla 240 nm: min. 90 %;
• filtrowany przez filtr 0,2 µm.
</t>
  </si>
  <si>
    <t xml:space="preserve">• czystość gradientowa do HPLC;
• zawartość: min. 99,9 %;
• woda: max. 300 ppm;
• transmitancja:
- dla 220 nm: min. 50 %,
- dla 260 nm: min. 98 %;
• filtrowany przez filtr 0,2 μm.
</t>
  </si>
  <si>
    <t xml:space="preserve">• czystość do HPLC;  
• przewodność właściwa max. 1 µS/cm;
• test gradientowy:
- dla 210 nm: max. 5 mAU,
- dla 254 nm: max 0,5 mAU;
• ogólny węgiel organiczny (OWO): max. 30 ppb;
• filtrowany przez filtr 0,2 μm.
</t>
  </si>
  <si>
    <t xml:space="preserve">• czystość do HPLC;            
• zawartość: min. 99,8 %;    
• woda: max. 500 ppm;
• transmitancja:
- dla 260 nm: min. 50 %,
- dla 270 nm: min. 90 %;
• filtrowany przez filtr 0,2 μm.
</t>
  </si>
  <si>
    <t>Zamiawiający przewiduje max 3 dostawy.</t>
  </si>
  <si>
    <t>Do dostawy 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</si>
  <si>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r>
      <rPr>
        <b/>
        <sz val="10"/>
        <rFont val="Tahoma"/>
        <family val="2"/>
        <charset val="238"/>
      </rPr>
      <t>np. producent: CPAchem 
nr ref: H013.W.L1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</si>
  <si>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H012.W.L1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</si>
  <si>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H012.W.L1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                         
</t>
    </r>
  </si>
  <si>
    <r>
      <rPr>
        <b/>
        <sz val="10"/>
        <rFont val="Tahoma"/>
        <family val="2"/>
        <charset val="238"/>
      </rPr>
      <t>np. producent: CPAchem 
nr ref: H020.W.L1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</si>
  <si>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H003.W.L1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</si>
  <si>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</si>
  <si>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H025.W.L1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</si>
  <si>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H005.W.L1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</si>
  <si>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H028.01O.L1 
lub produkt równoważny***</t>
    </r>
    <r>
      <rPr>
        <sz val="10"/>
        <rFont val="Tahoma"/>
        <family val="2"/>
        <charset val="238"/>
      </rPr>
      <t xml:space="preserve">
• zastosowanie: do IC;   
• stężenie 1000 mg/l;
• matryca: 0,1% NaOH
</t>
    </r>
  </si>
  <si>
    <r>
      <rPr>
        <b/>
        <sz val="10"/>
        <rFont val="Tahoma"/>
        <family val="2"/>
        <charset val="238"/>
      </rPr>
      <t>np. producent: CPAchem  HZN250.L5
lub produkt równoważny***</t>
    </r>
    <r>
      <rPr>
        <sz val="10"/>
        <rFont val="Tahoma"/>
        <family val="2"/>
        <charset val="238"/>
      </rPr>
      <t xml:space="preserve">
• zawartość: 250 mg/l Pt.
</t>
    </r>
  </si>
  <si>
    <r>
      <rPr>
        <b/>
        <sz val="10"/>
        <rFont val="Tahoma"/>
        <family val="2"/>
        <charset val="238"/>
      </rPr>
      <t>np. CPAchem            
Nr kat. H031.W.L1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</si>
  <si>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Producent: Inorganic Ventures                    
Nr kat.ICNO31-125ml  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</si>
  <si>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
Nr kat. CGFE1-125ml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</si>
  <si>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 
Nr kat. ICBRO31-125ml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</si>
  <si>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  
Nr kat. ICCLO31-125ml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</t>
    </r>
  </si>
  <si>
    <r>
      <rPr>
        <b/>
        <sz val="10"/>
        <rFont val="Tahoma"/>
        <family val="2"/>
        <charset val="238"/>
      </rPr>
      <t>np. Producent: Inorganic Ventures                 
Nr kat. ICCL1-125ml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</si>
  <si>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
Nr kat. ICCLO21-125ml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</si>
  <si>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
Nr kat. ICF1-125ml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</si>
  <si>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</si>
  <si>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  
Nr kat. ICNNH41-125ml 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</si>
  <si>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t xml:space="preserve">• roztwór wzorcowy do GC;
• stężenie 2000 µg/ml ± 3%;
• roztwór w metanolu.
</t>
  </si>
  <si>
    <t xml:space="preserve">• zastosowanie: wzorzec do analizy HPLC;
• stężenie 100 µg/ml;
• rozpuszczalnik acetonitryl.
</t>
  </si>
  <si>
    <t xml:space="preserve">• zastosowanie: materiał referencyjny;
• stężenie: 10 μg/ml                                                                             • rozpuszczalnik: acetonitryl
</t>
  </si>
  <si>
    <t xml:space="preserve">• zastosowanie: wzorzec analityczny;
• stężenia dla poszczególnych składników:
 - B1 – 2 μg/ml 
 - B2 – 0,5 μg/ml  
 - G1 – 2 μg/ml 
 - G2 – 0,5 μg/ml                                                             • rozpuszczalnik: acetonitryl
</t>
  </si>
  <si>
    <t xml:space="preserve">• zastosowanie: certyfikowany materiał referencyjny;
• stężenie 50 µg/ml;
• rozpuszczalnik: acetonitryl.
</t>
  </si>
  <si>
    <t xml:space="preserve">• substancja wrorcowa
• zawartość: min. 90%
• numer CAS: 50-14-6
</t>
  </si>
  <si>
    <r>
      <rPr>
        <b/>
        <sz val="10"/>
        <rFont val="Tahoma"/>
        <family val="2"/>
        <charset val="238"/>
      </rPr>
      <t>np. Producent:</t>
    </r>
    <r>
      <rPr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LabStandard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nr kat.: LBS1Y6O3110</t>
    </r>
    <r>
      <rPr>
        <sz val="10"/>
        <rFont val="Tahoma"/>
        <family val="2"/>
        <charset val="238"/>
      </rPr>
      <t xml:space="preserve">
lub produkt równoważny***                                                               • certyfikowany materiał referencyjny;
• zastosowanie: do analizy HPLC;
• czystość ≥ 95%
• numer CAS: 68-26-8
</t>
    </r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</si>
  <si>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potwierdzające równoważność oferowanego produktu z wymaganiami przedstawionymi w tabeli w języku polskim lub angielskim. Wymienione dokumenty nie muszą potwierdzać zastosowania odczynnika.</t>
    </r>
  </si>
  <si>
    <r>
      <rPr>
        <b/>
        <sz val="10"/>
        <rFont val="Tahoma"/>
        <family val="2"/>
        <charset val="238"/>
      </rPr>
      <t>np. Producent: Inorganic Ventures 
nr kat.IV-21-125ML 
lub produkt równoważny***</t>
    </r>
    <r>
      <rPr>
        <sz val="10"/>
        <rFont val="Tahoma"/>
        <family val="2"/>
        <charset val="238"/>
      </rPr>
      <t xml:space="preserve">
• zastosowanie : ICP;
• stężenie 100 µg/ml dla następujących pierwiastków: As,Be,Ca,Cd,Co,Cr,Cu,Fe, Li,Mg,Mn,Mo,Ni,Pb,Sb,Se,Sr,Ti,Tl,V,Zn
 ▪ rozpuszczalnik: rozcieńczony kwas azotowy (5-10%).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</si>
  <si>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odczynnik.</t>
  </si>
  <si>
    <r>
      <t xml:space="preserve">np. Producent: AccuStandard
nr kat.: VIT-012N 
lub produkt równoważny***
</t>
    </r>
    <r>
      <rPr>
        <sz val="10"/>
        <rFont val="Tahoma"/>
        <family val="2"/>
        <charset val="238"/>
      </rPr>
      <t xml:space="preserve">• zastosowanie: wzorzec do HPLC;
• czystość min. 95 %;
• Nr CAS 10191-41-0
</t>
    </r>
  </si>
  <si>
    <r>
      <rPr>
        <b/>
        <sz val="10"/>
        <rFont val="Tahoma"/>
        <family val="2"/>
        <charset val="238"/>
      </rPr>
      <t>np. producent: AccuStandard 
nr kat. ICP-MS-03N-0.01X-1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</si>
  <si>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ICP-27N-10X-1
lub produkt równoważny***</t>
    </r>
    <r>
      <rPr>
        <sz val="10"/>
        <rFont val="Tahoma"/>
        <family val="2"/>
        <charset val="238"/>
      </rPr>
      <t xml:space="preserve">
• zastosowanie : ICP;
• stężenie 10000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</si>
  <si>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 ICP-43N-10X-1
lub produkt równoważny***</t>
    </r>
    <r>
      <rPr>
        <sz val="10"/>
        <rFont val="Tahoma"/>
        <family val="2"/>
        <charset val="238"/>
      </rPr>
      <t xml:space="preserve">
• zastosowanie : ICP;
• stężenie 10000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</si>
  <si>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ICP-32N-10X-1
lub produkt równoważny***</t>
    </r>
    <r>
      <rPr>
        <sz val="10"/>
        <rFont val="Tahoma"/>
        <family val="2"/>
        <charset val="238"/>
      </rPr>
      <t xml:space="preserve">
• zastosowanie : ICP;
• stężenie 10000 µg/ml;
•  rozpuszczalnik: rozcieńczony kwas azotowy (2-5%).
</t>
    </r>
  </si>
  <si>
    <r>
      <rPr>
        <b/>
        <sz val="10"/>
        <rFont val="Tahoma"/>
        <family val="2"/>
        <charset val="238"/>
      </rPr>
      <t>np.Producent: AccuStandard
nr kat. H-128N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</si>
  <si>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r>
      <rPr>
        <b/>
        <sz val="10"/>
        <rFont val="Tahoma"/>
        <family val="2"/>
        <charset val="238"/>
      </rPr>
      <t>Producent: AccuStandard
nr kat. H-169N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</si>
  <si>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t xml:space="preserve">• zastosowanie: wzorzec do HPLC;
• zawartość: 10 wzorców witamin rozpuszczalnych w wodzie:
• Witamina C - 1 g
• Chlorowodorek Witaminy B1 - 1 g
• Witamina B2 (Ryboflawina), 1 g
• Witamina B6 (Chlorowodorek pirydoksyny), 1 g
• Nikotynamid - 1 g
• Niacyna (kwas nikotynowy) - 1 g
• Witamina M (kwas foliowy) - 1 g
• Kwas pantotenowy B5 (D-pantotenian wapnia), 100 mg
• Witamina H (biotyna), 100 mg
• Witamina B12 (Cyjanokobalamina)- 25 mg.
</t>
  </si>
  <si>
    <t xml:space="preserve">Dla pozostałych pozycji okresy ważności: min. 24 miesiące od daty dostawy lub min. ¾ okresu ważności deklarowanego przez producenta (zapisanego w certyfikacie / świadectwie lub innym dokumencie do danej partii, o którym mowa w pkt. 1 i 2).  </t>
  </si>
  <si>
    <r>
      <rPr>
        <b/>
        <sz val="10"/>
        <rFont val="Tahoma"/>
        <family val="2"/>
        <charset val="238"/>
      </rPr>
      <t>np. Producent: CPAchem
nr kat.: SB29550.250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8004-92-0;
• czystość min. 95%.
</t>
    </r>
  </si>
  <si>
    <r>
      <rPr>
        <b/>
        <sz val="10"/>
        <rFont val="Tahoma"/>
        <family val="2"/>
        <charset val="238"/>
      </rPr>
      <t xml:space="preserve">np. Producent: CPAchem
nr kat.: SB52780.50MG 
lub produkt równoważny***     </t>
    </r>
    <r>
      <rPr>
        <sz val="10"/>
        <rFont val="Tahoma"/>
        <family val="2"/>
        <charset val="238"/>
      </rPr>
      <t xml:space="preserve">                                         • zastosowanie: do analizy HPLC;
• Nr CAS: 68-26-8;
• certyfikowany materiał referencyjny.
</t>
    </r>
  </si>
  <si>
    <r>
      <rPr>
        <b/>
        <sz val="10"/>
        <rFont val="Tahoma"/>
        <family val="2"/>
        <charset val="238"/>
      </rPr>
      <t>np. Producent: CPAchem
nr kat.: SB29520.250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1934-21-0;
• czystość min. 95%.
</t>
    </r>
  </si>
  <si>
    <r>
      <rPr>
        <b/>
        <sz val="10"/>
        <rFont val="Tahoma"/>
        <family val="2"/>
        <charset val="238"/>
      </rPr>
      <t>np. Producent: CPAchem
nr kat.  SB32550.1G
lub produkt równoważny***</t>
    </r>
    <r>
      <rPr>
        <sz val="10"/>
        <rFont val="Tahoma"/>
        <family val="2"/>
        <charset val="238"/>
      </rPr>
      <t xml:space="preserve">
• zastosowanie: substancja wzorcowa
• cas nr 2243-62-1
• czystoścć min. 98%
</t>
    </r>
  </si>
  <si>
    <r>
      <rPr>
        <b/>
        <sz val="10"/>
        <rFont val="Tahoma"/>
        <family val="2"/>
        <charset val="238"/>
      </rPr>
      <t>np. Producent: CPAchem
nr kat.: SB29540.100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2611-82-7;
• czystość min. 95%.
</t>
    </r>
  </si>
  <si>
    <r>
      <rPr>
        <b/>
        <sz val="10"/>
        <rFont val="Tahoma"/>
        <family val="2"/>
        <charset val="238"/>
      </rPr>
      <t>np. Producent: CPAchem
nr kat.: SB29530.250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915-67-3;
• czystość min. 95%.
</t>
    </r>
  </si>
  <si>
    <r>
      <rPr>
        <b/>
        <sz val="10"/>
        <rFont val="Tahoma"/>
        <family val="2"/>
        <charset val="238"/>
      </rPr>
      <t>np. Producent: CPAchem
nr kat.: SB45424.100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25956-17-6;
• czystość min. 95%.
</t>
    </r>
  </si>
  <si>
    <r>
      <rPr>
        <b/>
        <sz val="10"/>
        <rFont val="Tahoma"/>
        <family val="2"/>
        <charset val="238"/>
      </rPr>
      <t>np. Producent: CPAchem
nr kat.: SB45444.250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3844-45-9;
• czystość min. 95%.
</t>
    </r>
  </si>
  <si>
    <r>
      <rPr>
        <b/>
        <sz val="10"/>
        <rFont val="Tahoma"/>
        <family val="2"/>
        <charset val="238"/>
      </rPr>
      <t>np. Producent: CPAchem
nr kat.: SB1017.250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65-85-0;
• czystość min. 95%.
</t>
    </r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</si>
  <si>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</si>
  <si>
    <r>
      <rPr>
        <b/>
        <sz val="10"/>
        <rFont val="Tahoma"/>
        <family val="2"/>
        <charset val="238"/>
      </rPr>
      <t>np. Producent: Perkin Elmer 
typ: ULTIMA Gold LLT  
nr kat. 6013371
lub produkt równoważny***</t>
    </r>
    <r>
      <rPr>
        <sz val="10"/>
        <rFont val="Tahoma"/>
        <family val="2"/>
        <charset val="238"/>
      </rPr>
      <t xml:space="preserve">
•  zastosowanie: do oznaczania niskiej zawartości trytu w wodzie metodą ciekłoscyntylacyjną (LSC) oraz do oznaczania strontu Sr-90;
•  możliwość wiązania do 50% wody;                                                
•  wygląd zewnętrzny: gęsta ciecz w ciemnej szklanej butelce; 
•  butelka z możliwością zainstalowania na niej dozownika;</t>
    </r>
  </si>
  <si>
    <r>
      <rPr>
        <b/>
        <sz val="10"/>
        <rFont val="Tahoma"/>
        <family val="2"/>
        <charset val="238"/>
      </rPr>
      <t>np. Producent: Perkin Elmer 
typ: High Efficiency Mineral Oil 
nr kat. 6NE9571 
lub produkt równoważny***</t>
    </r>
    <r>
      <rPr>
        <sz val="10"/>
        <rFont val="Tahoma"/>
        <family val="2"/>
        <charset val="238"/>
      </rPr>
      <t xml:space="preserve">
•  zastosowanie: do pomiaru radonu metodą ciekłoscyntylacyjną (LSC) w wodzie;
•  wygląd zewnętrzny: oleista ciecz w ciemnej szklanej butelce ;
•  butelka z możliwością zainstalowania na niej dozownika.
</t>
    </r>
  </si>
  <si>
    <r>
      <rPr>
        <b/>
        <sz val="10"/>
        <rFont val="Tahoma"/>
        <family val="2"/>
        <charset val="238"/>
      </rPr>
      <t>np. Producent: CPAchem 
nr kat. TOC100.L5 
lub produkt równoważny***</t>
    </r>
    <r>
      <rPr>
        <sz val="10"/>
        <rFont val="Tahoma"/>
        <family val="2"/>
        <charset val="238"/>
      </rPr>
      <t xml:space="preserve">
• zastosowanie: wzorzec;
• stężenie 100 mg/l;
• roztwór wodny.</t>
    </r>
    <r>
      <rPr>
        <b/>
        <sz val="10"/>
        <color indexed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</si>
  <si>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CPAchem 
nr kat. TOC5.L5 
lub produkt równoważny***</t>
    </r>
    <r>
      <rPr>
        <sz val="10"/>
        <rFont val="Tahoma"/>
        <family val="2"/>
        <charset val="238"/>
      </rPr>
      <t xml:space="preserve">
• zastosowanie: wzorzec;
• stężenie 5 mg/l;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</si>
  <si>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 dostawy wymagany certyfikat/świadectwo potwierdzające jakość produktu i wyprodukowanie CRMu/wzorca przez NMI zarejestrowane w bazie BIPM KCDB lub przez akredytowanego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</si>
  <si>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140 do 150 µS/cm.
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</si>
  <si>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2400 do 2600 µS/cm.
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</si>
  <si>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9 do 11 µS/cm.
</t>
    </r>
  </si>
  <si>
    <t xml:space="preserve">Wzorzec konduktometryczny
147 µS/cm
</t>
  </si>
  <si>
    <t>Wzorzec konduktometryczny 5000 µS/cm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</si>
  <si>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4900 do 5100  µS/cm;
</t>
    </r>
  </si>
  <si>
    <t xml:space="preserve">• zastosowanie: kolumny do przygotowania próbek przed analizą aflatoksyn M1 metodą HPLC w próbkach mleka i produktach mlecznych; 
• zastosowanie przeciwciał monoklonalnych przeciw aflatoksynom M1;  
• pojemnośc koumny 3 ml;
• odzysk aflatoksyn M1: 80 -110 % dla roztworu standardowego 4 ng aflatoksyny M1 w 25 ml 10% wodnego roztworu próbki mleka.
</t>
  </si>
  <si>
    <t xml:space="preserve">• zastosowanie: kolumny do przygotowania próbek przed analizą aflatoksyn metodą HPLC w różnych produktach spożywczych; 
• zastosowanie przeciwciał monoklonalnych przeciw aflatoksynom B1, B2, G1, G2;
• pojemność kolumny 1 ml;    
• odzysk aflatoksyn: 85 -110 % dla roztworu standardowego 20 ng aflatoksyn(B1, B2, G1, G2)  w 10 ml 10% roztworu metanolu.
</t>
  </si>
  <si>
    <t xml:space="preserve">• zastosowanie: kolumny do przygotowania próbek przed analizą deoxynivalenolu metodami HPLC,     w próbkach zbóż oraz produktach zbożowych dla małych dzieci;
• zastosowanie przeciwciał monoklonalnych przeciw deoxynivalenolowi;    
• pojemnośc kolumny 3 ml;
• odzysk deoxynivalenolu: 85 -110 % dla roztworu standardowego 500 ng deoxynivalenolu w 2 ml wody.
</t>
  </si>
  <si>
    <t xml:space="preserve">• zastosowanie: kolumny do przygotowania próbek przed analizą ochratoksyny A metodami HPLC w szerokim asortymencie produktów;
• zastosowanie przeciwciał monoklonalnych przeciw ochratoksynie A;
• pojemnośc kolumny 3 ml;
• odzysk ochratoksyny A: 85 -110 % dla roztworu standardowego 100 ng ochratoksyny A w 48 ml 5 % acetonitrylu w PBS.
</t>
  </si>
  <si>
    <t xml:space="preserve">• zastosowanie: kolumny do przygotowania próbek przed analizą zearalenonu metodami HPLC w próbkach zbóż oraz paszach;
• zastosowanie przeciwciał monoklonalnych przeciw zearalenonowi;
• pojemność kolumny 3 ml; 
• odzysk zearalenonu: 85 -110 % dla roztworu standardowego 75 ng zearalenonu w 10 ml 15 % acetonitrylu w PBS.
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</si>
  <si>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wymagane aplikacje (opis przygotowania i wykonania analizy z użyciem kolumienek dla wymaganej matrycy)  w języku polskim do oznaczenia poszczególnych mikotoksyn. Zamawiajacy dopuszcza aplikacje w wersji elektronicznej potwierdzone podpisem elektronicznym.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</si>
  <si>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i do dostawy do każdej serii wymagany certyfikat potwierdzający pojemność kolumienek w języku polskim lub angielskim.</t>
    </r>
  </si>
  <si>
    <r>
      <t>Wzorzec jonów 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</si>
  <si>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r>
      <rPr>
        <b/>
        <sz val="10"/>
        <rFont val="Tahoma"/>
        <family val="2"/>
        <charset val="238"/>
      </rPr>
      <t>np. Producent: OUM               
nr kat. 13.13                             
lub produkt równoważny***</t>
    </r>
    <r>
      <rPr>
        <sz val="10"/>
        <rFont val="Tahoma"/>
        <family val="2"/>
        <charset val="238"/>
      </rPr>
      <t xml:space="preserve">
• stężenie 1 g/l;
• roztwór wodny.
</t>
    </r>
  </si>
  <si>
    <r>
      <rPr>
        <b/>
        <sz val="10"/>
        <rFont val="Tahoma"/>
        <family val="2"/>
        <charset val="238"/>
      </rPr>
      <t>np. Producent: OUM               
nr kat. 13.32.b                            
lub produkt równoważny***</t>
    </r>
    <r>
      <rPr>
        <sz val="10"/>
        <rFont val="Tahoma"/>
        <family val="2"/>
        <charset val="238"/>
      </rPr>
      <t xml:space="preserve">
• stężenie 1 g/l;
• roztwór wodny.
</t>
    </r>
  </si>
  <si>
    <r>
      <rPr>
        <b/>
        <sz val="10"/>
        <rFont val="Tahoma"/>
        <family val="2"/>
        <charset val="238"/>
      </rPr>
      <t>np. Producent: OUM                     
nr kat. 20.AF.1c                     
lub produkt równoważny***</t>
    </r>
    <r>
      <rPr>
        <sz val="10"/>
        <rFont val="Tahoma"/>
        <family val="2"/>
        <charset val="238"/>
      </rPr>
      <t xml:space="preserve">
• stężenie 10,00 mmol/l CaCO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
• roztwór wodny.
</t>
    </r>
  </si>
  <si>
    <r>
      <rPr>
        <b/>
        <sz val="10"/>
        <rFont val="Tahoma"/>
        <family val="2"/>
        <charset val="238"/>
      </rPr>
      <t>np. Producent: OUM                 
nr kat. 20.AF.1b                   
lub równoważny***</t>
    </r>
    <r>
      <rPr>
        <sz val="10"/>
        <rFont val="Tahoma"/>
        <family val="2"/>
        <charset val="238"/>
      </rPr>
      <t xml:space="preserve">
• stężenie 35,7 mmol/l CaCO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(20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d st. niemieckich);
• roztwór wodny.
</t>
    </r>
  </si>
  <si>
    <t>Dla poz. 2 okres ważności: min. 5 miesięcy od daty dostawy lub  min. ¾ okresu ważności deklarowanego przez producenta (zapisanego w certyfikacie/ świadectwie do danej partii, o którym mowa w pkt. 1).</t>
  </si>
  <si>
    <t xml:space="preserve">• zawartość: 10 ± 0,5 NTU;
• wzorzec formazynowy;
• stabilizowany.
</t>
  </si>
  <si>
    <t xml:space="preserve">• zawartość: 100 ± 5 NTU;
• wzorzec formazynowy;
• stabilizowany.
</t>
  </si>
  <si>
    <t xml:space="preserve">• zawartość: 1 ± 0,1 NTU;
• wzorzec formazynowy;
• stabilizowany.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</si>
  <si>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  </r>
  </si>
  <si>
    <r>
      <t>Do dostawy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Certyfikat/świadectwo musi zawierać: wartość parametru wraz z niepewnością.</t>
    </r>
  </si>
  <si>
    <t>Okres ważności minimum 12 miesięcy od daty dostawy.</t>
  </si>
  <si>
    <t>Okres ważności: min. 12 miesięcy od daty dostawy lub min. ¾ okresu ważności deklarowanego przez producenta (zapisanego w certyfikacie / świadectwie, o którym mowa w pkt. 1).</t>
  </si>
  <si>
    <t>Na opakowaniu podana czytelna nazwa wzorca, zgodna z nazwą podaną na certyfikacie/świadectwie, o którym mowa w pkt.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</si>
</sst>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vertAlign val="superscript"/>
      <sz val="10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u/>
      <sz val="10"/>
      <name val="Tahoma"/>
      <family val="2"/>
      <charset val="238"/>
    </font>
    <font>
      <strike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indexed="10"/>
      <name val="Tahoma"/>
      <family val="2"/>
      <charset val="238"/>
    </font>
    <font>
      <b/>
      <u/>
      <sz val="10"/>
      <name val="Tahoma"/>
      <family val="2"/>
      <charset val="238"/>
    </font>
    <font>
      <u/>
      <sz val="10"/>
      <color theme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0" borderId="0"/>
    <xf numFmtId="0" fontId="21" fillId="0" borderId="0"/>
    <xf numFmtId="0" fontId="17" fillId="0" borderId="0"/>
    <xf numFmtId="0" fontId="17" fillId="0" borderId="0"/>
  </cellStyleXfs>
  <cellXfs count="349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" fillId="0" borderId="3" xfId="0" applyFont="1" applyBorder="1" applyAlignment="1">
      <alignment vertical="top" wrapText="1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0" fillId="0" borderId="0" xfId="0" applyAlignment="1">
      <alignment vertical="center"/>
    </xf>
    <xf numFmtId="0" fontId="9" fillId="0" borderId="0" xfId="0" applyFont="1"/>
    <xf numFmtId="0" fontId="0" fillId="0" borderId="18" xfId="0" applyBorder="1"/>
    <xf numFmtId="0" fontId="9" fillId="2" borderId="15" xfId="0" applyFont="1" applyFill="1" applyBorder="1"/>
    <xf numFmtId="0" fontId="2" fillId="0" borderId="0" xfId="1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5" borderId="3" xfId="1" applyFont="1" applyFill="1" applyBorder="1" applyAlignment="1">
      <alignment horizontal="left" vertical="top" wrapText="1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11" fillId="0" borderId="0" xfId="1" applyFont="1" applyAlignment="1" applyProtection="1">
      <alignment horizontal="left"/>
      <protection locked="0"/>
    </xf>
    <xf numFmtId="0" fontId="8" fillId="0" borderId="0" xfId="0" applyFont="1"/>
    <xf numFmtId="0" fontId="3" fillId="3" borderId="9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right" vertical="center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1" applyFont="1" applyAlignment="1" applyProtection="1">
      <alignment vertical="top" wrapText="1"/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4" fontId="2" fillId="0" borderId="9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left"/>
      <protection locked="0"/>
    </xf>
    <xf numFmtId="0" fontId="15" fillId="0" borderId="0" xfId="2" applyFont="1" applyBorder="1" applyAlignment="1">
      <alignment horizontal="left"/>
    </xf>
    <xf numFmtId="0" fontId="16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0" fillId="0" borderId="31" xfId="0" applyBorder="1"/>
    <xf numFmtId="0" fontId="9" fillId="2" borderId="30" xfId="0" applyFont="1" applyFill="1" applyBorder="1"/>
    <xf numFmtId="0" fontId="13" fillId="0" borderId="16" xfId="2" applyBorder="1"/>
    <xf numFmtId="0" fontId="0" fillId="0" borderId="16" xfId="0" applyBorder="1"/>
    <xf numFmtId="0" fontId="13" fillId="0" borderId="18" xfId="2" applyBorder="1"/>
    <xf numFmtId="0" fontId="2" fillId="0" borderId="3" xfId="0" applyFont="1" applyBorder="1" applyAlignment="1">
      <alignment horizontal="center" vertical="center" wrapText="1"/>
    </xf>
    <xf numFmtId="4" fontId="3" fillId="0" borderId="32" xfId="1" applyNumberFormat="1" applyFont="1" applyBorder="1" applyAlignment="1" applyProtection="1">
      <alignment horizontal="left" vertical="top" wrapText="1"/>
      <protection locked="0"/>
    </xf>
    <xf numFmtId="4" fontId="3" fillId="0" borderId="32" xfId="1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2" xfId="1" applyFont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3" fillId="0" borderId="32" xfId="1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2" xfId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" fillId="0" borderId="3" xfId="5" applyFont="1" applyBorder="1" applyAlignment="1">
      <alignment vertical="top" wrapText="1"/>
    </xf>
    <xf numFmtId="0" fontId="2" fillId="0" borderId="32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4" fontId="2" fillId="0" borderId="32" xfId="1" applyNumberFormat="1" applyFont="1" applyBorder="1" applyAlignment="1" applyProtection="1">
      <alignment horizontal="left" vertical="top" wrapText="1"/>
      <protection locked="0"/>
    </xf>
    <xf numFmtId="0" fontId="3" fillId="0" borderId="36" xfId="1" applyFont="1" applyBorder="1" applyAlignment="1">
      <alignment vertical="top" wrapText="1"/>
    </xf>
    <xf numFmtId="0" fontId="2" fillId="0" borderId="36" xfId="1" applyFont="1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2" fillId="0" borderId="38" xfId="1" applyFont="1" applyBorder="1" applyAlignment="1" applyProtection="1">
      <alignment horizontal="left" vertical="top" wrapText="1"/>
      <protection locked="0"/>
    </xf>
    <xf numFmtId="0" fontId="3" fillId="0" borderId="37" xfId="1" applyFont="1" applyBorder="1" applyAlignment="1" applyProtection="1">
      <alignment vertical="top" wrapText="1"/>
      <protection locked="0"/>
    </xf>
    <xf numFmtId="0" fontId="2" fillId="0" borderId="37" xfId="1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5" applyFont="1" applyAlignment="1" applyProtection="1">
      <alignment horizontal="left" vertical="top"/>
      <protection locked="0"/>
    </xf>
    <xf numFmtId="0" fontId="2" fillId="4" borderId="3" xfId="1" applyFont="1" applyFill="1" applyBorder="1" applyAlignment="1" applyProtection="1">
      <alignment vertical="top" wrapText="1"/>
      <protection locked="0"/>
    </xf>
    <xf numFmtId="0" fontId="2" fillId="4" borderId="3" xfId="1" applyFont="1" applyFill="1" applyBorder="1" applyAlignment="1" applyProtection="1">
      <alignment horizontal="left" vertical="top" wrapText="1"/>
      <protection locked="0"/>
    </xf>
    <xf numFmtId="0" fontId="3" fillId="0" borderId="37" xfId="1" applyFont="1" applyBorder="1" applyAlignment="1">
      <alignment vertical="top" wrapText="1"/>
    </xf>
    <xf numFmtId="0" fontId="2" fillId="4" borderId="37" xfId="1" applyFont="1" applyFill="1" applyBorder="1" applyAlignment="1" applyProtection="1">
      <alignment vertical="top" wrapText="1"/>
      <protection locked="0"/>
    </xf>
    <xf numFmtId="0" fontId="3" fillId="0" borderId="38" xfId="1" applyFont="1" applyBorder="1" applyAlignment="1">
      <alignment vertical="top" wrapText="1"/>
    </xf>
    <xf numFmtId="0" fontId="2" fillId="4" borderId="32" xfId="1" applyFont="1" applyFill="1" applyBorder="1" applyAlignment="1" applyProtection="1">
      <alignment horizontal="left" vertical="top" wrapText="1"/>
      <protection locked="0"/>
    </xf>
    <xf numFmtId="0" fontId="2" fillId="0" borderId="38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0" xfId="5" applyFont="1" applyAlignment="1" applyProtection="1">
      <alignment vertical="top" wrapText="1"/>
      <protection locked="0"/>
    </xf>
    <xf numFmtId="0" fontId="2" fillId="0" borderId="38" xfId="0" applyFont="1" applyBorder="1" applyAlignment="1">
      <alignment horizontal="left" vertical="top" wrapText="1"/>
    </xf>
    <xf numFmtId="0" fontId="3" fillId="4" borderId="38" xfId="0" applyFont="1" applyFill="1" applyBorder="1" applyAlignment="1">
      <alignment vertical="top" wrapText="1"/>
    </xf>
    <xf numFmtId="0" fontId="2" fillId="4" borderId="38" xfId="1" applyFont="1" applyFill="1" applyBorder="1" applyAlignment="1">
      <alignment vertical="top" wrapText="1"/>
    </xf>
    <xf numFmtId="0" fontId="2" fillId="4" borderId="38" xfId="1" applyFont="1" applyFill="1" applyBorder="1" applyAlignment="1">
      <alignment horizontal="center" vertical="center" wrapText="1"/>
    </xf>
    <xf numFmtId="4" fontId="3" fillId="3" borderId="32" xfId="1" applyNumberFormat="1" applyFont="1" applyFill="1" applyBorder="1" applyAlignment="1" applyProtection="1">
      <alignment horizontal="left" vertical="top" wrapText="1"/>
      <protection locked="0"/>
    </xf>
    <xf numFmtId="0" fontId="2" fillId="3" borderId="32" xfId="1" applyFont="1" applyFill="1" applyBorder="1" applyAlignment="1" applyProtection="1">
      <alignment horizontal="left" vertical="top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4" fontId="2" fillId="3" borderId="32" xfId="1" applyNumberFormat="1" applyFont="1" applyFill="1" applyBorder="1" applyAlignment="1" applyProtection="1">
      <alignment vertical="top" wrapText="1"/>
      <protection locked="0"/>
    </xf>
    <xf numFmtId="4" fontId="3" fillId="3" borderId="32" xfId="1" applyNumberFormat="1" applyFont="1" applyFill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2" fillId="0" borderId="0" xfId="5" applyFont="1" applyAlignment="1" applyProtection="1">
      <alignment vertical="top"/>
      <protection locked="0"/>
    </xf>
    <xf numFmtId="0" fontId="2" fillId="3" borderId="3" xfId="1" applyFont="1" applyFill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2" fillId="0" borderId="41" xfId="0" applyFont="1" applyBorder="1" applyAlignment="1">
      <alignment horizontal="center" vertical="center" wrapText="1"/>
    </xf>
    <xf numFmtId="0" fontId="2" fillId="0" borderId="40" xfId="1" applyFont="1" applyBorder="1" applyAlignment="1">
      <alignment horizontal="left" vertical="top" wrapText="1"/>
    </xf>
    <xf numFmtId="0" fontId="3" fillId="0" borderId="32" xfId="1" applyFont="1" applyBorder="1" applyAlignment="1">
      <alignment horizontal="left" vertical="top" wrapText="1"/>
    </xf>
    <xf numFmtId="0" fontId="3" fillId="0" borderId="32" xfId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4" fontId="2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 applyProtection="1">
      <alignment vertical="top"/>
      <protection locked="0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2" fillId="0" borderId="34" xfId="0" applyFont="1" applyBorder="1" applyAlignment="1">
      <alignment horizontal="left" vertical="top" wrapText="1"/>
    </xf>
    <xf numFmtId="0" fontId="2" fillId="0" borderId="43" xfId="0" applyFont="1" applyBorder="1" applyAlignment="1" applyProtection="1">
      <alignment horizontal="left" vertical="top" wrapText="1"/>
      <protection locked="0"/>
    </xf>
    <xf numFmtId="4" fontId="2" fillId="0" borderId="3" xfId="0" applyNumberFormat="1" applyFont="1" applyBorder="1" applyAlignment="1">
      <alignment horizontal="left" vertical="top" wrapText="1"/>
    </xf>
    <xf numFmtId="0" fontId="3" fillId="0" borderId="41" xfId="1" applyFont="1" applyBorder="1" applyAlignment="1">
      <alignment vertical="top" wrapText="1"/>
    </xf>
    <xf numFmtId="0" fontId="2" fillId="0" borderId="41" xfId="1" applyFont="1" applyBorder="1" applyAlignment="1">
      <alignment horizontal="center" vertical="center" wrapText="1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43" xfId="1" applyFont="1" applyBorder="1" applyAlignment="1" applyProtection="1">
      <alignment horizontal="left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4" borderId="38" xfId="1" applyFont="1" applyFill="1" applyBorder="1" applyAlignment="1">
      <alignment vertical="top" wrapText="1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3" borderId="43" xfId="0" applyFont="1" applyFill="1" applyBorder="1" applyAlignment="1">
      <alignment horizontal="center" vertical="top" wrapText="1"/>
    </xf>
    <xf numFmtId="0" fontId="3" fillId="0" borderId="43" xfId="1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4" fontId="3" fillId="0" borderId="52" xfId="1" applyNumberFormat="1" applyFont="1" applyBorder="1" applyAlignment="1">
      <alignment horizontal="left" vertical="top" wrapText="1"/>
    </xf>
    <xf numFmtId="0" fontId="2" fillId="0" borderId="43" xfId="1" applyFont="1" applyBorder="1" applyAlignment="1">
      <alignment horizontal="center" vertical="center" wrapText="1"/>
    </xf>
    <xf numFmtId="0" fontId="5" fillId="0" borderId="0" xfId="5" applyFont="1" applyAlignment="1" applyProtection="1">
      <alignment vertical="top" wrapText="1"/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3" fillId="0" borderId="41" xfId="8" applyFont="1" applyBorder="1" applyAlignment="1">
      <alignment vertical="top" wrapText="1"/>
    </xf>
    <xf numFmtId="0" fontId="2" fillId="0" borderId="41" xfId="1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4" fontId="2" fillId="3" borderId="4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>
      <alignment vertical="top" wrapText="1"/>
    </xf>
    <xf numFmtId="4" fontId="3" fillId="3" borderId="43" xfId="1" applyNumberFormat="1" applyFont="1" applyFill="1" applyBorder="1" applyAlignment="1" applyProtection="1">
      <alignment vertical="top" wrapText="1"/>
      <protection locked="0"/>
    </xf>
    <xf numFmtId="0" fontId="2" fillId="3" borderId="43" xfId="1" applyFont="1" applyFill="1" applyBorder="1" applyAlignment="1" applyProtection="1">
      <alignment vertical="top" wrapText="1"/>
      <protection locked="0"/>
    </xf>
    <xf numFmtId="0" fontId="3" fillId="0" borderId="3" xfId="1" applyFont="1" applyBorder="1" applyAlignment="1">
      <alignment horizontal="center" vertical="top"/>
    </xf>
    <xf numFmtId="0" fontId="2" fillId="0" borderId="43" xfId="1" applyFont="1" applyBorder="1" applyAlignment="1">
      <alignment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top" wrapText="1"/>
    </xf>
    <xf numFmtId="0" fontId="2" fillId="0" borderId="43" xfId="1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3" fillId="0" borderId="43" xfId="1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4" fontId="3" fillId="0" borderId="10" xfId="1" applyNumberFormat="1" applyFont="1" applyBorder="1" applyAlignment="1" applyProtection="1">
      <alignment horizontal="left" vertical="top" wrapText="1"/>
      <protection locked="0"/>
    </xf>
    <xf numFmtId="0" fontId="3" fillId="0" borderId="10" xfId="1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  <protection locked="0"/>
    </xf>
    <xf numFmtId="4" fontId="3" fillId="0" borderId="12" xfId="1" applyNumberFormat="1" applyFont="1" applyBorder="1" applyAlignment="1" applyProtection="1">
      <alignment horizontal="left" vertical="top" wrapText="1"/>
      <protection locked="0"/>
    </xf>
    <xf numFmtId="0" fontId="3" fillId="0" borderId="58" xfId="1" applyFont="1" applyBorder="1" applyAlignment="1">
      <alignment horizontal="left" vertical="top" wrapText="1"/>
    </xf>
    <xf numFmtId="0" fontId="2" fillId="0" borderId="21" xfId="1" applyFont="1" applyBorder="1" applyAlignment="1" applyProtection="1">
      <alignment horizontal="left" vertical="top" wrapText="1"/>
      <protection locked="0"/>
    </xf>
    <xf numFmtId="0" fontId="2" fillId="0" borderId="43" xfId="5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51" xfId="1" applyFont="1" applyBorder="1" applyAlignment="1">
      <alignment horizontal="left" vertical="top" wrapText="1"/>
    </xf>
    <xf numFmtId="0" fontId="3" fillId="0" borderId="43" xfId="1" applyFont="1" applyBorder="1" applyAlignment="1" applyProtection="1">
      <alignment horizontal="left" vertical="top" wrapText="1"/>
      <protection locked="0"/>
    </xf>
    <xf numFmtId="0" fontId="3" fillId="3" borderId="40" xfId="0" applyFont="1" applyFill="1" applyBorder="1" applyAlignment="1">
      <alignment horizontal="left" vertical="top" wrapText="1"/>
    </xf>
    <xf numFmtId="0" fontId="2" fillId="3" borderId="40" xfId="1" applyFont="1" applyFill="1" applyBorder="1" applyAlignment="1">
      <alignment horizontal="left" vertical="top" wrapText="1"/>
    </xf>
    <xf numFmtId="0" fontId="2" fillId="5" borderId="32" xfId="1" applyFont="1" applyFill="1" applyBorder="1" applyAlignment="1">
      <alignment horizontal="left" vertical="top" wrapText="1"/>
    </xf>
    <xf numFmtId="0" fontId="3" fillId="5" borderId="43" xfId="1" applyFont="1" applyFill="1" applyBorder="1" applyAlignment="1">
      <alignment horizontal="left" vertical="top" wrapText="1"/>
    </xf>
    <xf numFmtId="4" fontId="2" fillId="0" borderId="41" xfId="0" applyNumberFormat="1" applyFont="1" applyBorder="1" applyAlignment="1" applyProtection="1">
      <alignment horizontal="left" vertical="top" wrapText="1"/>
      <protection locked="0"/>
    </xf>
    <xf numFmtId="0" fontId="2" fillId="5" borderId="3" xfId="1" applyFont="1" applyFill="1" applyBorder="1" applyAlignment="1">
      <alignment vertical="top" wrapText="1"/>
    </xf>
    <xf numFmtId="4" fontId="2" fillId="5" borderId="3" xfId="1" applyNumberFormat="1" applyFont="1" applyFill="1" applyBorder="1" applyAlignment="1">
      <alignment horizontal="left" vertical="top" wrapText="1"/>
    </xf>
    <xf numFmtId="4" fontId="2" fillId="0" borderId="43" xfId="1" applyNumberFormat="1" applyFont="1" applyBorder="1" applyAlignment="1" applyProtection="1">
      <alignment horizontal="left" vertical="top" wrapText="1"/>
      <protection locked="0"/>
    </xf>
    <xf numFmtId="4" fontId="3" fillId="5" borderId="32" xfId="1" applyNumberFormat="1" applyFont="1" applyFill="1" applyBorder="1" applyAlignment="1" applyProtection="1">
      <alignment horizontal="left" vertical="top" wrapText="1"/>
      <protection locked="0"/>
    </xf>
    <xf numFmtId="0" fontId="2" fillId="5" borderId="32" xfId="0" applyFont="1" applyFill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>
      <alignment vertical="top" wrapText="1"/>
    </xf>
    <xf numFmtId="0" fontId="3" fillId="3" borderId="43" xfId="0" applyFont="1" applyFill="1" applyBorder="1" applyAlignment="1">
      <alignment vertical="top" wrapText="1"/>
    </xf>
    <xf numFmtId="0" fontId="2" fillId="0" borderId="35" xfId="1" applyFont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5" xfId="1" applyNumberFormat="1" applyFont="1" applyBorder="1" applyAlignment="1" applyProtection="1">
      <alignment horizontal="left" vertical="top" wrapText="1"/>
      <protection locked="0"/>
    </xf>
    <xf numFmtId="0" fontId="3" fillId="0" borderId="38" xfId="1" applyFont="1" applyBorder="1" applyAlignment="1" applyProtection="1">
      <alignment horizontal="left" vertical="top" wrapText="1"/>
      <protection locked="0"/>
    </xf>
    <xf numFmtId="0" fontId="2" fillId="4" borderId="43" xfId="1" applyFont="1" applyFill="1" applyBorder="1" applyAlignment="1" applyProtection="1">
      <alignment horizontal="left" vertical="top" wrapText="1"/>
      <protection locked="0"/>
    </xf>
    <xf numFmtId="0" fontId="2" fillId="4" borderId="37" xfId="1" applyFont="1" applyFill="1" applyBorder="1" applyAlignment="1" applyProtection="1">
      <alignment horizontal="left" vertical="top" wrapText="1"/>
      <protection locked="0"/>
    </xf>
    <xf numFmtId="0" fontId="2" fillId="0" borderId="54" xfId="1" applyFont="1" applyBorder="1" applyAlignment="1">
      <alignment horizontal="center" vertical="center" wrapText="1"/>
    </xf>
    <xf numFmtId="0" fontId="3" fillId="0" borderId="39" xfId="1" applyFont="1" applyBorder="1" applyAlignment="1" applyProtection="1">
      <alignment vertical="top" wrapText="1"/>
      <protection locked="0"/>
    </xf>
    <xf numFmtId="0" fontId="2" fillId="0" borderId="39" xfId="1" applyFont="1" applyBorder="1" applyAlignment="1" applyProtection="1">
      <alignment vertical="top" wrapText="1"/>
      <protection locked="0"/>
    </xf>
    <xf numFmtId="4" fontId="2" fillId="0" borderId="39" xfId="1" applyNumberFormat="1" applyFont="1" applyBorder="1" applyAlignment="1" applyProtection="1">
      <alignment horizontal="center" vertical="center" wrapText="1"/>
      <protection locked="0"/>
    </xf>
    <xf numFmtId="0" fontId="3" fillId="0" borderId="48" xfId="1" applyFont="1" applyBorder="1" applyAlignment="1" applyProtection="1">
      <alignment vertical="top" wrapText="1"/>
      <protection locked="0"/>
    </xf>
    <xf numFmtId="0" fontId="3" fillId="0" borderId="57" xfId="0" applyFont="1" applyBorder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0" borderId="28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43" xfId="0" applyFont="1" applyBorder="1" applyAlignment="1">
      <alignment horizontal="center" vertical="top" wrapText="1"/>
    </xf>
    <xf numFmtId="4" fontId="3" fillId="0" borderId="43" xfId="1" applyNumberFormat="1" applyFont="1" applyBorder="1" applyAlignment="1" applyProtection="1">
      <alignment horizontal="left" vertical="top" wrapText="1"/>
      <protection locked="0"/>
    </xf>
    <xf numFmtId="4" fontId="3" fillId="0" borderId="43" xfId="1" applyNumberFormat="1" applyFont="1" applyBorder="1" applyAlignment="1">
      <alignment horizontal="left" vertical="top" wrapText="1"/>
    </xf>
    <xf numFmtId="0" fontId="2" fillId="0" borderId="43" xfId="1" applyFont="1" applyBorder="1" applyAlignment="1" applyProtection="1">
      <alignment horizontal="left" vertical="top" wrapText="1"/>
      <protection locked="0"/>
    </xf>
    <xf numFmtId="0" fontId="8" fillId="3" borderId="0" xfId="0" applyFont="1" applyFill="1" applyAlignment="1">
      <alignment horizontal="left" vertical="top" wrapText="1"/>
    </xf>
    <xf numFmtId="0" fontId="13" fillId="0" borderId="17" xfId="2" applyBorder="1"/>
    <xf numFmtId="0" fontId="0" fillId="0" borderId="17" xfId="0" applyBorder="1"/>
    <xf numFmtId="0" fontId="0" fillId="0" borderId="30" xfId="0" applyBorder="1"/>
    <xf numFmtId="0" fontId="2" fillId="0" borderId="43" xfId="1" applyFont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left" vertical="center"/>
    </xf>
    <xf numFmtId="0" fontId="2" fillId="0" borderId="61" xfId="0" applyFont="1" applyBorder="1" applyAlignment="1">
      <alignment horizontal="center"/>
    </xf>
    <xf numFmtId="0" fontId="3" fillId="3" borderId="44" xfId="0" applyFont="1" applyFill="1" applyBorder="1" applyAlignment="1">
      <alignment horizontal="center" vertical="top" wrapText="1"/>
    </xf>
    <xf numFmtId="0" fontId="3" fillId="0" borderId="45" xfId="0" applyFont="1" applyBorder="1" applyAlignment="1">
      <alignment horizontal="left" vertical="top" wrapText="1"/>
    </xf>
    <xf numFmtId="0" fontId="2" fillId="3" borderId="46" xfId="1" applyFont="1" applyFill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>
      <alignment horizontal="left" vertical="top" wrapText="1"/>
    </xf>
    <xf numFmtId="4" fontId="2" fillId="0" borderId="3" xfId="0" applyNumberFormat="1" applyFont="1" applyBorder="1" applyAlignment="1" applyProtection="1">
      <alignment horizontal="left" vertical="top" wrapText="1"/>
      <protection locked="0"/>
    </xf>
    <xf numFmtId="0" fontId="29" fillId="0" borderId="0" xfId="2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0" xfId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9" fillId="0" borderId="0" xfId="2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9" fillId="0" borderId="0" xfId="2" applyFont="1" applyBorder="1" applyAlignment="1">
      <alignment horizontal="left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2" fillId="0" borderId="14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left" vertical="top" wrapText="1"/>
    </xf>
    <xf numFmtId="3" fontId="8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12" fillId="0" borderId="0" xfId="0" applyFont="1"/>
    <xf numFmtId="0" fontId="3" fillId="3" borderId="62" xfId="1" applyFont="1" applyFill="1" applyBorder="1" applyAlignment="1" applyProtection="1">
      <alignment horizontal="left" vertical="top" wrapText="1"/>
      <protection locked="0"/>
    </xf>
    <xf numFmtId="0" fontId="2" fillId="3" borderId="63" xfId="1" applyFont="1" applyFill="1" applyBorder="1" applyAlignment="1" applyProtection="1">
      <alignment horizontal="left" vertical="top" wrapText="1"/>
      <protection locked="0"/>
    </xf>
    <xf numFmtId="0" fontId="30" fillId="0" borderId="0" xfId="0" applyFont="1"/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64" xfId="1" applyFont="1" applyBorder="1" applyAlignment="1" applyProtection="1">
      <alignment horizontal="center" vertical="center" wrapText="1"/>
      <protection locked="0"/>
    </xf>
    <xf numFmtId="0" fontId="3" fillId="0" borderId="0" xfId="5" applyFont="1" applyAlignment="1" applyProtection="1">
      <alignment horizontal="left" vertical="top"/>
      <protection locked="0"/>
    </xf>
    <xf numFmtId="0" fontId="2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54" xfId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left" vertical="top"/>
      <protection locked="0"/>
    </xf>
    <xf numFmtId="0" fontId="8" fillId="0" borderId="0" xfId="0" applyFont="1" applyAlignment="1">
      <alignment vertical="top"/>
    </xf>
    <xf numFmtId="0" fontId="2" fillId="0" borderId="0" xfId="0" applyFont="1" applyAlignment="1" applyProtection="1">
      <alignment horizontal="left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29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5" applyFont="1" applyAlignment="1" applyProtection="1">
      <alignment horizontal="left" vertical="top" wrapText="1"/>
      <protection locked="0"/>
    </xf>
    <xf numFmtId="0" fontId="3" fillId="0" borderId="43" xfId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0" borderId="0" xfId="0"/>
    <xf numFmtId="0" fontId="2" fillId="0" borderId="0" xfId="7" applyFont="1" applyAlignment="1" applyProtection="1">
      <alignment horizontal="left" vertical="top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48" xfId="0" applyFont="1" applyBorder="1" applyAlignment="1" applyProtection="1">
      <alignment horizontal="right" vertical="center"/>
      <protection locked="0"/>
    </xf>
    <xf numFmtId="0" fontId="1" fillId="0" borderId="49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50" xfId="0" applyFont="1" applyFill="1" applyBorder="1" applyAlignment="1" applyProtection="1">
      <alignment horizontal="left" vertical="top" wrapText="1"/>
      <protection locked="0"/>
    </xf>
    <xf numFmtId="0" fontId="3" fillId="2" borderId="51" xfId="0" applyFont="1" applyFill="1" applyBorder="1" applyAlignment="1" applyProtection="1">
      <alignment horizontal="left" vertical="top" wrapText="1"/>
      <protection locked="0"/>
    </xf>
    <xf numFmtId="0" fontId="3" fillId="0" borderId="41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 wrapText="1"/>
    </xf>
    <xf numFmtId="0" fontId="3" fillId="0" borderId="56" xfId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right" vertical="center"/>
    </xf>
    <xf numFmtId="0" fontId="2" fillId="0" borderId="50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8" fillId="0" borderId="33" xfId="1" applyFont="1" applyBorder="1" applyAlignment="1" applyProtection="1">
      <alignment horizontal="center" vertical="center" wrapText="1"/>
      <protection locked="0"/>
    </xf>
    <xf numFmtId="0" fontId="8" fillId="0" borderId="22" xfId="1" applyFont="1" applyBorder="1" applyAlignment="1" applyProtection="1">
      <alignment horizontal="center" vertical="center" wrapText="1"/>
      <protection locked="0"/>
    </xf>
    <xf numFmtId="4" fontId="2" fillId="0" borderId="65" xfId="1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4" fontId="2" fillId="0" borderId="65" xfId="1" applyNumberFormat="1" applyFont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</cellXfs>
  <cellStyles count="9">
    <cellStyle name="Excel Built-in Normal" xfId="5" xr:uid="{00000000-0005-0000-0000-000000000000}"/>
    <cellStyle name="Excel Built-in Normal 1" xfId="7" xr:uid="{00000000-0005-0000-0000-000001000000}"/>
    <cellStyle name="Excel_BuiltIn_20% - akcent 1" xfId="4" xr:uid="{00000000-0005-0000-0000-000002000000}"/>
    <cellStyle name="Hiperłącze" xfId="2" builtinId="8"/>
    <cellStyle name="Normalny" xfId="0" builtinId="0"/>
    <cellStyle name="Normalny 2" xfId="1" xr:uid="{00000000-0005-0000-0000-000005000000}"/>
    <cellStyle name="Normalny 3" xfId="8" xr:uid="{00000000-0005-0000-0000-000006000000}"/>
    <cellStyle name="Normalny 4" xfId="6" xr:uid="{00000000-0005-0000-0000-000007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FF33CC"/>
      <color rgb="FFCCFFCC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646F826-529C-45F8-987A-CE2A1AD4389E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E061E20-FA4B-408F-B587-237E00553315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9CE17A2C-1486-437A-A223-A17CA6CFD502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B90FC903-D090-4623-9598-29FB749F242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9D00CC86-5AE6-4459-88F3-5527357C58E9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91236D-CA3D-4009-8879-4A1721552D8C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23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16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16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35"/>
  <sheetViews>
    <sheetView topLeftCell="A2" workbookViewId="0">
      <pane xSplit="3" ySplit="2" topLeftCell="D4" activePane="bottomRight" state="frozen"/>
      <selection activeCell="H30" sqref="H30"/>
      <selection pane="topRight" activeCell="H30" sqref="H30"/>
      <selection pane="bottomLeft" activeCell="H30" sqref="H30"/>
      <selection pane="bottomRight" activeCell="C26" sqref="C26"/>
    </sheetView>
  </sheetViews>
  <sheetFormatPr defaultRowHeight="15"/>
  <cols>
    <col min="1" max="1" width="11.28515625" customWidth="1"/>
    <col min="3" max="3" width="89.5703125" customWidth="1"/>
  </cols>
  <sheetData>
    <row r="1" spans="1:3" ht="15.75" hidden="1" thickBot="1"/>
    <row r="2" spans="1:3" s="28" customFormat="1" ht="34.5" customHeight="1">
      <c r="A2" s="269" t="s">
        <v>38</v>
      </c>
      <c r="B2" s="267" t="s">
        <v>37</v>
      </c>
      <c r="C2" s="267" t="s">
        <v>36</v>
      </c>
    </row>
    <row r="3" spans="1:3" ht="38.25" customHeight="1" thickBot="1">
      <c r="A3" s="270"/>
      <c r="B3" s="268"/>
      <c r="C3" s="268"/>
    </row>
    <row r="4" spans="1:3">
      <c r="A4" s="64" t="str">
        <f>HYPERLINK("#'Część 01'!A1","przejdz do")</f>
        <v>przejdz do</v>
      </c>
      <c r="B4" s="65" t="str">
        <f ca="1">'Część 01'!$A$4</f>
        <v>Część 01</v>
      </c>
      <c r="C4" s="62" t="str">
        <f>'Część 01'!$A$5</f>
        <v>Odczynniki do analiz rutynowych</v>
      </c>
    </row>
    <row r="5" spans="1:3">
      <c r="A5" s="66" t="str">
        <f>HYPERLINK("#'Część 02'!A1","przejdz do")</f>
        <v>przejdz do</v>
      </c>
      <c r="B5" s="30" t="str">
        <f ca="1">'Część 02'!$A$4</f>
        <v>Część 02</v>
      </c>
      <c r="C5" s="62" t="str">
        <f>'Część 02'!$A$5</f>
        <v>Odczynniki do analiz instrumentalnych</v>
      </c>
    </row>
    <row r="6" spans="1:3">
      <c r="A6" s="66" t="str">
        <f>HYPERLINK("#'Część 03'!A1","przejdz do")</f>
        <v>przejdz do</v>
      </c>
      <c r="B6" s="30" t="str">
        <f ca="1">'Część 03'!$A$4</f>
        <v>Część 03</v>
      </c>
      <c r="C6" s="62" t="str">
        <f>'Część 03'!$A$5</f>
        <v>Odczynniki i wzorce do chromatografii</v>
      </c>
    </row>
    <row r="7" spans="1:3">
      <c r="A7" s="66" t="str">
        <f>HYPERLINK("#'Część 04'!A1","przejdz do")</f>
        <v>przejdz do</v>
      </c>
      <c r="B7" s="30" t="str">
        <f ca="1">'Część 04'!$A$4</f>
        <v>Część 04</v>
      </c>
      <c r="C7" s="62" t="str">
        <f>'Część 04'!$A$5</f>
        <v>Roztwory buforowe</v>
      </c>
    </row>
    <row r="8" spans="1:3">
      <c r="A8" s="66" t="str">
        <f>HYPERLINK("#'Część 05'!A1","przejdz do")</f>
        <v>przejdz do</v>
      </c>
      <c r="B8" s="30" t="str">
        <f ca="1">'Część 05'!$A$4</f>
        <v>Część 05</v>
      </c>
      <c r="C8" s="62" t="str">
        <f>'Część 05'!$A$5</f>
        <v>Roztwory mianowane, odważki analityczne</v>
      </c>
    </row>
    <row r="9" spans="1:3">
      <c r="A9" s="66" t="str">
        <f>HYPERLINK("#'Część 06'!A1","przejdz do")</f>
        <v>przejdz do</v>
      </c>
      <c r="B9" s="30" t="str">
        <f ca="1">'Część 06'!$A$4</f>
        <v>Część 06</v>
      </c>
      <c r="C9" s="62" t="str">
        <f>'Część 06'!$A$5</f>
        <v>Filtry, sączki, paski wskaźnikowe</v>
      </c>
    </row>
    <row r="10" spans="1:3">
      <c r="A10" s="66" t="str">
        <f>HYPERLINK("#'Część 07'!A1","przejdz do")</f>
        <v>przejdz do</v>
      </c>
      <c r="B10" s="30" t="str">
        <f ca="1">'Część 07'!$A$4</f>
        <v>Część 07</v>
      </c>
      <c r="C10" s="62" t="str">
        <f>'Część 07'!$A$5</f>
        <v>Filtry membranowe, sterylne</v>
      </c>
    </row>
    <row r="11" spans="1:3">
      <c r="A11" s="66" t="str">
        <f>HYPERLINK("#'Część 08'!A1","przejdz do")</f>
        <v>przejdz do</v>
      </c>
      <c r="B11" s="30" t="str">
        <f ca="1">'Część 08'!$A$4</f>
        <v>Część 08</v>
      </c>
      <c r="C11" s="62" t="str">
        <f>'Część 08'!$A$5</f>
        <v>Butelki z tiosiarczanem sodu</v>
      </c>
    </row>
    <row r="12" spans="1:3">
      <c r="A12" s="66" t="str">
        <f>HYPERLINK("#'Część 09'!A1","przejdz do")</f>
        <v>przejdz do</v>
      </c>
      <c r="B12" s="30" t="str">
        <f ca="1">'Część 09'!$A$4</f>
        <v>Część 09</v>
      </c>
      <c r="C12" s="62" t="str">
        <f>'Część 09'!$A$5</f>
        <v>Filrty membranowe, sterylne - średnica porów 0,22 µm</v>
      </c>
    </row>
    <row r="13" spans="1:3">
      <c r="A13" s="66" t="str">
        <f>HYPERLINK("#'Część 10'!A1","przejdz do")</f>
        <v>przejdz do</v>
      </c>
      <c r="B13" s="30" t="str">
        <f ca="1">'Część 10'!$A$4</f>
        <v>Część 10</v>
      </c>
      <c r="C13" s="62" t="str">
        <f>'Część 10'!$A$5</f>
        <v>Materiały referencyjne do HPLC</v>
      </c>
    </row>
    <row r="14" spans="1:3">
      <c r="A14" s="66" t="str">
        <f>HYPERLINK("#'Część 11'!A1","przejdz do")</f>
        <v>przejdz do</v>
      </c>
      <c r="B14" s="30" t="str">
        <f ca="1">'Część 11'!$A$4</f>
        <v>Część 11</v>
      </c>
      <c r="C14" s="62" t="str">
        <f>'Część 11'!$A$5</f>
        <v>Wzorce pH</v>
      </c>
    </row>
    <row r="15" spans="1:3">
      <c r="A15" s="66" t="str">
        <f>HYPERLINK("#'Część 12'!A1","przejdz do")</f>
        <v>przejdz do</v>
      </c>
      <c r="B15" s="30" t="str">
        <f ca="1">'Część 12'!$A$4</f>
        <v>Część 12</v>
      </c>
      <c r="C15" s="62" t="str">
        <f>'Część 12'!$A$5</f>
        <v>Rozpuszczalniki do HPLC</v>
      </c>
    </row>
    <row r="16" spans="1:3">
      <c r="A16" s="66" t="str">
        <f>HYPERLINK("#'Część 13'!A1","przejdz do")</f>
        <v>przejdz do</v>
      </c>
      <c r="B16" s="30" t="str">
        <f ca="1">'Część 13'!$A$4</f>
        <v>Część 13</v>
      </c>
      <c r="C16" s="62" t="str">
        <f>'Część 13'!$A$5</f>
        <v>Wzorce do chromatografii jonowej</v>
      </c>
    </row>
    <row r="17" spans="1:3">
      <c r="A17" s="66" t="str">
        <f>HYPERLINK("#'Część 14'!A1","przejdz do")</f>
        <v>przejdz do</v>
      </c>
      <c r="B17" s="30" t="str">
        <f ca="1">'Część 14'!$A$4</f>
        <v>Część 14</v>
      </c>
      <c r="C17" s="62" t="str">
        <f>'Część 14'!$A$5</f>
        <v>Wzorce do IC kontrolne</v>
      </c>
    </row>
    <row r="18" spans="1:3">
      <c r="A18" s="66" t="str">
        <f>HYPERLINK("#'Część 15'!A1","przejdz do")</f>
        <v>przejdz do</v>
      </c>
      <c r="B18" s="30" t="str">
        <f ca="1">'Część 15'!$A$4</f>
        <v>Część 15</v>
      </c>
      <c r="C18" s="62" t="str">
        <f>'Część 15'!$A$5</f>
        <v>Wzorce do GC</v>
      </c>
    </row>
    <row r="19" spans="1:3">
      <c r="A19" s="66" t="str">
        <f>HYPERLINK("#'Część 16'!A1","przejdz do")</f>
        <v>przejdz do</v>
      </c>
      <c r="B19" s="30" t="str">
        <f ca="1">'Część 16'!$A$4</f>
        <v>Część 16</v>
      </c>
      <c r="C19" s="62" t="str">
        <f>'Część 16'!$A$5</f>
        <v>Wzorce do mikotoksyn oraz witaminy A</v>
      </c>
    </row>
    <row r="20" spans="1:3">
      <c r="A20" s="66" t="str">
        <f>HYPERLINK("#'Część 17'!A1","przejdz do")</f>
        <v>przejdz do</v>
      </c>
      <c r="B20" s="30" t="str">
        <f ca="1">'Część 17'!$A$4</f>
        <v>Część 17</v>
      </c>
      <c r="C20" s="62" t="str">
        <f>'Część 17'!$A$5</f>
        <v>Wzorce do IPC</v>
      </c>
    </row>
    <row r="21" spans="1:3">
      <c r="A21" s="66" t="str">
        <f>HYPERLINK("#'Część 18'!A1","przejdz do")</f>
        <v>przejdz do</v>
      </c>
      <c r="B21" s="30" t="str">
        <f ca="1">'Część 18'!$A$4</f>
        <v>Część 18</v>
      </c>
      <c r="C21" s="62" t="str">
        <f>'Część 18'!$A$5</f>
        <v>Wzorce do analiz instrumentalnych</v>
      </c>
    </row>
    <row r="22" spans="1:3">
      <c r="A22" s="66" t="str">
        <f>HYPERLINK("#'Część 19'!A1","przejdz do")</f>
        <v>przejdz do</v>
      </c>
      <c r="B22" s="30" t="str">
        <f ca="1">'Część 19'!$A$4</f>
        <v>Część 19</v>
      </c>
      <c r="C22" s="62" t="str">
        <f>'Część 19'!$A$5</f>
        <v>Wzorce do analiz instrumentalnych 2</v>
      </c>
    </row>
    <row r="23" spans="1:3">
      <c r="A23" s="66" t="str">
        <f>HYPERLINK("#'Część 20'!A1","przejdz do")</f>
        <v>przejdz do</v>
      </c>
      <c r="B23" s="30" t="str">
        <f ca="1">'Część 20'!$A$4</f>
        <v>Część 20</v>
      </c>
      <c r="C23" s="62" t="str">
        <f>'Część 20'!$A$5</f>
        <v>Scyntylator</v>
      </c>
    </row>
    <row r="24" spans="1:3">
      <c r="A24" s="66" t="str">
        <f>HYPERLINK("#'Część 21'!A1","przejdz do")</f>
        <v>przejdz do</v>
      </c>
      <c r="B24" s="30" t="str">
        <f ca="1">'Część 21'!$A$4</f>
        <v>Część 21</v>
      </c>
      <c r="C24" s="62" t="str">
        <f>'Część 21'!$A$5</f>
        <v>Wzorzec ogólnego węgla organicznego</v>
      </c>
    </row>
    <row r="25" spans="1:3">
      <c r="A25" s="66" t="str">
        <f>HYPERLINK("#'Część 22'!A1","przejdz do")</f>
        <v>przejdz do</v>
      </c>
      <c r="B25" s="30" t="str">
        <f ca="1">'Część 22'!$A$4</f>
        <v>Część 22</v>
      </c>
      <c r="C25" s="62" t="str">
        <f>'Część 22'!$A$5</f>
        <v>Wzorce do przewodnictwa</v>
      </c>
    </row>
    <row r="26" spans="1:3">
      <c r="A26" s="66" t="str">
        <f>HYPERLINK("#'Część 23'!A1","przejdz do")</f>
        <v>przejdz do</v>
      </c>
      <c r="B26" s="30" t="str">
        <f ca="1">'Część 23'!$A$4</f>
        <v>Część 23</v>
      </c>
      <c r="C26" s="62" t="str">
        <f>'Część 23'!$A$5</f>
        <v>Kolumienki do mikotoksyn</v>
      </c>
    </row>
    <row r="27" spans="1:3">
      <c r="A27" s="66" t="str">
        <f>HYPERLINK("#'Część 24'!A1","przejdz do")</f>
        <v>przejdz do</v>
      </c>
      <c r="B27" s="30" t="str">
        <f ca="1">'Część 24'!$A$4</f>
        <v>Część 24</v>
      </c>
      <c r="C27" s="62" t="str">
        <f>'Część 24'!$A$5</f>
        <v>Wzorce do spektrofotometrii</v>
      </c>
    </row>
    <row r="28" spans="1:3">
      <c r="A28" s="66" t="str">
        <f>HYPERLINK("#'Część 25'!A1","przejdz do")</f>
        <v>przejdz do</v>
      </c>
      <c r="B28" s="30" t="str">
        <f ca="1">'Część 25'!$A$4</f>
        <v>Część 25</v>
      </c>
      <c r="C28" s="62" t="str">
        <f>'Część 25'!$A$5</f>
        <v>Wzorce mętności</v>
      </c>
    </row>
    <row r="29" spans="1:3">
      <c r="A29" s="66" t="str">
        <f>HYPERLINK("#'Część 26'!A1","przejdz do")</f>
        <v>przejdz do</v>
      </c>
      <c r="B29" s="30" t="str">
        <f ca="1">'Część 26'!$A$4</f>
        <v>Część 26</v>
      </c>
      <c r="C29" s="62" t="str">
        <f>'Część 26'!$A$5</f>
        <v>Zestaw kalibracyjny do mętności</v>
      </c>
    </row>
    <row r="30" spans="1:3">
      <c r="A30" s="66" t="str">
        <f>HYPERLINK("#'Część 27'!A1","przejdz do")</f>
        <v>przejdz do</v>
      </c>
      <c r="B30" s="30" t="str">
        <f ca="1">'Część 27'!$A$4</f>
        <v>Część 27</v>
      </c>
      <c r="C30" s="62" t="str">
        <f>'Część 27'!$A$5</f>
        <v>Zestaw kuwetowy do oznaczania cyjanków w wodzie</v>
      </c>
    </row>
    <row r="31" spans="1:3" ht="15.75" thickBot="1">
      <c r="A31" s="220" t="str">
        <f>HYPERLINK("#'Część 28'!A1","przejdz do")</f>
        <v>przejdz do</v>
      </c>
      <c r="B31" s="221" t="str">
        <f ca="1">'Część 28'!$A$4</f>
        <v>Część 28</v>
      </c>
      <c r="C31" s="222" t="str">
        <f>'Część 28'!$A$5</f>
        <v>Kolumienki do WWA</v>
      </c>
    </row>
    <row r="34" spans="1:3" ht="15.75" thickBot="1"/>
    <row r="35" spans="1:3" s="29" customFormat="1" ht="15.75" thickBot="1">
      <c r="A35" s="63"/>
      <c r="B35" s="63"/>
      <c r="C35" s="31" t="s">
        <v>29</v>
      </c>
    </row>
  </sheetData>
  <mergeCells count="3">
    <mergeCell ref="B2:B3"/>
    <mergeCell ref="A2:A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>
    <tabColor rgb="FFFFFFFF"/>
  </sheetPr>
  <dimension ref="A1:J23"/>
  <sheetViews>
    <sheetView view="pageBreakPreview" zoomScaleNormal="85" zoomScaleSheetLayoutView="100" workbookViewId="0">
      <selection activeCell="C1" sqref="C1"/>
    </sheetView>
  </sheetViews>
  <sheetFormatPr defaultRowHeight="12.75"/>
  <cols>
    <col min="1" max="1" width="5.85546875" style="45" customWidth="1"/>
    <col min="2" max="2" width="5.5703125" style="251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710937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147"/>
      <c r="C1" s="2" t="s">
        <v>774</v>
      </c>
      <c r="D1" s="7"/>
      <c r="E1" s="7"/>
      <c r="F1" s="7"/>
      <c r="G1" s="271" t="s">
        <v>6</v>
      </c>
      <c r="H1" s="271"/>
      <c r="I1" s="271"/>
      <c r="J1" s="271"/>
    </row>
    <row r="2" spans="1:10" s="2" customFormat="1">
      <c r="B2" s="147"/>
      <c r="D2" s="7"/>
      <c r="E2" s="7"/>
      <c r="F2" s="7"/>
      <c r="G2" s="240"/>
      <c r="H2" s="240"/>
      <c r="I2" s="240"/>
      <c r="J2" s="240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09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651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27.5">
      <c r="B10" s="9" t="s">
        <v>18</v>
      </c>
      <c r="C10" s="249" t="s">
        <v>227</v>
      </c>
      <c r="D10" s="250" t="s">
        <v>858</v>
      </c>
      <c r="E10" s="11"/>
      <c r="F10" s="11"/>
      <c r="G10" s="12" t="s">
        <v>211</v>
      </c>
      <c r="H10" s="245">
        <v>100</v>
      </c>
      <c r="I10" s="13"/>
      <c r="J10" s="14">
        <f t="shared" ref="J10" si="0">H10*I10</f>
        <v>0</v>
      </c>
    </row>
    <row r="11" spans="1:10" ht="30" customHeight="1">
      <c r="A11" s="2"/>
      <c r="B11" s="288" t="s">
        <v>0</v>
      </c>
      <c r="C11" s="304"/>
      <c r="D11" s="304"/>
      <c r="E11" s="304"/>
      <c r="F11" s="304"/>
      <c r="G11" s="304"/>
      <c r="H11" s="304"/>
      <c r="I11" s="304"/>
      <c r="J11" s="56">
        <f>SUM(J10:J10)</f>
        <v>0</v>
      </c>
    </row>
    <row r="12" spans="1:10" ht="31.5" customHeight="1">
      <c r="A12" s="2"/>
      <c r="B12" s="3" t="s">
        <v>1</v>
      </c>
      <c r="C12" s="286" t="s">
        <v>2</v>
      </c>
      <c r="D12" s="305"/>
      <c r="E12" s="305"/>
      <c r="F12" s="305"/>
      <c r="G12" s="305"/>
      <c r="H12" s="305"/>
      <c r="I12" s="305"/>
      <c r="J12" s="305"/>
    </row>
    <row r="13" spans="1:10" ht="31.5" customHeight="1">
      <c r="A13" s="2"/>
      <c r="B13" s="3" t="s">
        <v>3</v>
      </c>
      <c r="C13" s="296" t="s">
        <v>4</v>
      </c>
      <c r="D13" s="297"/>
      <c r="E13" s="297"/>
      <c r="F13" s="297"/>
      <c r="G13" s="297"/>
      <c r="H13" s="297"/>
      <c r="I13" s="297"/>
      <c r="J13" s="297"/>
    </row>
    <row r="14" spans="1:10">
      <c r="A14" s="2"/>
      <c r="B14" s="3"/>
      <c r="C14" s="132"/>
      <c r="D14" s="123"/>
      <c r="E14" s="123"/>
      <c r="F14" s="123"/>
      <c r="G14" s="123"/>
      <c r="H14" s="123"/>
      <c r="I14" s="123"/>
      <c r="J14" s="123"/>
    </row>
    <row r="15" spans="1:10" s="32" customFormat="1" ht="11.25" customHeight="1">
      <c r="A15" s="20"/>
      <c r="B15" s="20" t="s">
        <v>25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1"/>
      <c r="B16" s="21"/>
      <c r="C16" s="35"/>
      <c r="D16" s="22"/>
      <c r="E16" s="22"/>
      <c r="F16" s="22"/>
      <c r="G16" s="17"/>
      <c r="H16" s="17"/>
      <c r="I16" s="17"/>
      <c r="J16" s="35"/>
    </row>
    <row r="17" spans="2:10" ht="29.25" customHeight="1">
      <c r="B17" s="42" t="s">
        <v>18</v>
      </c>
      <c r="C17" s="291" t="s">
        <v>229</v>
      </c>
      <c r="D17" s="291"/>
      <c r="E17" s="291"/>
      <c r="F17" s="291"/>
      <c r="G17" s="291"/>
      <c r="H17" s="291"/>
      <c r="I17" s="291"/>
      <c r="J17" s="291"/>
    </row>
    <row r="18" spans="2:10" ht="29.25" customHeight="1">
      <c r="B18" s="42" t="s">
        <v>19</v>
      </c>
      <c r="C18" s="291" t="s">
        <v>230</v>
      </c>
      <c r="D18" s="291"/>
      <c r="E18" s="291"/>
      <c r="F18" s="291"/>
      <c r="G18" s="291"/>
      <c r="H18" s="291"/>
      <c r="I18" s="291"/>
      <c r="J18" s="291"/>
    </row>
    <row r="19" spans="2:10" ht="25.5" customHeight="1">
      <c r="B19" s="42" t="s">
        <v>20</v>
      </c>
      <c r="C19" s="291" t="s">
        <v>640</v>
      </c>
      <c r="D19" s="291"/>
      <c r="E19" s="291"/>
      <c r="F19" s="291"/>
      <c r="G19" s="291"/>
      <c r="H19" s="291"/>
      <c r="I19" s="291"/>
      <c r="J19" s="291"/>
    </row>
    <row r="20" spans="2:10" ht="15" customHeight="1">
      <c r="B20" s="42" t="s">
        <v>21</v>
      </c>
      <c r="C20" s="24" t="s">
        <v>33</v>
      </c>
      <c r="D20" s="36" t="s">
        <v>656</v>
      </c>
    </row>
    <row r="21" spans="2:10">
      <c r="B21" s="148"/>
    </row>
    <row r="22" spans="2:10">
      <c r="B22" s="148"/>
    </row>
    <row r="23" spans="2:10">
      <c r="B23" s="148"/>
    </row>
  </sheetData>
  <sortState xmlns:xlrd2="http://schemas.microsoft.com/office/spreadsheetml/2017/richdata2" ref="C11:J59">
    <sortCondition ref="C11:C59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7:J17"/>
    <mergeCell ref="C18:J18"/>
    <mergeCell ref="C19:J19"/>
    <mergeCell ref="B11:I11"/>
    <mergeCell ref="C12:J12"/>
    <mergeCell ref="C13:J13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>
    <tabColor rgb="FFFFFFFF"/>
  </sheetPr>
  <dimension ref="A1:J3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10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240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89.25">
      <c r="B10" s="145" t="s">
        <v>18</v>
      </c>
      <c r="C10" s="198" t="s">
        <v>455</v>
      </c>
      <c r="D10" s="119" t="s">
        <v>859</v>
      </c>
      <c r="E10" s="11"/>
      <c r="F10" s="11"/>
      <c r="G10" s="13" t="s">
        <v>622</v>
      </c>
      <c r="H10" s="252">
        <v>1</v>
      </c>
      <c r="I10" s="13"/>
      <c r="J10" s="14">
        <f t="shared" ref="J10:J15" si="0">H10*I10</f>
        <v>0</v>
      </c>
    </row>
    <row r="11" spans="1:10" s="2" customFormat="1" ht="63.75">
      <c r="B11" s="145" t="s">
        <v>19</v>
      </c>
      <c r="C11" s="196" t="s">
        <v>488</v>
      </c>
      <c r="D11" s="119" t="s">
        <v>860</v>
      </c>
      <c r="E11" s="11"/>
      <c r="F11" s="11"/>
      <c r="G11" s="13" t="s">
        <v>487</v>
      </c>
      <c r="H11" s="253">
        <v>1</v>
      </c>
      <c r="I11" s="13"/>
      <c r="J11" s="14">
        <f t="shared" si="0"/>
        <v>0</v>
      </c>
    </row>
    <row r="12" spans="1:10" s="2" customFormat="1" ht="63.75">
      <c r="B12" s="145" t="s">
        <v>20</v>
      </c>
      <c r="C12" s="196" t="s">
        <v>668</v>
      </c>
      <c r="D12" s="119" t="s">
        <v>861</v>
      </c>
      <c r="E12" s="11"/>
      <c r="F12" s="11"/>
      <c r="G12" s="13" t="s">
        <v>486</v>
      </c>
      <c r="H12" s="253">
        <v>1</v>
      </c>
      <c r="I12" s="13"/>
      <c r="J12" s="14">
        <f t="shared" si="0"/>
        <v>0</v>
      </c>
    </row>
    <row r="13" spans="1:10" s="2" customFormat="1" ht="102">
      <c r="B13" s="145" t="s">
        <v>21</v>
      </c>
      <c r="C13" s="196" t="s">
        <v>485</v>
      </c>
      <c r="D13" s="119" t="s">
        <v>862</v>
      </c>
      <c r="E13" s="11"/>
      <c r="F13" s="11"/>
      <c r="G13" s="13" t="s">
        <v>405</v>
      </c>
      <c r="H13" s="252">
        <v>1</v>
      </c>
      <c r="I13" s="13"/>
      <c r="J13" s="14">
        <f t="shared" si="0"/>
        <v>0</v>
      </c>
    </row>
    <row r="14" spans="1:10" s="2" customFormat="1" ht="140.25">
      <c r="B14" s="145" t="s">
        <v>22</v>
      </c>
      <c r="C14" s="199" t="s">
        <v>454</v>
      </c>
      <c r="D14" s="197" t="s">
        <v>863</v>
      </c>
      <c r="E14" s="11"/>
      <c r="F14" s="11"/>
      <c r="G14" s="13" t="s">
        <v>405</v>
      </c>
      <c r="H14" s="252">
        <v>1</v>
      </c>
      <c r="I14" s="13"/>
      <c r="J14" s="14">
        <f t="shared" si="0"/>
        <v>0</v>
      </c>
    </row>
    <row r="15" spans="1:10" s="2" customFormat="1" ht="76.5">
      <c r="B15" s="145" t="s">
        <v>23</v>
      </c>
      <c r="C15" s="38" t="s">
        <v>657</v>
      </c>
      <c r="D15" s="200" t="s">
        <v>864</v>
      </c>
      <c r="E15" s="11"/>
      <c r="F15" s="11"/>
      <c r="G15" s="13" t="s">
        <v>140</v>
      </c>
      <c r="H15" s="252">
        <v>1</v>
      </c>
      <c r="I15" s="13"/>
      <c r="J15" s="14">
        <f t="shared" si="0"/>
        <v>0</v>
      </c>
    </row>
    <row r="16" spans="1:10" s="32" customFormat="1" ht="30" customHeight="1">
      <c r="A16" s="20"/>
      <c r="B16" s="306" t="s">
        <v>0</v>
      </c>
      <c r="C16" s="307"/>
      <c r="D16" s="307"/>
      <c r="E16" s="307"/>
      <c r="F16" s="307"/>
      <c r="G16" s="307"/>
      <c r="H16" s="307"/>
      <c r="I16" s="307"/>
      <c r="J16" s="1">
        <f>SUM(J10:J15)</f>
        <v>0</v>
      </c>
    </row>
    <row r="17" spans="1:10" s="32" customFormat="1" ht="29.25" customHeight="1">
      <c r="A17" s="21"/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ht="30" customHeight="1">
      <c r="A18" s="246"/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19" spans="1:10" ht="42" customHeight="1">
      <c r="A19" s="246"/>
      <c r="B19" s="3" t="s">
        <v>5</v>
      </c>
      <c r="C19" s="298" t="s">
        <v>865</v>
      </c>
      <c r="D19" s="297"/>
      <c r="E19" s="297"/>
      <c r="F19" s="297"/>
      <c r="G19" s="297"/>
      <c r="H19" s="297"/>
      <c r="I19" s="297"/>
      <c r="J19" s="297"/>
    </row>
    <row r="20" spans="1:10" ht="15" customHeight="1">
      <c r="A20" s="246"/>
    </row>
    <row r="21" spans="1:10" ht="13.5" customHeight="1">
      <c r="A21" s="246"/>
      <c r="B21" s="20" t="s">
        <v>25</v>
      </c>
      <c r="C21" s="4"/>
      <c r="D21" s="4"/>
      <c r="E21" s="4"/>
      <c r="F21" s="4"/>
      <c r="G21" s="4"/>
      <c r="H21" s="4"/>
      <c r="I21" s="4"/>
      <c r="J21" s="4"/>
    </row>
    <row r="22" spans="1:10" ht="10.5" customHeight="1">
      <c r="A22" s="246"/>
      <c r="B22" s="21"/>
      <c r="C22" s="35"/>
      <c r="D22" s="22"/>
      <c r="E22" s="22"/>
      <c r="F22" s="22"/>
      <c r="G22" s="17"/>
      <c r="H22" s="17"/>
      <c r="I22" s="17"/>
      <c r="J22" s="35"/>
    </row>
    <row r="23" spans="1:10" ht="30" customHeight="1">
      <c r="A23" s="246"/>
      <c r="B23" s="42">
        <v>1</v>
      </c>
      <c r="C23" s="313" t="s">
        <v>194</v>
      </c>
      <c r="D23" s="313"/>
      <c r="E23" s="313"/>
      <c r="F23" s="313"/>
      <c r="G23" s="313"/>
      <c r="H23" s="313"/>
      <c r="I23" s="302"/>
      <c r="J23" s="302"/>
    </row>
    <row r="24" spans="1:10" s="32" customFormat="1" ht="41.25" customHeight="1">
      <c r="A24" s="42"/>
      <c r="B24" s="42">
        <v>2</v>
      </c>
      <c r="C24" s="308" t="s">
        <v>690</v>
      </c>
      <c r="D24" s="308"/>
      <c r="E24" s="308"/>
      <c r="F24" s="308"/>
      <c r="G24" s="308"/>
      <c r="H24" s="106"/>
      <c r="I24" s="106"/>
      <c r="J24" s="106"/>
    </row>
    <row r="25" spans="1:10" s="32" customFormat="1" ht="15.75" customHeight="1">
      <c r="A25" s="42"/>
      <c r="B25" s="42">
        <v>3</v>
      </c>
      <c r="C25" s="308" t="s">
        <v>239</v>
      </c>
      <c r="D25" s="308"/>
      <c r="E25" s="308"/>
      <c r="F25" s="308"/>
      <c r="G25" s="308"/>
      <c r="H25" s="308"/>
      <c r="I25" s="308"/>
      <c r="J25" s="308"/>
    </row>
    <row r="26" spans="1:10" s="32" customFormat="1" ht="15.75" customHeight="1">
      <c r="A26" s="42"/>
      <c r="B26" s="42">
        <v>4</v>
      </c>
      <c r="C26" s="24" t="s">
        <v>33</v>
      </c>
      <c r="D26" s="23" t="s">
        <v>691</v>
      </c>
      <c r="E26" s="45"/>
      <c r="F26" s="45"/>
      <c r="G26" s="45"/>
      <c r="H26" s="45"/>
      <c r="I26" s="45"/>
      <c r="J26" s="45"/>
    </row>
    <row r="27" spans="1:10">
      <c r="A27" s="246"/>
      <c r="B27" s="42"/>
      <c r="C27" s="24"/>
      <c r="D27" s="23" t="s">
        <v>692</v>
      </c>
    </row>
    <row r="28" spans="1:10">
      <c r="B28" s="42"/>
    </row>
    <row r="29" spans="1:10">
      <c r="B29" s="42"/>
    </row>
    <row r="30" spans="1:10">
      <c r="B30" s="246"/>
    </row>
  </sheetData>
  <autoFilter ref="A3:J19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1:J27">
    <sortCondition ref="C11:C27"/>
  </sortState>
  <mergeCells count="21">
    <mergeCell ref="B16:I1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5:J25"/>
    <mergeCell ref="C17:J17"/>
    <mergeCell ref="C19:J19"/>
    <mergeCell ref="C18:J18"/>
    <mergeCell ref="C24:G24"/>
    <mergeCell ref="C23:J23"/>
  </mergeCells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1">
    <tabColor rgb="FFFFFFFF"/>
  </sheetPr>
  <dimension ref="A1:J31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11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90.75">
      <c r="B10" s="9" t="s">
        <v>18</v>
      </c>
      <c r="C10" s="74" t="s">
        <v>866</v>
      </c>
      <c r="D10" s="27" t="s">
        <v>867</v>
      </c>
      <c r="E10" s="11"/>
      <c r="F10" s="11"/>
      <c r="G10" s="12" t="s">
        <v>161</v>
      </c>
      <c r="H10" s="245">
        <v>1</v>
      </c>
      <c r="I10" s="13"/>
      <c r="J10" s="14">
        <f t="shared" ref="J10:J15" si="0">H10*I10</f>
        <v>0</v>
      </c>
    </row>
    <row r="11" spans="1:10" s="2" customFormat="1" ht="90.75">
      <c r="B11" s="9" t="s">
        <v>19</v>
      </c>
      <c r="C11" s="74" t="s">
        <v>625</v>
      </c>
      <c r="D11" s="27" t="s">
        <v>867</v>
      </c>
      <c r="E11" s="11"/>
      <c r="F11" s="11"/>
      <c r="G11" s="12" t="s">
        <v>160</v>
      </c>
      <c r="H11" s="41">
        <v>2</v>
      </c>
      <c r="I11" s="13"/>
      <c r="J11" s="14">
        <f t="shared" si="0"/>
        <v>0</v>
      </c>
    </row>
    <row r="12" spans="1:10" s="2" customFormat="1" ht="90.75">
      <c r="B12" s="9" t="s">
        <v>20</v>
      </c>
      <c r="C12" s="10" t="s">
        <v>626</v>
      </c>
      <c r="D12" s="27" t="s">
        <v>868</v>
      </c>
      <c r="E12" s="11"/>
      <c r="F12" s="11"/>
      <c r="G12" s="12" t="s">
        <v>160</v>
      </c>
      <c r="H12" s="41">
        <v>2</v>
      </c>
      <c r="I12" s="13"/>
      <c r="J12" s="14">
        <f t="shared" si="0"/>
        <v>0</v>
      </c>
    </row>
    <row r="13" spans="1:10" s="2" customFormat="1" ht="90.75">
      <c r="B13" s="9" t="s">
        <v>21</v>
      </c>
      <c r="C13" s="10" t="s">
        <v>626</v>
      </c>
      <c r="D13" s="27" t="s">
        <v>868</v>
      </c>
      <c r="E13" s="11"/>
      <c r="F13" s="11"/>
      <c r="G13" s="12" t="s">
        <v>161</v>
      </c>
      <c r="H13" s="41">
        <v>1</v>
      </c>
      <c r="I13" s="13"/>
      <c r="J13" s="14">
        <f t="shared" si="0"/>
        <v>0</v>
      </c>
    </row>
    <row r="14" spans="1:10" s="2" customFormat="1" ht="90.75">
      <c r="B14" s="9" t="s">
        <v>22</v>
      </c>
      <c r="C14" s="75" t="s">
        <v>627</v>
      </c>
      <c r="D14" s="76" t="s">
        <v>869</v>
      </c>
      <c r="E14" s="11"/>
      <c r="F14" s="11"/>
      <c r="G14" s="12" t="s">
        <v>161</v>
      </c>
      <c r="H14" s="41">
        <v>2</v>
      </c>
      <c r="I14" s="13"/>
      <c r="J14" s="14">
        <f t="shared" si="0"/>
        <v>0</v>
      </c>
    </row>
    <row r="15" spans="1:10" s="2" customFormat="1" ht="90.75">
      <c r="B15" s="9" t="s">
        <v>23</v>
      </c>
      <c r="C15" s="74" t="s">
        <v>628</v>
      </c>
      <c r="D15" s="71" t="s">
        <v>870</v>
      </c>
      <c r="E15" s="11"/>
      <c r="F15" s="11"/>
      <c r="G15" s="12" t="s">
        <v>160</v>
      </c>
      <c r="H15" s="41">
        <v>1</v>
      </c>
      <c r="I15" s="13"/>
      <c r="J15" s="14">
        <f t="shared" si="0"/>
        <v>0</v>
      </c>
    </row>
    <row r="16" spans="1:10" s="2" customFormat="1" ht="30" customHeight="1">
      <c r="B16" s="306" t="s">
        <v>0</v>
      </c>
      <c r="C16" s="307"/>
      <c r="D16" s="307"/>
      <c r="E16" s="307"/>
      <c r="F16" s="307"/>
      <c r="G16" s="307"/>
      <c r="H16" s="307"/>
      <c r="I16" s="307"/>
      <c r="J16" s="1">
        <f>SUM(J10:J15)</f>
        <v>0</v>
      </c>
    </row>
    <row r="17" spans="1:10" s="2" customFormat="1" ht="29.25" customHeight="1"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s="2" customFormat="1" ht="30" customHeight="1"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19" spans="1:10" s="2" customFormat="1" ht="42.75" customHeight="1">
      <c r="B19" s="3" t="s">
        <v>5</v>
      </c>
      <c r="C19" s="298" t="s">
        <v>865</v>
      </c>
      <c r="D19" s="297"/>
      <c r="E19" s="297"/>
      <c r="F19" s="297"/>
      <c r="G19" s="297"/>
      <c r="H19" s="297"/>
      <c r="I19" s="297"/>
      <c r="J19" s="297"/>
    </row>
    <row r="21" spans="1:10" s="32" customFormat="1" ht="11.25" customHeight="1">
      <c r="A21" s="20"/>
      <c r="B21" s="20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1"/>
      <c r="B22" s="21"/>
      <c r="C22" s="35"/>
      <c r="D22" s="22"/>
      <c r="E22" s="22"/>
      <c r="F22" s="22"/>
      <c r="G22" s="17"/>
      <c r="H22" s="17"/>
      <c r="I22" s="17"/>
      <c r="J22" s="35"/>
    </row>
    <row r="23" spans="1:10" ht="27.75" customHeight="1">
      <c r="B23" s="42" t="s">
        <v>18</v>
      </c>
      <c r="C23" s="291" t="s">
        <v>194</v>
      </c>
      <c r="D23" s="291"/>
      <c r="E23" s="291"/>
      <c r="F23" s="291"/>
      <c r="G23" s="291"/>
      <c r="H23" s="291"/>
      <c r="I23" s="291"/>
      <c r="J23" s="291"/>
    </row>
    <row r="24" spans="1:10" ht="15" customHeight="1">
      <c r="B24" s="42" t="s">
        <v>19</v>
      </c>
      <c r="C24" s="23" t="s">
        <v>871</v>
      </c>
      <c r="D24" s="94"/>
      <c r="E24" s="94"/>
      <c r="F24" s="94"/>
      <c r="G24" s="94"/>
      <c r="H24" s="35"/>
      <c r="I24" s="35"/>
      <c r="J24" s="35"/>
    </row>
    <row r="25" spans="1:10">
      <c r="B25" s="42" t="s">
        <v>20</v>
      </c>
      <c r="C25" s="23" t="s">
        <v>872</v>
      </c>
      <c r="D25" s="5"/>
      <c r="E25" s="5"/>
      <c r="F25" s="5"/>
      <c r="G25" s="5"/>
      <c r="H25" s="35"/>
      <c r="I25" s="35"/>
      <c r="J25" s="35"/>
    </row>
    <row r="26" spans="1:10" ht="15.75" customHeight="1">
      <c r="B26" s="42" t="s">
        <v>21</v>
      </c>
      <c r="C26" s="23" t="s">
        <v>196</v>
      </c>
      <c r="D26" s="36"/>
      <c r="E26" s="36"/>
      <c r="F26" s="36"/>
      <c r="G26" s="36"/>
    </row>
    <row r="27" spans="1:10">
      <c r="B27" s="42" t="s">
        <v>22</v>
      </c>
      <c r="C27" s="32" t="s">
        <v>39</v>
      </c>
      <c r="D27" s="36" t="s">
        <v>624</v>
      </c>
    </row>
    <row r="28" spans="1:10">
      <c r="B28" s="42"/>
      <c r="C28" s="48"/>
      <c r="D28" s="36" t="s">
        <v>623</v>
      </c>
    </row>
    <row r="29" spans="1:10">
      <c r="B29" s="42"/>
    </row>
    <row r="30" spans="1:10">
      <c r="B30" s="42"/>
    </row>
    <row r="31" spans="1:10">
      <c r="B31" s="42"/>
    </row>
  </sheetData>
  <autoFilter ref="A3:J19" xr:uid="{00000000-0009-0000-0000-00000B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3:J23"/>
    <mergeCell ref="B16:I16"/>
    <mergeCell ref="C17:J17"/>
    <mergeCell ref="C18:J18"/>
    <mergeCell ref="C19:J19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>
    <tabColor rgb="FFFFFFFF"/>
  </sheetPr>
  <dimension ref="A1:J30"/>
  <sheetViews>
    <sheetView view="pageBreakPreview" zoomScaleNormal="90" zoomScaleSheetLayoutView="100" workbookViewId="0">
      <selection activeCell="D11" sqref="D1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12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245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16" t="s">
        <v>8</v>
      </c>
      <c r="C7" s="317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316"/>
      <c r="C8" s="317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316"/>
      <c r="C9" s="318"/>
      <c r="D9" s="309"/>
      <c r="E9" s="315"/>
      <c r="F9" s="315"/>
      <c r="G9" s="309"/>
      <c r="H9" s="309"/>
      <c r="I9" s="310"/>
      <c r="J9" s="310"/>
    </row>
    <row r="10" spans="1:10" s="2" customFormat="1" ht="51">
      <c r="B10" s="165" t="s">
        <v>18</v>
      </c>
      <c r="C10" s="26" t="s">
        <v>530</v>
      </c>
      <c r="D10" s="19" t="s">
        <v>873</v>
      </c>
      <c r="E10" s="67"/>
      <c r="F10" s="67"/>
      <c r="G10" s="96" t="s">
        <v>167</v>
      </c>
      <c r="H10" s="41">
        <v>1</v>
      </c>
      <c r="I10" s="13"/>
      <c r="J10" s="14">
        <f t="shared" ref="J10:J17" si="0">H10*I10</f>
        <v>0</v>
      </c>
    </row>
    <row r="11" spans="1:10" s="2" customFormat="1" ht="114.75">
      <c r="B11" s="242" t="s">
        <v>19</v>
      </c>
      <c r="C11" s="243" t="s">
        <v>322</v>
      </c>
      <c r="D11" s="241" t="s">
        <v>874</v>
      </c>
      <c r="E11" s="141"/>
      <c r="F11" s="141"/>
      <c r="G11" s="167" t="s">
        <v>167</v>
      </c>
      <c r="H11" s="254">
        <v>15</v>
      </c>
      <c r="I11" s="143"/>
      <c r="J11" s="14">
        <f t="shared" si="0"/>
        <v>0</v>
      </c>
    </row>
    <row r="12" spans="1:10" s="2" customFormat="1" ht="89.25">
      <c r="B12" s="165" t="s">
        <v>20</v>
      </c>
      <c r="C12" s="129" t="s">
        <v>323</v>
      </c>
      <c r="D12" s="229" t="s">
        <v>875</v>
      </c>
      <c r="E12" s="11"/>
      <c r="F12" s="11"/>
      <c r="G12" s="96" t="s">
        <v>167</v>
      </c>
      <c r="H12" s="239">
        <v>14</v>
      </c>
      <c r="I12" s="13"/>
      <c r="J12" s="14">
        <f t="shared" si="0"/>
        <v>0</v>
      </c>
    </row>
    <row r="13" spans="1:10" s="2" customFormat="1" ht="89.25">
      <c r="B13" s="242" t="s">
        <v>21</v>
      </c>
      <c r="C13" s="70" t="s">
        <v>325</v>
      </c>
      <c r="D13" s="95" t="s">
        <v>659</v>
      </c>
      <c r="E13" s="11"/>
      <c r="F13" s="11"/>
      <c r="G13" s="96" t="s">
        <v>243</v>
      </c>
      <c r="H13" s="239">
        <v>2</v>
      </c>
      <c r="I13" s="13"/>
      <c r="J13" s="14">
        <f t="shared" si="0"/>
        <v>0</v>
      </c>
    </row>
    <row r="14" spans="1:10" s="2" customFormat="1" ht="102">
      <c r="B14" s="165" t="s">
        <v>22</v>
      </c>
      <c r="C14" s="129" t="s">
        <v>324</v>
      </c>
      <c r="D14" s="129" t="s">
        <v>876</v>
      </c>
      <c r="E14" s="11"/>
      <c r="F14" s="11"/>
      <c r="G14" s="96" t="s">
        <v>244</v>
      </c>
      <c r="H14" s="239">
        <v>54</v>
      </c>
      <c r="I14" s="13"/>
      <c r="J14" s="14">
        <f t="shared" si="0"/>
        <v>0</v>
      </c>
    </row>
    <row r="15" spans="1:10" s="2" customFormat="1" ht="102">
      <c r="B15" s="242" t="s">
        <v>23</v>
      </c>
      <c r="C15" s="173" t="s">
        <v>326</v>
      </c>
      <c r="D15" s="229" t="s">
        <v>660</v>
      </c>
      <c r="E15" s="11"/>
      <c r="F15" s="11"/>
      <c r="G15" s="96" t="s">
        <v>167</v>
      </c>
      <c r="H15" s="239">
        <v>21</v>
      </c>
      <c r="I15" s="13"/>
      <c r="J15" s="14">
        <f t="shared" si="0"/>
        <v>0</v>
      </c>
    </row>
    <row r="16" spans="1:10" s="2" customFormat="1" ht="102">
      <c r="B16" s="165" t="s">
        <v>24</v>
      </c>
      <c r="C16" s="229" t="s">
        <v>327</v>
      </c>
      <c r="D16" s="229" t="s">
        <v>878</v>
      </c>
      <c r="E16" s="11"/>
      <c r="F16" s="11"/>
      <c r="G16" s="96" t="s">
        <v>167</v>
      </c>
      <c r="H16" s="239">
        <v>6</v>
      </c>
      <c r="I16" s="13"/>
      <c r="J16" s="14">
        <f t="shared" si="0"/>
        <v>0</v>
      </c>
    </row>
    <row r="17" spans="1:10" s="2" customFormat="1" ht="102">
      <c r="B17" s="9" t="s">
        <v>26</v>
      </c>
      <c r="C17" s="129" t="s">
        <v>390</v>
      </c>
      <c r="D17" s="129" t="s">
        <v>877</v>
      </c>
      <c r="E17" s="11"/>
      <c r="F17" s="11"/>
      <c r="G17" s="96" t="s">
        <v>167</v>
      </c>
      <c r="H17" s="255">
        <v>26</v>
      </c>
      <c r="I17" s="13"/>
      <c r="J17" s="14">
        <f t="shared" si="0"/>
        <v>0</v>
      </c>
    </row>
    <row r="18" spans="1:10" s="2" customFormat="1" ht="30" customHeight="1">
      <c r="B18" s="288" t="s">
        <v>0</v>
      </c>
      <c r="C18" s="304"/>
      <c r="D18" s="304"/>
      <c r="E18" s="304"/>
      <c r="F18" s="304"/>
      <c r="G18" s="304"/>
      <c r="H18" s="304"/>
      <c r="I18" s="304"/>
      <c r="J18" s="56">
        <f>SUM(J10:J17)</f>
        <v>0</v>
      </c>
    </row>
    <row r="19" spans="1:10" s="2" customFormat="1" ht="31.5" customHeight="1">
      <c r="B19" s="3" t="s">
        <v>1</v>
      </c>
      <c r="C19" s="286" t="s">
        <v>2</v>
      </c>
      <c r="D19" s="305"/>
      <c r="E19" s="305"/>
      <c r="F19" s="305"/>
      <c r="G19" s="305"/>
      <c r="H19" s="305"/>
      <c r="I19" s="305"/>
      <c r="J19" s="305"/>
    </row>
    <row r="20" spans="1:10" s="2" customFormat="1" ht="30.75" customHeight="1">
      <c r="B20" s="3" t="s">
        <v>3</v>
      </c>
      <c r="C20" s="296" t="s">
        <v>4</v>
      </c>
      <c r="D20" s="297"/>
      <c r="E20" s="297"/>
      <c r="F20" s="297"/>
      <c r="G20" s="297"/>
      <c r="H20" s="297"/>
      <c r="I20" s="297"/>
      <c r="J20" s="297"/>
    </row>
    <row r="22" spans="1:10" s="32" customFormat="1" ht="11.25" customHeight="1">
      <c r="A22" s="20"/>
      <c r="B22" s="20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1"/>
      <c r="B23" s="21"/>
      <c r="C23" s="35"/>
      <c r="D23" s="22"/>
      <c r="E23" s="22"/>
      <c r="F23" s="22"/>
      <c r="G23" s="17"/>
      <c r="H23" s="17"/>
      <c r="I23" s="17"/>
      <c r="J23" s="35"/>
    </row>
    <row r="24" spans="1:10" ht="28.5" customHeight="1">
      <c r="B24" s="42" t="s">
        <v>18</v>
      </c>
      <c r="C24" s="314" t="s">
        <v>229</v>
      </c>
      <c r="D24" s="314"/>
      <c r="E24" s="314"/>
      <c r="F24" s="314"/>
      <c r="G24" s="314"/>
      <c r="H24" s="314"/>
      <c r="I24" s="314"/>
      <c r="J24" s="314"/>
    </row>
    <row r="25" spans="1:10" ht="30" customHeight="1">
      <c r="B25" s="42" t="s">
        <v>19</v>
      </c>
      <c r="C25" s="314" t="s">
        <v>246</v>
      </c>
      <c r="D25" s="314"/>
      <c r="E25" s="314"/>
      <c r="F25" s="314"/>
      <c r="G25" s="314"/>
      <c r="H25" s="314"/>
      <c r="I25" s="314"/>
      <c r="J25" s="314"/>
    </row>
    <row r="26" spans="1:10">
      <c r="B26" s="42" t="s">
        <v>20</v>
      </c>
      <c r="C26" s="23" t="s">
        <v>150</v>
      </c>
      <c r="D26" s="16"/>
      <c r="E26" s="16"/>
      <c r="F26" s="16"/>
      <c r="G26" s="16"/>
      <c r="H26" s="16"/>
      <c r="I26" s="16"/>
      <c r="J26" s="16"/>
    </row>
    <row r="27" spans="1:10">
      <c r="B27" s="42" t="s">
        <v>21</v>
      </c>
      <c r="C27" s="256" t="s">
        <v>879</v>
      </c>
      <c r="D27" s="22"/>
      <c r="E27" s="16"/>
      <c r="F27" s="16"/>
      <c r="G27" s="16"/>
      <c r="H27" s="16"/>
      <c r="I27" s="16"/>
      <c r="J27" s="16"/>
    </row>
    <row r="28" spans="1:10" ht="15" customHeight="1">
      <c r="B28" s="42" t="s">
        <v>22</v>
      </c>
      <c r="C28" s="49" t="s">
        <v>41</v>
      </c>
      <c r="D28" s="48" t="s">
        <v>34</v>
      </c>
    </row>
    <row r="29" spans="1:10">
      <c r="B29" s="42"/>
    </row>
    <row r="30" spans="1:10">
      <c r="B30" s="246"/>
    </row>
  </sheetData>
  <autoFilter ref="A3:J20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E8:E9"/>
    <mergeCell ref="F8:F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C25:J25"/>
    <mergeCell ref="C24:J24"/>
    <mergeCell ref="B18:I18"/>
    <mergeCell ref="C19:J19"/>
    <mergeCell ref="C20:J20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>
    <tabColor rgb="FFFFFFFF"/>
  </sheetPr>
  <dimension ref="A1:J4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13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249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89.25">
      <c r="B10" s="9" t="s">
        <v>18</v>
      </c>
      <c r="C10" s="10" t="s">
        <v>328</v>
      </c>
      <c r="D10" s="98" t="s">
        <v>881</v>
      </c>
      <c r="E10" s="11"/>
      <c r="F10" s="11"/>
      <c r="G10" s="12" t="s">
        <v>161</v>
      </c>
      <c r="H10" s="257">
        <v>2</v>
      </c>
      <c r="I10" s="13"/>
      <c r="J10" s="14">
        <f t="shared" ref="J10:J22" si="0">H10*I10</f>
        <v>0</v>
      </c>
    </row>
    <row r="11" spans="1:10" s="2" customFormat="1" ht="89.25">
      <c r="B11" s="9" t="s">
        <v>19</v>
      </c>
      <c r="C11" s="10" t="s">
        <v>328</v>
      </c>
      <c r="D11" s="98" t="s">
        <v>881</v>
      </c>
      <c r="E11" s="11"/>
      <c r="F11" s="11"/>
      <c r="G11" s="12" t="s">
        <v>161</v>
      </c>
      <c r="H11" s="257">
        <v>1</v>
      </c>
      <c r="I11" s="13"/>
      <c r="J11" s="14">
        <f t="shared" si="0"/>
        <v>0</v>
      </c>
    </row>
    <row r="12" spans="1:10" s="2" customFormat="1" ht="89.25">
      <c r="B12" s="9" t="s">
        <v>20</v>
      </c>
      <c r="C12" s="26" t="s">
        <v>329</v>
      </c>
      <c r="D12" s="99" t="s">
        <v>882</v>
      </c>
      <c r="E12" s="11"/>
      <c r="F12" s="11"/>
      <c r="G12" s="12" t="s">
        <v>161</v>
      </c>
      <c r="H12" s="257">
        <v>1</v>
      </c>
      <c r="I12" s="13"/>
      <c r="J12" s="14">
        <f t="shared" si="0"/>
        <v>0</v>
      </c>
    </row>
    <row r="13" spans="1:10" s="2" customFormat="1" ht="89.25">
      <c r="B13" s="9" t="s">
        <v>21</v>
      </c>
      <c r="C13" s="26" t="s">
        <v>329</v>
      </c>
      <c r="D13" s="99" t="s">
        <v>883</v>
      </c>
      <c r="E13" s="11"/>
      <c r="F13" s="11"/>
      <c r="G13" s="12" t="s">
        <v>161</v>
      </c>
      <c r="H13" s="257">
        <v>1</v>
      </c>
      <c r="I13" s="13"/>
      <c r="J13" s="14">
        <f t="shared" si="0"/>
        <v>0</v>
      </c>
    </row>
    <row r="14" spans="1:10" s="2" customFormat="1" ht="89.25">
      <c r="B14" s="9" t="s">
        <v>22</v>
      </c>
      <c r="C14" s="10" t="s">
        <v>330</v>
      </c>
      <c r="D14" s="99" t="s">
        <v>884</v>
      </c>
      <c r="E14" s="11"/>
      <c r="F14" s="11"/>
      <c r="G14" s="12" t="s">
        <v>161</v>
      </c>
      <c r="H14" s="257">
        <v>1</v>
      </c>
      <c r="I14" s="13"/>
      <c r="J14" s="14">
        <f t="shared" si="0"/>
        <v>0</v>
      </c>
    </row>
    <row r="15" spans="1:10" s="2" customFormat="1" ht="89.25">
      <c r="B15" s="9" t="s">
        <v>23</v>
      </c>
      <c r="C15" s="72" t="s">
        <v>331</v>
      </c>
      <c r="D15" s="73" t="s">
        <v>885</v>
      </c>
      <c r="E15" s="11"/>
      <c r="F15" s="11"/>
      <c r="G15" s="41" t="s">
        <v>161</v>
      </c>
      <c r="H15" s="257">
        <v>2</v>
      </c>
      <c r="I15" s="13"/>
      <c r="J15" s="14">
        <f t="shared" si="0"/>
        <v>0</v>
      </c>
    </row>
    <row r="16" spans="1:10" s="2" customFormat="1" ht="89.25">
      <c r="B16" s="9" t="s">
        <v>24</v>
      </c>
      <c r="C16" s="10" t="s">
        <v>332</v>
      </c>
      <c r="D16" s="99" t="s">
        <v>886</v>
      </c>
      <c r="E16" s="11"/>
      <c r="F16" s="11"/>
      <c r="G16" s="12" t="s">
        <v>161</v>
      </c>
      <c r="H16" s="257">
        <v>2</v>
      </c>
      <c r="I16" s="13"/>
      <c r="J16" s="14">
        <f t="shared" si="0"/>
        <v>0</v>
      </c>
    </row>
    <row r="17" spans="1:10" s="124" customFormat="1" ht="89.25">
      <c r="B17" s="9" t="s">
        <v>26</v>
      </c>
      <c r="C17" s="74" t="s">
        <v>588</v>
      </c>
      <c r="D17" s="99" t="s">
        <v>888</v>
      </c>
      <c r="E17" s="11"/>
      <c r="F17" s="11"/>
      <c r="G17" s="12" t="s">
        <v>161</v>
      </c>
      <c r="H17" s="257">
        <v>1</v>
      </c>
      <c r="I17" s="13"/>
      <c r="J17" s="14">
        <f t="shared" si="0"/>
        <v>0</v>
      </c>
    </row>
    <row r="18" spans="1:10" s="124" customFormat="1" ht="89.25">
      <c r="B18" s="9" t="s">
        <v>30</v>
      </c>
      <c r="C18" s="43" t="s">
        <v>589</v>
      </c>
      <c r="D18" s="99" t="s">
        <v>887</v>
      </c>
      <c r="E18" s="11"/>
      <c r="F18" s="11"/>
      <c r="G18" s="12" t="s">
        <v>161</v>
      </c>
      <c r="H18" s="257">
        <v>1</v>
      </c>
      <c r="I18" s="13"/>
      <c r="J18" s="14">
        <f t="shared" si="0"/>
        <v>0</v>
      </c>
    </row>
    <row r="19" spans="1:10" s="124" customFormat="1" ht="89.25">
      <c r="B19" s="9" t="s">
        <v>31</v>
      </c>
      <c r="C19" s="10" t="s">
        <v>590</v>
      </c>
      <c r="D19" s="99" t="s">
        <v>889</v>
      </c>
      <c r="E19" s="11"/>
      <c r="F19" s="11"/>
      <c r="G19" s="12" t="s">
        <v>161</v>
      </c>
      <c r="H19" s="257">
        <v>1</v>
      </c>
      <c r="I19" s="13"/>
      <c r="J19" s="14">
        <f t="shared" si="0"/>
        <v>0</v>
      </c>
    </row>
    <row r="20" spans="1:10" s="2" customFormat="1" ht="51">
      <c r="B20" s="9" t="s">
        <v>32</v>
      </c>
      <c r="C20" s="195" t="s">
        <v>180</v>
      </c>
      <c r="D20" s="19" t="s">
        <v>890</v>
      </c>
      <c r="E20" s="11"/>
      <c r="F20" s="11"/>
      <c r="G20" s="12" t="s">
        <v>279</v>
      </c>
      <c r="H20" s="41">
        <v>1</v>
      </c>
      <c r="I20" s="13"/>
      <c r="J20" s="14">
        <f t="shared" si="0"/>
        <v>0</v>
      </c>
    </row>
    <row r="21" spans="1:10" s="2" customFormat="1" ht="51">
      <c r="A21" s="212"/>
      <c r="B21" s="9" t="s">
        <v>40</v>
      </c>
      <c r="C21" s="195" t="s">
        <v>180</v>
      </c>
      <c r="D21" s="19" t="s">
        <v>591</v>
      </c>
      <c r="E21" s="11"/>
      <c r="F21" s="11"/>
      <c r="G21" s="12" t="s">
        <v>279</v>
      </c>
      <c r="H21" s="41">
        <v>2</v>
      </c>
      <c r="I21" s="13"/>
      <c r="J21" s="14">
        <f t="shared" si="0"/>
        <v>0</v>
      </c>
    </row>
    <row r="22" spans="1:10" s="2" customFormat="1" ht="76.5">
      <c r="B22" s="9" t="s">
        <v>42</v>
      </c>
      <c r="C22" s="117" t="s">
        <v>465</v>
      </c>
      <c r="D22" s="83" t="s">
        <v>891</v>
      </c>
      <c r="E22" s="11"/>
      <c r="F22" s="11"/>
      <c r="G22" s="12" t="s">
        <v>161</v>
      </c>
      <c r="H22" s="257">
        <v>2</v>
      </c>
      <c r="I22" s="13"/>
      <c r="J22" s="14">
        <f t="shared" si="0"/>
        <v>0</v>
      </c>
    </row>
    <row r="23" spans="1:10" s="2" customFormat="1" ht="30" customHeight="1">
      <c r="B23" s="288" t="s">
        <v>0</v>
      </c>
      <c r="C23" s="304"/>
      <c r="D23" s="304"/>
      <c r="E23" s="304"/>
      <c r="F23" s="304"/>
      <c r="G23" s="304"/>
      <c r="H23" s="304"/>
      <c r="I23" s="304"/>
      <c r="J23" s="56">
        <f>SUM(J10:J22)</f>
        <v>0</v>
      </c>
    </row>
    <row r="24" spans="1:10" s="2" customFormat="1" ht="30" customHeight="1">
      <c r="B24" s="3" t="s">
        <v>1</v>
      </c>
      <c r="C24" s="286" t="s">
        <v>2</v>
      </c>
      <c r="D24" s="305"/>
      <c r="E24" s="305"/>
      <c r="F24" s="305"/>
      <c r="G24" s="305"/>
      <c r="H24" s="305"/>
      <c r="I24" s="305"/>
      <c r="J24" s="305"/>
    </row>
    <row r="25" spans="1:10" s="2" customFormat="1" ht="29.25" customHeight="1">
      <c r="B25" s="3" t="s">
        <v>3</v>
      </c>
      <c r="C25" s="296" t="s">
        <v>4</v>
      </c>
      <c r="D25" s="297"/>
      <c r="E25" s="297"/>
      <c r="F25" s="297"/>
      <c r="G25" s="297"/>
      <c r="H25" s="297"/>
      <c r="I25" s="297"/>
      <c r="J25" s="297"/>
    </row>
    <row r="26" spans="1:10" s="2" customFormat="1" ht="42" customHeight="1">
      <c r="B26" s="3" t="s">
        <v>5</v>
      </c>
      <c r="C26" s="298" t="s">
        <v>865</v>
      </c>
      <c r="D26" s="297"/>
      <c r="E26" s="297"/>
      <c r="F26" s="297"/>
      <c r="G26" s="297"/>
      <c r="H26" s="297"/>
      <c r="I26" s="297"/>
      <c r="J26" s="297"/>
    </row>
    <row r="28" spans="1:10" s="32" customFormat="1" ht="11.25" customHeight="1">
      <c r="A28" s="20"/>
      <c r="B28" s="20" t="s">
        <v>25</v>
      </c>
      <c r="C28" s="4"/>
      <c r="D28" s="4"/>
      <c r="E28" s="4"/>
      <c r="F28" s="4"/>
      <c r="G28" s="4"/>
      <c r="H28" s="4"/>
      <c r="I28" s="4"/>
      <c r="J28" s="4"/>
    </row>
    <row r="29" spans="1:10" s="32" customFormat="1" ht="15" customHeight="1">
      <c r="A29" s="21"/>
      <c r="B29" s="21"/>
      <c r="C29" s="35"/>
      <c r="D29" s="22"/>
      <c r="E29" s="22"/>
      <c r="F29" s="22"/>
      <c r="G29" s="17"/>
      <c r="H29" s="17"/>
      <c r="I29" s="17"/>
      <c r="J29" s="35"/>
    </row>
    <row r="30" spans="1:10" ht="42" customHeight="1">
      <c r="B30" s="42" t="s">
        <v>18</v>
      </c>
      <c r="C30" s="291" t="s">
        <v>629</v>
      </c>
      <c r="D30" s="291"/>
      <c r="E30" s="291"/>
      <c r="F30" s="291"/>
      <c r="G30" s="291"/>
      <c r="H30" s="291"/>
      <c r="I30" s="291"/>
      <c r="J30" s="291"/>
    </row>
    <row r="31" spans="1:10" ht="41.25" customHeight="1">
      <c r="B31" s="42" t="s">
        <v>19</v>
      </c>
      <c r="C31" s="291" t="s">
        <v>880</v>
      </c>
      <c r="D31" s="291"/>
      <c r="E31" s="291"/>
      <c r="F31" s="291"/>
      <c r="G31" s="291"/>
      <c r="H31" s="291"/>
      <c r="I31" s="291"/>
      <c r="J31" s="291"/>
    </row>
    <row r="32" spans="1:10" ht="13.5" customHeight="1">
      <c r="B32" s="42" t="s">
        <v>20</v>
      </c>
      <c r="C32" s="23" t="s">
        <v>248</v>
      </c>
      <c r="D32" s="24"/>
      <c r="E32" s="24"/>
      <c r="F32" s="24"/>
      <c r="G32" s="24"/>
      <c r="H32" s="2"/>
      <c r="I32" s="2"/>
      <c r="J32" s="2"/>
    </row>
    <row r="33" spans="2:10">
      <c r="B33" s="42" t="s">
        <v>21</v>
      </c>
      <c r="C33" s="291" t="s">
        <v>225</v>
      </c>
      <c r="D33" s="291"/>
      <c r="E33" s="291"/>
      <c r="F33" s="291"/>
      <c r="G33" s="291"/>
      <c r="H33" s="2"/>
      <c r="I33" s="2"/>
      <c r="J33" s="2"/>
    </row>
    <row r="34" spans="2:10">
      <c r="B34" s="42" t="s">
        <v>22</v>
      </c>
      <c r="C34" s="61" t="s">
        <v>35</v>
      </c>
      <c r="D34" s="61" t="s">
        <v>631</v>
      </c>
    </row>
    <row r="35" spans="2:10">
      <c r="B35" s="42"/>
      <c r="C35" s="61"/>
      <c r="D35" s="61" t="s">
        <v>630</v>
      </c>
    </row>
    <row r="36" spans="2:10">
      <c r="B36" s="42"/>
    </row>
    <row r="37" spans="2:10">
      <c r="B37" s="42"/>
    </row>
    <row r="38" spans="2:10">
      <c r="B38" s="42"/>
    </row>
    <row r="39" spans="2:10">
      <c r="B39" s="246"/>
    </row>
    <row r="40" spans="2:10">
      <c r="B40" s="246"/>
    </row>
  </sheetData>
  <autoFilter ref="A3:J26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1:J31"/>
    <mergeCell ref="F8:F9"/>
    <mergeCell ref="C33:G33"/>
    <mergeCell ref="B23:I23"/>
    <mergeCell ref="C24:J24"/>
    <mergeCell ref="C25:J25"/>
    <mergeCell ref="C26:J26"/>
    <mergeCell ref="C30:J30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>
    <tabColor rgb="FFFFFFFF"/>
    <pageSetUpPr fitToPage="1"/>
  </sheetPr>
  <dimension ref="A1:J39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14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251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02">
      <c r="B10" s="9" t="s">
        <v>18</v>
      </c>
      <c r="C10" s="100" t="s">
        <v>328</v>
      </c>
      <c r="D10" s="101" t="s">
        <v>892</v>
      </c>
      <c r="E10" s="11"/>
      <c r="F10" s="11"/>
      <c r="G10" s="104" t="s">
        <v>250</v>
      </c>
      <c r="H10" s="252">
        <v>1</v>
      </c>
      <c r="I10" s="13"/>
      <c r="J10" s="14">
        <f t="shared" ref="J10:J26" si="0">H10*I10</f>
        <v>0</v>
      </c>
    </row>
    <row r="11" spans="1:10" s="2" customFormat="1" ht="102">
      <c r="B11" s="9" t="s">
        <v>19</v>
      </c>
      <c r="C11" s="10" t="s">
        <v>328</v>
      </c>
      <c r="D11" s="98" t="s">
        <v>892</v>
      </c>
      <c r="E11" s="11"/>
      <c r="F11" s="11"/>
      <c r="G11" s="104" t="s">
        <v>250</v>
      </c>
      <c r="H11" s="252">
        <v>1</v>
      </c>
      <c r="I11" s="13"/>
      <c r="J11" s="14">
        <f t="shared" si="0"/>
        <v>0</v>
      </c>
    </row>
    <row r="12" spans="1:10" s="2" customFormat="1" ht="102">
      <c r="B12" s="9" t="s">
        <v>20</v>
      </c>
      <c r="C12" s="10" t="s">
        <v>653</v>
      </c>
      <c r="D12" s="99" t="s">
        <v>597</v>
      </c>
      <c r="E12" s="11"/>
      <c r="F12" s="11"/>
      <c r="G12" s="104" t="s">
        <v>250</v>
      </c>
      <c r="H12" s="252">
        <v>1</v>
      </c>
      <c r="I12" s="13"/>
      <c r="J12" s="14">
        <f t="shared" si="0"/>
        <v>0</v>
      </c>
    </row>
    <row r="13" spans="1:10" s="2" customFormat="1" ht="102">
      <c r="B13" s="9" t="s">
        <v>21</v>
      </c>
      <c r="C13" s="10" t="s">
        <v>333</v>
      </c>
      <c r="D13" s="99" t="s">
        <v>403</v>
      </c>
      <c r="E13" s="11"/>
      <c r="F13" s="11"/>
      <c r="G13" s="104" t="s">
        <v>250</v>
      </c>
      <c r="H13" s="252">
        <v>1</v>
      </c>
      <c r="I13" s="13"/>
      <c r="J13" s="14">
        <f t="shared" si="0"/>
        <v>0</v>
      </c>
    </row>
    <row r="14" spans="1:10" s="2" customFormat="1" ht="102">
      <c r="B14" s="9" t="s">
        <v>22</v>
      </c>
      <c r="C14" s="10" t="s">
        <v>333</v>
      </c>
      <c r="D14" s="99" t="s">
        <v>403</v>
      </c>
      <c r="E14" s="11"/>
      <c r="F14" s="11"/>
      <c r="G14" s="104" t="s">
        <v>250</v>
      </c>
      <c r="H14" s="252">
        <v>1</v>
      </c>
      <c r="I14" s="13"/>
      <c r="J14" s="14">
        <f t="shared" si="0"/>
        <v>0</v>
      </c>
    </row>
    <row r="15" spans="1:10" s="2" customFormat="1" ht="102">
      <c r="B15" s="9" t="s">
        <v>23</v>
      </c>
      <c r="C15" s="74" t="s">
        <v>333</v>
      </c>
      <c r="D15" s="103" t="s">
        <v>403</v>
      </c>
      <c r="E15" s="11"/>
      <c r="F15" s="11"/>
      <c r="G15" s="105" t="s">
        <v>250</v>
      </c>
      <c r="H15" s="252">
        <v>1</v>
      </c>
      <c r="I15" s="13"/>
      <c r="J15" s="14">
        <f t="shared" si="0"/>
        <v>0</v>
      </c>
    </row>
    <row r="16" spans="1:10" s="2" customFormat="1" ht="102">
      <c r="B16" s="9" t="s">
        <v>24</v>
      </c>
      <c r="C16" s="201" t="s">
        <v>592</v>
      </c>
      <c r="D16" s="91" t="s">
        <v>893</v>
      </c>
      <c r="E16" s="11"/>
      <c r="F16" s="11"/>
      <c r="G16" s="104" t="s">
        <v>250</v>
      </c>
      <c r="H16" s="252">
        <v>1</v>
      </c>
      <c r="I16" s="13"/>
      <c r="J16" s="14">
        <f t="shared" si="0"/>
        <v>0</v>
      </c>
    </row>
    <row r="17" spans="1:10" s="2" customFormat="1" ht="102">
      <c r="B17" s="9" t="s">
        <v>26</v>
      </c>
      <c r="C17" s="72" t="s">
        <v>592</v>
      </c>
      <c r="D17" s="73" t="s">
        <v>893</v>
      </c>
      <c r="E17" s="11"/>
      <c r="F17" s="11"/>
      <c r="G17" s="104" t="s">
        <v>250</v>
      </c>
      <c r="H17" s="252">
        <v>1</v>
      </c>
      <c r="I17" s="13"/>
      <c r="J17" s="14">
        <f t="shared" si="0"/>
        <v>0</v>
      </c>
    </row>
    <row r="18" spans="1:10" s="2" customFormat="1" ht="102">
      <c r="B18" s="9" t="s">
        <v>30</v>
      </c>
      <c r="C18" s="74" t="s">
        <v>593</v>
      </c>
      <c r="D18" s="77" t="s">
        <v>894</v>
      </c>
      <c r="E18" s="11"/>
      <c r="F18" s="11"/>
      <c r="G18" s="105" t="s">
        <v>250</v>
      </c>
      <c r="H18" s="259">
        <v>1</v>
      </c>
      <c r="I18" s="13"/>
      <c r="J18" s="14">
        <f t="shared" si="0"/>
        <v>0</v>
      </c>
    </row>
    <row r="19" spans="1:10" s="124" customFormat="1" ht="102">
      <c r="B19" s="9" t="s">
        <v>31</v>
      </c>
      <c r="C19" s="92" t="s">
        <v>589</v>
      </c>
      <c r="D19" s="203" t="s">
        <v>895</v>
      </c>
      <c r="E19" s="11"/>
      <c r="F19" s="11"/>
      <c r="G19" s="104" t="s">
        <v>250</v>
      </c>
      <c r="H19" s="259">
        <v>1</v>
      </c>
      <c r="I19" s="13"/>
      <c r="J19" s="14">
        <f t="shared" si="0"/>
        <v>0</v>
      </c>
    </row>
    <row r="20" spans="1:10" s="124" customFormat="1" ht="102">
      <c r="B20" s="9" t="s">
        <v>32</v>
      </c>
      <c r="C20" s="72" t="s">
        <v>334</v>
      </c>
      <c r="D20" s="73" t="s">
        <v>896</v>
      </c>
      <c r="E20" s="11"/>
      <c r="F20" s="11"/>
      <c r="G20" s="104" t="s">
        <v>250</v>
      </c>
      <c r="H20" s="252">
        <v>1</v>
      </c>
      <c r="I20" s="13"/>
      <c r="J20" s="14">
        <f t="shared" si="0"/>
        <v>0</v>
      </c>
    </row>
    <row r="21" spans="1:10" s="124" customFormat="1" ht="102">
      <c r="B21" s="9" t="s">
        <v>40</v>
      </c>
      <c r="C21" s="201" t="s">
        <v>334</v>
      </c>
      <c r="D21" s="91" t="s">
        <v>896</v>
      </c>
      <c r="E21" s="11"/>
      <c r="F21" s="11"/>
      <c r="G21" s="104" t="s">
        <v>250</v>
      </c>
      <c r="H21" s="252">
        <v>1</v>
      </c>
      <c r="I21" s="13"/>
      <c r="J21" s="14">
        <f t="shared" si="0"/>
        <v>0</v>
      </c>
    </row>
    <row r="22" spans="1:10" s="124" customFormat="1" ht="102">
      <c r="B22" s="9" t="s">
        <v>42</v>
      </c>
      <c r="C22" s="10" t="s">
        <v>590</v>
      </c>
      <c r="D22" s="73" t="s">
        <v>897</v>
      </c>
      <c r="E22" s="11"/>
      <c r="F22" s="11"/>
      <c r="G22" s="104" t="s">
        <v>250</v>
      </c>
      <c r="H22" s="252">
        <v>1</v>
      </c>
      <c r="I22" s="13"/>
      <c r="J22" s="14">
        <f t="shared" si="0"/>
        <v>0</v>
      </c>
    </row>
    <row r="23" spans="1:10" s="124" customFormat="1" ht="102">
      <c r="B23" s="9" t="s">
        <v>43</v>
      </c>
      <c r="C23" s="10" t="s">
        <v>588</v>
      </c>
      <c r="D23" s="73" t="s">
        <v>898</v>
      </c>
      <c r="E23" s="11"/>
      <c r="F23" s="11"/>
      <c r="G23" s="104" t="s">
        <v>250</v>
      </c>
      <c r="H23" s="259">
        <v>1</v>
      </c>
      <c r="I23" s="13"/>
      <c r="J23" s="14">
        <f t="shared" si="0"/>
        <v>0</v>
      </c>
    </row>
    <row r="24" spans="1:10" s="124" customFormat="1" ht="102">
      <c r="B24" s="9" t="s">
        <v>44</v>
      </c>
      <c r="C24" s="150" t="s">
        <v>594</v>
      </c>
      <c r="D24" s="202" t="s">
        <v>335</v>
      </c>
      <c r="E24" s="11"/>
      <c r="F24" s="11"/>
      <c r="G24" s="204" t="s">
        <v>250</v>
      </c>
      <c r="H24" s="258">
        <v>1</v>
      </c>
      <c r="I24" s="13"/>
      <c r="J24" s="14">
        <f t="shared" si="0"/>
        <v>0</v>
      </c>
    </row>
    <row r="25" spans="1:10" s="124" customFormat="1" ht="102">
      <c r="B25" s="9" t="s">
        <v>45</v>
      </c>
      <c r="C25" s="43" t="s">
        <v>595</v>
      </c>
      <c r="D25" s="73" t="s">
        <v>899</v>
      </c>
      <c r="E25" s="11"/>
      <c r="F25" s="11"/>
      <c r="G25" s="12" t="s">
        <v>250</v>
      </c>
      <c r="H25" s="258">
        <v>1</v>
      </c>
      <c r="I25" s="13"/>
      <c r="J25" s="14">
        <f t="shared" si="0"/>
        <v>0</v>
      </c>
    </row>
    <row r="26" spans="1:10" s="124" customFormat="1" ht="102">
      <c r="B26" s="9" t="s">
        <v>46</v>
      </c>
      <c r="C26" s="10" t="s">
        <v>596</v>
      </c>
      <c r="D26" s="73" t="s">
        <v>900</v>
      </c>
      <c r="E26" s="11"/>
      <c r="F26" s="11"/>
      <c r="G26" s="104" t="s">
        <v>250</v>
      </c>
      <c r="H26" s="252">
        <v>1</v>
      </c>
      <c r="I26" s="13"/>
      <c r="J26" s="14">
        <f t="shared" si="0"/>
        <v>0</v>
      </c>
    </row>
    <row r="27" spans="1:10" s="2" customFormat="1" ht="30" customHeight="1">
      <c r="B27" s="288" t="s">
        <v>0</v>
      </c>
      <c r="C27" s="304"/>
      <c r="D27" s="304"/>
      <c r="E27" s="304"/>
      <c r="F27" s="304"/>
      <c r="G27" s="304"/>
      <c r="H27" s="304"/>
      <c r="I27" s="304"/>
      <c r="J27" s="56">
        <f>SUM(J10:J26)</f>
        <v>0</v>
      </c>
    </row>
    <row r="28" spans="1:10" s="2" customFormat="1" ht="29.25" customHeight="1">
      <c r="B28" s="3" t="s">
        <v>1</v>
      </c>
      <c r="C28" s="286" t="s">
        <v>2</v>
      </c>
      <c r="D28" s="305"/>
      <c r="E28" s="305"/>
      <c r="F28" s="305"/>
      <c r="G28" s="305"/>
      <c r="H28" s="305"/>
      <c r="I28" s="305"/>
      <c r="J28" s="305"/>
    </row>
    <row r="29" spans="1:10" s="2" customFormat="1" ht="31.5" customHeight="1">
      <c r="B29" s="3" t="s">
        <v>3</v>
      </c>
      <c r="C29" s="296" t="s">
        <v>4</v>
      </c>
      <c r="D29" s="297"/>
      <c r="E29" s="297"/>
      <c r="F29" s="297"/>
      <c r="G29" s="297"/>
      <c r="H29" s="297"/>
      <c r="I29" s="297"/>
      <c r="J29" s="297"/>
    </row>
    <row r="30" spans="1:10" s="2" customFormat="1" ht="42.75" customHeight="1">
      <c r="B30" s="3" t="s">
        <v>5</v>
      </c>
      <c r="C30" s="298" t="s">
        <v>865</v>
      </c>
      <c r="D30" s="297"/>
      <c r="E30" s="297"/>
      <c r="F30" s="297"/>
      <c r="G30" s="297"/>
      <c r="H30" s="297"/>
      <c r="I30" s="297"/>
      <c r="J30" s="297"/>
    </row>
    <row r="32" spans="1:10" s="32" customFormat="1" ht="11.25" customHeight="1">
      <c r="A32" s="20"/>
      <c r="B32" s="20" t="s">
        <v>25</v>
      </c>
      <c r="C32" s="4"/>
      <c r="D32" s="4"/>
      <c r="E32" s="4"/>
      <c r="F32" s="4"/>
      <c r="G32" s="4"/>
      <c r="H32" s="4"/>
      <c r="I32" s="4"/>
      <c r="J32" s="4"/>
    </row>
    <row r="33" spans="1:10" s="32" customFormat="1" ht="15" customHeight="1">
      <c r="A33" s="21"/>
      <c r="B33" s="21"/>
      <c r="C33" s="35"/>
      <c r="D33" s="22"/>
      <c r="E33" s="22"/>
      <c r="F33" s="22"/>
      <c r="G33" s="17"/>
      <c r="H33" s="17"/>
      <c r="I33" s="17"/>
      <c r="J33" s="35"/>
    </row>
    <row r="34" spans="1:10" ht="41.25" customHeight="1">
      <c r="B34" s="42" t="s">
        <v>18</v>
      </c>
      <c r="C34" s="291" t="s">
        <v>247</v>
      </c>
      <c r="D34" s="291"/>
      <c r="E34" s="291"/>
      <c r="F34" s="291"/>
      <c r="G34" s="291"/>
      <c r="H34" s="291"/>
      <c r="I34" s="291"/>
      <c r="J34" s="291"/>
    </row>
    <row r="35" spans="1:10" ht="15" customHeight="1">
      <c r="B35" s="42" t="s">
        <v>19</v>
      </c>
      <c r="C35" s="23" t="s">
        <v>248</v>
      </c>
      <c r="D35" s="24"/>
      <c r="E35" s="24"/>
      <c r="F35" s="24"/>
      <c r="G35" s="24"/>
      <c r="H35" s="2"/>
      <c r="I35" s="2"/>
      <c r="J35" s="2"/>
    </row>
    <row r="36" spans="1:10" ht="14.25" customHeight="1">
      <c r="B36" s="42" t="s">
        <v>20</v>
      </c>
      <c r="C36" s="291" t="s">
        <v>225</v>
      </c>
      <c r="D36" s="291"/>
      <c r="E36" s="291"/>
      <c r="F36" s="291"/>
      <c r="G36" s="291"/>
      <c r="H36" s="2"/>
      <c r="I36" s="2"/>
      <c r="J36" s="2"/>
    </row>
    <row r="37" spans="1:10" ht="15" customHeight="1">
      <c r="B37" s="42" t="s">
        <v>21</v>
      </c>
      <c r="C37" s="16" t="s">
        <v>33</v>
      </c>
      <c r="D37" s="36" t="s">
        <v>637</v>
      </c>
    </row>
    <row r="38" spans="1:10" ht="15" customHeight="1">
      <c r="B38" s="42"/>
      <c r="C38" s="16"/>
      <c r="D38" s="36" t="s">
        <v>638</v>
      </c>
    </row>
    <row r="39" spans="1:10" ht="15" customHeight="1">
      <c r="B39" s="42"/>
      <c r="C39" s="16"/>
      <c r="D39" s="36" t="s">
        <v>639</v>
      </c>
    </row>
  </sheetData>
  <autoFilter ref="A3:J30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6">
    <sortCondition ref="C11:C26"/>
  </sortState>
  <mergeCells count="20">
    <mergeCell ref="C36:G36"/>
    <mergeCell ref="B27:I27"/>
    <mergeCell ref="C28:J28"/>
    <mergeCell ref="C29:J29"/>
    <mergeCell ref="C30:J30"/>
    <mergeCell ref="C34:J3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26" type="noConversion"/>
  <pageMargins left="0.7" right="0.7" top="0.75" bottom="0.75" header="0.3" footer="0.3"/>
  <pageSetup paperSize="9" scale="5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34">
    <tabColor rgb="FFFFFFFF"/>
  </sheetPr>
  <dimension ref="A1:J2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15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444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19" t="s">
        <v>8</v>
      </c>
      <c r="C7" s="320" t="s">
        <v>9</v>
      </c>
      <c r="D7" s="309" t="s">
        <v>10</v>
      </c>
      <c r="E7" s="323" t="s">
        <v>11</v>
      </c>
      <c r="F7" s="324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1"/>
      <c r="E8" s="309" t="s">
        <v>16</v>
      </c>
      <c r="F8" s="309" t="s">
        <v>17</v>
      </c>
      <c r="G8" s="321"/>
      <c r="H8" s="321"/>
      <c r="I8" s="328"/>
      <c r="J8" s="328"/>
    </row>
    <row r="9" spans="1:10" s="2" customFormat="1">
      <c r="B9" s="275"/>
      <c r="C9" s="278"/>
      <c r="D9" s="322"/>
      <c r="E9" s="322"/>
      <c r="F9" s="322"/>
      <c r="G9" s="322"/>
      <c r="H9" s="322"/>
      <c r="I9" s="329"/>
      <c r="J9" s="329"/>
    </row>
    <row r="10" spans="1:10" s="2" customFormat="1" ht="51">
      <c r="B10" s="149" t="s">
        <v>18</v>
      </c>
      <c r="C10" s="156" t="s">
        <v>445</v>
      </c>
      <c r="D10" s="157" t="s">
        <v>901</v>
      </c>
      <c r="E10" s="11"/>
      <c r="F10" s="11"/>
      <c r="G10" s="140" t="s">
        <v>446</v>
      </c>
      <c r="H10" s="253">
        <v>1</v>
      </c>
      <c r="I10" s="13"/>
      <c r="J10" s="14">
        <f t="shared" ref="J10" si="0">H10*I10</f>
        <v>0</v>
      </c>
    </row>
    <row r="11" spans="1:10" s="2" customFormat="1" ht="30" customHeight="1">
      <c r="B11" s="325" t="s">
        <v>0</v>
      </c>
      <c r="C11" s="326"/>
      <c r="D11" s="326"/>
      <c r="E11" s="326"/>
      <c r="F11" s="326"/>
      <c r="G11" s="326"/>
      <c r="H11" s="326"/>
      <c r="I11" s="327"/>
      <c r="J11" s="56">
        <f>SUM(J10:J10)</f>
        <v>0</v>
      </c>
    </row>
    <row r="12" spans="1:10" s="2" customFormat="1" ht="28.5" customHeight="1">
      <c r="B12" s="3" t="s">
        <v>1</v>
      </c>
      <c r="C12" s="330" t="s">
        <v>2</v>
      </c>
      <c r="D12" s="330"/>
      <c r="E12" s="330"/>
      <c r="F12" s="330"/>
      <c r="G12" s="330"/>
      <c r="H12" s="330"/>
      <c r="I12" s="330"/>
      <c r="J12" s="331"/>
    </row>
    <row r="13" spans="1:10" s="2" customFormat="1" ht="30.75" customHeight="1">
      <c r="B13" s="3" t="s">
        <v>3</v>
      </c>
      <c r="C13" s="296" t="s">
        <v>4</v>
      </c>
      <c r="D13" s="296"/>
      <c r="E13" s="296"/>
      <c r="F13" s="296"/>
      <c r="G13" s="296"/>
      <c r="H13" s="296"/>
      <c r="I13" s="296"/>
      <c r="J13" s="296"/>
    </row>
    <row r="15" spans="1:10" s="32" customFormat="1" ht="11.25" customHeight="1">
      <c r="A15" s="20"/>
      <c r="B15" s="20" t="s">
        <v>25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1"/>
      <c r="B16" s="21"/>
      <c r="C16" s="35"/>
      <c r="D16" s="22"/>
      <c r="E16" s="22"/>
      <c r="F16" s="22"/>
      <c r="G16" s="17"/>
      <c r="H16" s="17"/>
      <c r="I16" s="17"/>
      <c r="J16" s="35"/>
    </row>
    <row r="17" spans="2:10" ht="43.5" customHeight="1">
      <c r="B17" s="42" t="s">
        <v>18</v>
      </c>
      <c r="C17" s="291" t="s">
        <v>247</v>
      </c>
      <c r="D17" s="291"/>
      <c r="E17" s="291"/>
      <c r="F17" s="291"/>
      <c r="G17" s="291"/>
      <c r="H17" s="291"/>
      <c r="I17" s="291"/>
      <c r="J17" s="291"/>
    </row>
    <row r="18" spans="2:10" ht="16.5" customHeight="1">
      <c r="B18" s="42" t="s">
        <v>19</v>
      </c>
      <c r="C18" s="291" t="s">
        <v>417</v>
      </c>
      <c r="D18" s="291"/>
      <c r="E18" s="291"/>
      <c r="F18" s="291"/>
      <c r="G18" s="291"/>
      <c r="H18" s="291"/>
      <c r="I18" s="291"/>
      <c r="J18" s="291"/>
    </row>
    <row r="19" spans="2:10" ht="16.5" customHeight="1">
      <c r="B19" s="42" t="s">
        <v>20</v>
      </c>
      <c r="C19" s="291" t="s">
        <v>308</v>
      </c>
      <c r="D19" s="291"/>
      <c r="E19" s="291"/>
      <c r="F19" s="291"/>
      <c r="G19" s="291"/>
      <c r="H19" s="291"/>
      <c r="I19" s="291"/>
      <c r="J19" s="291"/>
    </row>
    <row r="20" spans="2:10" ht="16.5" customHeight="1">
      <c r="B20" s="42" t="s">
        <v>21</v>
      </c>
      <c r="C20" s="36" t="s">
        <v>27</v>
      </c>
      <c r="D20" s="24" t="s">
        <v>260</v>
      </c>
    </row>
  </sheetData>
  <autoFilter ref="A3:J13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11:I11"/>
    <mergeCell ref="I7:I9"/>
    <mergeCell ref="J7:J9"/>
    <mergeCell ref="C19:J19"/>
    <mergeCell ref="C12:J12"/>
    <mergeCell ref="C13:J13"/>
    <mergeCell ref="C17:J17"/>
    <mergeCell ref="C18:J1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36">
    <tabColor rgb="FFFFFFFF"/>
  </sheetPr>
  <dimension ref="A1:J3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16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617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19" t="s">
        <v>8</v>
      </c>
      <c r="C7" s="320" t="s">
        <v>9</v>
      </c>
      <c r="D7" s="309" t="s">
        <v>10</v>
      </c>
      <c r="E7" s="323" t="s">
        <v>11</v>
      </c>
      <c r="F7" s="324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1"/>
      <c r="E8" s="309" t="s">
        <v>16</v>
      </c>
      <c r="F8" s="309" t="s">
        <v>17</v>
      </c>
      <c r="G8" s="321"/>
      <c r="H8" s="321"/>
      <c r="I8" s="328"/>
      <c r="J8" s="328"/>
    </row>
    <row r="9" spans="1:10" s="2" customFormat="1">
      <c r="B9" s="275"/>
      <c r="C9" s="278"/>
      <c r="D9" s="322"/>
      <c r="E9" s="322"/>
      <c r="F9" s="322"/>
      <c r="G9" s="322"/>
      <c r="H9" s="322"/>
      <c r="I9" s="329"/>
      <c r="J9" s="329"/>
    </row>
    <row r="10" spans="1:10" s="2" customFormat="1" ht="51">
      <c r="B10" s="149" t="s">
        <v>18</v>
      </c>
      <c r="C10" s="117" t="s">
        <v>510</v>
      </c>
      <c r="D10" s="83" t="s">
        <v>903</v>
      </c>
      <c r="E10" s="11"/>
      <c r="F10" s="11"/>
      <c r="G10" s="12" t="s">
        <v>616</v>
      </c>
      <c r="H10" s="253">
        <v>1</v>
      </c>
      <c r="I10" s="13"/>
      <c r="J10" s="14">
        <f t="shared" ref="J10:J18" si="0">H10*I10</f>
        <v>0</v>
      </c>
    </row>
    <row r="11" spans="1:10" s="2" customFormat="1" ht="51">
      <c r="B11" s="149" t="s">
        <v>19</v>
      </c>
      <c r="C11" s="102" t="s">
        <v>238</v>
      </c>
      <c r="D11" s="107" t="s">
        <v>366</v>
      </c>
      <c r="E11" s="11"/>
      <c r="F11" s="11"/>
      <c r="G11" s="104" t="s">
        <v>611</v>
      </c>
      <c r="H11" s="260">
        <v>1</v>
      </c>
      <c r="I11" s="13"/>
      <c r="J11" s="14">
        <f t="shared" si="0"/>
        <v>0</v>
      </c>
    </row>
    <row r="12" spans="1:10" s="2" customFormat="1" ht="51">
      <c r="B12" s="149" t="s">
        <v>20</v>
      </c>
      <c r="C12" s="102" t="s">
        <v>367</v>
      </c>
      <c r="D12" s="107" t="s">
        <v>366</v>
      </c>
      <c r="E12" s="11"/>
      <c r="F12" s="11"/>
      <c r="G12" s="104" t="s">
        <v>611</v>
      </c>
      <c r="H12" s="260">
        <v>1</v>
      </c>
      <c r="I12" s="13"/>
      <c r="J12" s="14">
        <f t="shared" si="0"/>
        <v>0</v>
      </c>
    </row>
    <row r="13" spans="1:10" s="2" customFormat="1" ht="102">
      <c r="B13" s="149" t="s">
        <v>21</v>
      </c>
      <c r="C13" s="117" t="s">
        <v>613</v>
      </c>
      <c r="D13" s="19" t="s">
        <v>904</v>
      </c>
      <c r="E13" s="11"/>
      <c r="F13" s="11"/>
      <c r="G13" s="12" t="s">
        <v>610</v>
      </c>
      <c r="H13" s="41">
        <v>2</v>
      </c>
      <c r="I13" s="13"/>
      <c r="J13" s="14">
        <f t="shared" si="0"/>
        <v>0</v>
      </c>
    </row>
    <row r="14" spans="1:10" s="2" customFormat="1" ht="51">
      <c r="B14" s="149" t="s">
        <v>22</v>
      </c>
      <c r="C14" s="117" t="s">
        <v>614</v>
      </c>
      <c r="D14" s="19" t="s">
        <v>407</v>
      </c>
      <c r="E14" s="11"/>
      <c r="F14" s="11"/>
      <c r="G14" s="12" t="s">
        <v>610</v>
      </c>
      <c r="H14" s="41">
        <v>2</v>
      </c>
      <c r="I14" s="13"/>
      <c r="J14" s="14">
        <f t="shared" si="0"/>
        <v>0</v>
      </c>
    </row>
    <row r="15" spans="1:10" s="2" customFormat="1" ht="51">
      <c r="B15" s="149" t="s">
        <v>23</v>
      </c>
      <c r="C15" s="10" t="s">
        <v>508</v>
      </c>
      <c r="D15" s="19" t="s">
        <v>902</v>
      </c>
      <c r="E15" s="11"/>
      <c r="F15" s="11"/>
      <c r="G15" s="12" t="s">
        <v>611</v>
      </c>
      <c r="H15" s="41">
        <v>2</v>
      </c>
      <c r="I15" s="13"/>
      <c r="J15" s="14">
        <f t="shared" si="0"/>
        <v>0</v>
      </c>
    </row>
    <row r="16" spans="1:10" s="2" customFormat="1" ht="63.75">
      <c r="B16" s="149" t="s">
        <v>24</v>
      </c>
      <c r="C16" s="117" t="s">
        <v>615</v>
      </c>
      <c r="D16" s="19" t="s">
        <v>905</v>
      </c>
      <c r="E16" s="11"/>
      <c r="F16" s="11"/>
      <c r="G16" s="12" t="s">
        <v>612</v>
      </c>
      <c r="H16" s="41">
        <v>2</v>
      </c>
      <c r="I16" s="13"/>
      <c r="J16" s="14">
        <f t="shared" si="0"/>
        <v>0</v>
      </c>
    </row>
    <row r="17" spans="1:10" s="2" customFormat="1" ht="51">
      <c r="B17" s="149" t="s">
        <v>26</v>
      </c>
      <c r="C17" s="108" t="s">
        <v>658</v>
      </c>
      <c r="D17" s="109" t="s">
        <v>906</v>
      </c>
      <c r="E17" s="11"/>
      <c r="F17" s="11"/>
      <c r="G17" s="110" t="s">
        <v>489</v>
      </c>
      <c r="H17" s="252">
        <v>1</v>
      </c>
      <c r="I17" s="13"/>
      <c r="J17" s="14">
        <f t="shared" si="0"/>
        <v>0</v>
      </c>
    </row>
    <row r="18" spans="1:10" s="2" customFormat="1" ht="102">
      <c r="B18" s="149" t="s">
        <v>30</v>
      </c>
      <c r="C18" s="108" t="s">
        <v>605</v>
      </c>
      <c r="D18" s="109" t="s">
        <v>907</v>
      </c>
      <c r="E18" s="11"/>
      <c r="F18" s="11"/>
      <c r="G18" s="110" t="s">
        <v>489</v>
      </c>
      <c r="H18" s="252">
        <v>1</v>
      </c>
      <c r="I18" s="13"/>
      <c r="J18" s="14">
        <f t="shared" si="0"/>
        <v>0</v>
      </c>
    </row>
    <row r="19" spans="1:10" s="2" customFormat="1" ht="30" customHeight="1">
      <c r="B19" s="325" t="s">
        <v>0</v>
      </c>
      <c r="C19" s="326"/>
      <c r="D19" s="326"/>
      <c r="E19" s="326"/>
      <c r="F19" s="326"/>
      <c r="G19" s="326"/>
      <c r="H19" s="326"/>
      <c r="I19" s="327"/>
      <c r="J19" s="56">
        <f>SUM(J10:J18)</f>
        <v>0</v>
      </c>
    </row>
    <row r="20" spans="1:10" s="2" customFormat="1" ht="30.75" customHeight="1">
      <c r="B20" s="3" t="s">
        <v>1</v>
      </c>
      <c r="C20" s="330" t="s">
        <v>2</v>
      </c>
      <c r="D20" s="330"/>
      <c r="E20" s="330"/>
      <c r="F20" s="330"/>
      <c r="G20" s="330"/>
      <c r="H20" s="330"/>
      <c r="I20" s="330"/>
      <c r="J20" s="331"/>
    </row>
    <row r="21" spans="1:10" s="2" customFormat="1" ht="30.75" customHeight="1">
      <c r="B21" s="3" t="s">
        <v>3</v>
      </c>
      <c r="C21" s="296" t="s">
        <v>4</v>
      </c>
      <c r="D21" s="296"/>
      <c r="E21" s="296"/>
      <c r="F21" s="296"/>
      <c r="G21" s="296"/>
      <c r="H21" s="296"/>
      <c r="I21" s="296"/>
      <c r="J21" s="296"/>
    </row>
    <row r="22" spans="1:10" s="2" customFormat="1" ht="42" customHeight="1">
      <c r="B22" s="3" t="s">
        <v>5</v>
      </c>
      <c r="C22" s="298" t="s">
        <v>908</v>
      </c>
      <c r="D22" s="297"/>
      <c r="E22" s="297"/>
      <c r="F22" s="297"/>
      <c r="G22" s="297"/>
      <c r="H22" s="297"/>
      <c r="I22" s="297"/>
      <c r="J22" s="297"/>
    </row>
    <row r="24" spans="1:10" s="32" customFormat="1" ht="11.25" customHeight="1">
      <c r="A24" s="20"/>
      <c r="B24" s="20" t="s">
        <v>25</v>
      </c>
      <c r="C24" s="4"/>
      <c r="D24" s="4"/>
      <c r="E24" s="4"/>
      <c r="F24" s="4"/>
      <c r="G24" s="4"/>
      <c r="H24" s="4"/>
      <c r="I24" s="4"/>
      <c r="J24" s="4"/>
    </row>
    <row r="25" spans="1:10" s="32" customFormat="1" ht="15" customHeight="1">
      <c r="A25" s="21"/>
      <c r="B25" s="21"/>
      <c r="C25" s="35"/>
      <c r="D25" s="22"/>
      <c r="E25" s="22"/>
      <c r="F25" s="22"/>
      <c r="G25" s="17"/>
      <c r="H25" s="17"/>
      <c r="I25" s="17"/>
      <c r="J25" s="35"/>
    </row>
    <row r="26" spans="1:10" ht="42.75" customHeight="1">
      <c r="B26" s="42" t="s">
        <v>18</v>
      </c>
      <c r="C26" s="291" t="s">
        <v>247</v>
      </c>
      <c r="D26" s="291"/>
      <c r="E26" s="291"/>
      <c r="F26" s="291"/>
      <c r="G26" s="291"/>
      <c r="H26" s="291"/>
      <c r="I26" s="291"/>
      <c r="J26" s="291"/>
    </row>
    <row r="27" spans="1:10" ht="28.5" customHeight="1">
      <c r="B27" s="42" t="s">
        <v>19</v>
      </c>
      <c r="C27" s="291" t="s">
        <v>677</v>
      </c>
      <c r="D27" s="291"/>
      <c r="E27" s="291"/>
      <c r="F27" s="291"/>
      <c r="G27" s="291"/>
      <c r="H27" s="291"/>
      <c r="I27" s="291"/>
      <c r="J27" s="291"/>
    </row>
    <row r="28" spans="1:10" ht="29.25" customHeight="1">
      <c r="B28" s="42" t="s">
        <v>20</v>
      </c>
      <c r="C28" s="308" t="s">
        <v>676</v>
      </c>
      <c r="D28" s="308"/>
      <c r="E28" s="308"/>
      <c r="F28" s="308"/>
      <c r="G28" s="308"/>
      <c r="H28" s="308"/>
      <c r="I28" s="308"/>
      <c r="J28" s="308"/>
    </row>
    <row r="29" spans="1:10" ht="15.75" customHeight="1">
      <c r="B29" s="42" t="s">
        <v>21</v>
      </c>
      <c r="C29" s="291" t="s">
        <v>308</v>
      </c>
      <c r="D29" s="291"/>
      <c r="E29" s="291"/>
      <c r="F29" s="291"/>
      <c r="G29" s="291"/>
      <c r="H29" s="291"/>
      <c r="I29" s="291"/>
      <c r="J29" s="291"/>
    </row>
    <row r="30" spans="1:10" ht="16.5" customHeight="1">
      <c r="B30" s="42" t="s">
        <v>22</v>
      </c>
      <c r="C30" s="36" t="s">
        <v>27</v>
      </c>
      <c r="D30" s="24" t="s">
        <v>260</v>
      </c>
    </row>
  </sheetData>
  <autoFilter ref="A3:J22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19:I19"/>
    <mergeCell ref="I7:I9"/>
    <mergeCell ref="J7:J9"/>
    <mergeCell ref="E8:E9"/>
    <mergeCell ref="F8:F9"/>
    <mergeCell ref="C29:J29"/>
    <mergeCell ref="C28:J28"/>
    <mergeCell ref="C20:J20"/>
    <mergeCell ref="C21:J21"/>
    <mergeCell ref="C26:J26"/>
    <mergeCell ref="C22:J22"/>
    <mergeCell ref="C27:J27"/>
  </mergeCells>
  <pageMargins left="0.7" right="0.7" top="0.75" bottom="0.75" header="0.3" footer="0.3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35">
    <tabColor theme="0"/>
  </sheetPr>
  <dimension ref="A1:J22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17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500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19" t="s">
        <v>8</v>
      </c>
      <c r="C7" s="320" t="s">
        <v>9</v>
      </c>
      <c r="D7" s="309" t="s">
        <v>10</v>
      </c>
      <c r="E7" s="323" t="s">
        <v>11</v>
      </c>
      <c r="F7" s="324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1"/>
      <c r="E8" s="309" t="s">
        <v>16</v>
      </c>
      <c r="F8" s="309" t="s">
        <v>17</v>
      </c>
      <c r="G8" s="321"/>
      <c r="H8" s="321"/>
      <c r="I8" s="328"/>
      <c r="J8" s="328"/>
    </row>
    <row r="9" spans="1:10" s="2" customFormat="1">
      <c r="B9" s="275"/>
      <c r="C9" s="278"/>
      <c r="D9" s="322"/>
      <c r="E9" s="322"/>
      <c r="F9" s="322"/>
      <c r="G9" s="322"/>
      <c r="H9" s="322"/>
      <c r="I9" s="329"/>
      <c r="J9" s="329"/>
    </row>
    <row r="10" spans="1:10" s="2" customFormat="1" ht="114.75">
      <c r="B10" s="149" t="s">
        <v>18</v>
      </c>
      <c r="C10" s="156" t="s">
        <v>598</v>
      </c>
      <c r="D10" s="157" t="s">
        <v>599</v>
      </c>
      <c r="E10" s="11"/>
      <c r="F10" s="11"/>
      <c r="G10" s="140" t="s">
        <v>498</v>
      </c>
      <c r="H10" s="253">
        <v>1</v>
      </c>
      <c r="I10" s="13"/>
      <c r="J10" s="14">
        <f t="shared" ref="J10:J11" si="0">H10*I10</f>
        <v>0</v>
      </c>
    </row>
    <row r="11" spans="1:10" s="2" customFormat="1" ht="127.5">
      <c r="B11" s="149" t="s">
        <v>19</v>
      </c>
      <c r="C11" s="139" t="s">
        <v>600</v>
      </c>
      <c r="D11" s="157" t="s">
        <v>909</v>
      </c>
      <c r="E11" s="11"/>
      <c r="F11" s="11"/>
      <c r="G11" s="140" t="s">
        <v>499</v>
      </c>
      <c r="H11" s="253">
        <v>1</v>
      </c>
      <c r="I11" s="13"/>
      <c r="J11" s="14">
        <f t="shared" si="0"/>
        <v>0</v>
      </c>
    </row>
    <row r="12" spans="1:10" s="2" customFormat="1" ht="30" customHeight="1">
      <c r="B12" s="325" t="s">
        <v>0</v>
      </c>
      <c r="C12" s="326"/>
      <c r="D12" s="326"/>
      <c r="E12" s="326"/>
      <c r="F12" s="326"/>
      <c r="G12" s="326"/>
      <c r="H12" s="326"/>
      <c r="I12" s="327"/>
      <c r="J12" s="56">
        <f>SUM(J10:J11)</f>
        <v>0</v>
      </c>
    </row>
    <row r="13" spans="1:10" s="2" customFormat="1" ht="30.75" customHeight="1">
      <c r="B13" s="3" t="s">
        <v>1</v>
      </c>
      <c r="C13" s="330" t="s">
        <v>2</v>
      </c>
      <c r="D13" s="330"/>
      <c r="E13" s="330"/>
      <c r="F13" s="330"/>
      <c r="G13" s="330"/>
      <c r="H13" s="330"/>
      <c r="I13" s="330"/>
      <c r="J13" s="331"/>
    </row>
    <row r="14" spans="1:10" s="2" customFormat="1" ht="30.75" customHeight="1">
      <c r="B14" s="3" t="s">
        <v>3</v>
      </c>
      <c r="C14" s="296" t="s">
        <v>4</v>
      </c>
      <c r="D14" s="296"/>
      <c r="E14" s="296"/>
      <c r="F14" s="296"/>
      <c r="G14" s="296"/>
      <c r="H14" s="296"/>
      <c r="I14" s="296"/>
      <c r="J14" s="296"/>
    </row>
    <row r="15" spans="1:10" s="2" customFormat="1" ht="44.25" customHeight="1">
      <c r="B15" s="3" t="s">
        <v>5</v>
      </c>
      <c r="C15" s="298" t="s">
        <v>910</v>
      </c>
      <c r="D15" s="298"/>
      <c r="E15" s="298"/>
      <c r="F15" s="298"/>
      <c r="G15" s="298"/>
      <c r="H15" s="298"/>
      <c r="I15" s="298"/>
      <c r="J15" s="298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42" customHeight="1">
      <c r="B19" s="42" t="s">
        <v>18</v>
      </c>
      <c r="C19" s="291" t="s">
        <v>247</v>
      </c>
      <c r="D19" s="291"/>
      <c r="E19" s="291"/>
      <c r="F19" s="291"/>
      <c r="G19" s="291"/>
      <c r="H19" s="291"/>
      <c r="I19" s="291"/>
      <c r="J19" s="291"/>
    </row>
    <row r="20" spans="1:10" ht="15" customHeight="1">
      <c r="B20" s="42" t="s">
        <v>19</v>
      </c>
      <c r="C20" s="308" t="s">
        <v>678</v>
      </c>
      <c r="D20" s="308"/>
      <c r="E20" s="308"/>
      <c r="F20" s="308"/>
      <c r="G20" s="308"/>
      <c r="H20" s="308"/>
      <c r="I20" s="308"/>
      <c r="J20" s="308"/>
    </row>
    <row r="21" spans="1:10" ht="15" customHeight="1">
      <c r="B21" s="42" t="s">
        <v>20</v>
      </c>
      <c r="C21" s="291" t="s">
        <v>308</v>
      </c>
      <c r="D21" s="291"/>
      <c r="E21" s="291"/>
      <c r="F21" s="291"/>
      <c r="G21" s="291"/>
      <c r="H21" s="291"/>
      <c r="I21" s="291"/>
      <c r="J21" s="291"/>
    </row>
    <row r="22" spans="1:10" ht="15" customHeight="1">
      <c r="B22" s="42" t="s">
        <v>21</v>
      </c>
      <c r="C22" s="36" t="s">
        <v>27</v>
      </c>
      <c r="D22" s="24" t="s">
        <v>260</v>
      </c>
    </row>
  </sheetData>
  <autoFilter ref="A3:J15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12:I12"/>
    <mergeCell ref="I7:I9"/>
    <mergeCell ref="J7:J9"/>
    <mergeCell ref="E8:E9"/>
    <mergeCell ref="F8:F9"/>
    <mergeCell ref="C21:J21"/>
    <mergeCell ref="C20:J20"/>
    <mergeCell ref="C13:J13"/>
    <mergeCell ref="C14:J14"/>
    <mergeCell ref="C15:J15"/>
    <mergeCell ref="C19:J19"/>
  </mergeCells>
  <pageMargins left="0.7" right="0.7" top="0.75" bottom="0.75" header="0.3" footer="0.3"/>
  <pageSetup paperSize="9" scale="4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>
    <tabColor rgb="FFFFFFFF"/>
  </sheetPr>
  <dimension ref="A1:J32"/>
  <sheetViews>
    <sheetView view="pageBreakPreview" zoomScaleNormal="100" zoomScaleSheetLayoutView="100" workbookViewId="0">
      <selection activeCell="C1" sqref="C1"/>
    </sheetView>
  </sheetViews>
  <sheetFormatPr defaultRowHeight="15"/>
  <cols>
    <col min="1" max="1" width="5.42578125" customWidth="1"/>
    <col min="2" max="2" width="5.5703125" customWidth="1"/>
    <col min="3" max="3" width="23.5703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 ht="12.75">
      <c r="A4" s="272" t="str">
        <f ca="1">MID(CELL("nazwa_pliku",A1),FIND("]",CELL("nazwa_pliku",A1),1)+1,100)</f>
        <v>Część 18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 ht="12.75">
      <c r="A5" s="285" t="s">
        <v>254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 ht="18.75">
      <c r="A6" s="59" t="str">
        <f>HYPERLINK("#'Suma'!A1","wstecz")</f>
        <v>wstecz</v>
      </c>
      <c r="B6" s="60"/>
      <c r="C6" s="60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 ht="12.75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 ht="12.75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14.75">
      <c r="B10" s="46" t="s">
        <v>18</v>
      </c>
      <c r="C10" s="26" t="s">
        <v>336</v>
      </c>
      <c r="D10" s="19" t="s">
        <v>408</v>
      </c>
      <c r="E10" s="51"/>
      <c r="F10" s="51"/>
      <c r="G10" s="12" t="s">
        <v>144</v>
      </c>
      <c r="H10" s="261">
        <v>1</v>
      </c>
      <c r="I10" s="52"/>
      <c r="J10" s="53">
        <f t="shared" ref="J10:J19" si="0">H10*I10</f>
        <v>0</v>
      </c>
    </row>
    <row r="11" spans="1:10" s="2" customFormat="1" ht="89.25">
      <c r="B11" s="46" t="s">
        <v>19</v>
      </c>
      <c r="C11" s="108" t="s">
        <v>337</v>
      </c>
      <c r="D11" s="146" t="s">
        <v>911</v>
      </c>
      <c r="E11" s="51"/>
      <c r="F11" s="51"/>
      <c r="G11" s="110" t="s">
        <v>391</v>
      </c>
      <c r="H11" s="261">
        <v>2</v>
      </c>
      <c r="I11" s="52"/>
      <c r="J11" s="53">
        <f t="shared" si="0"/>
        <v>0</v>
      </c>
    </row>
    <row r="12" spans="1:10" ht="114.75">
      <c r="A12" s="2"/>
      <c r="B12" s="46" t="s">
        <v>20</v>
      </c>
      <c r="C12" s="38" t="s">
        <v>414</v>
      </c>
      <c r="D12" s="39" t="s">
        <v>603</v>
      </c>
      <c r="E12" s="51"/>
      <c r="F12" s="51"/>
      <c r="G12" s="12" t="s">
        <v>389</v>
      </c>
      <c r="H12" s="41">
        <v>1</v>
      </c>
      <c r="I12" s="52"/>
      <c r="J12" s="53">
        <f t="shared" si="0"/>
        <v>0</v>
      </c>
    </row>
    <row r="13" spans="1:10" s="2" customFormat="1" ht="102">
      <c r="B13" s="46" t="s">
        <v>21</v>
      </c>
      <c r="C13" s="205" t="s">
        <v>503</v>
      </c>
      <c r="D13" s="206" t="s">
        <v>912</v>
      </c>
      <c r="E13" s="51"/>
      <c r="F13" s="51"/>
      <c r="G13" s="207" t="s">
        <v>255</v>
      </c>
      <c r="H13" s="41">
        <v>1</v>
      </c>
      <c r="I13" s="52"/>
      <c r="J13" s="53">
        <f t="shared" si="0"/>
        <v>0</v>
      </c>
    </row>
    <row r="14" spans="1:10" s="2" customFormat="1" ht="102">
      <c r="B14" s="46" t="s">
        <v>22</v>
      </c>
      <c r="C14" s="208" t="s">
        <v>538</v>
      </c>
      <c r="D14" s="206" t="s">
        <v>913</v>
      </c>
      <c r="E14" s="51"/>
      <c r="F14" s="51"/>
      <c r="G14" s="207" t="s">
        <v>255</v>
      </c>
      <c r="H14" s="41">
        <v>1</v>
      </c>
      <c r="I14" s="52"/>
      <c r="J14" s="53">
        <f t="shared" si="0"/>
        <v>0</v>
      </c>
    </row>
    <row r="15" spans="1:10" s="2" customFormat="1" ht="102">
      <c r="B15" s="46" t="s">
        <v>23</v>
      </c>
      <c r="C15" s="208" t="s">
        <v>539</v>
      </c>
      <c r="D15" s="206" t="s">
        <v>914</v>
      </c>
      <c r="E15" s="51"/>
      <c r="F15" s="51"/>
      <c r="G15" s="207" t="s">
        <v>255</v>
      </c>
      <c r="H15" s="41">
        <v>1</v>
      </c>
      <c r="I15" s="52"/>
      <c r="J15" s="53">
        <f t="shared" si="0"/>
        <v>0</v>
      </c>
    </row>
    <row r="16" spans="1:10" s="2" customFormat="1" ht="102">
      <c r="B16" s="46" t="s">
        <v>24</v>
      </c>
      <c r="C16" s="208" t="s">
        <v>540</v>
      </c>
      <c r="D16" s="206" t="s">
        <v>915</v>
      </c>
      <c r="E16" s="51"/>
      <c r="F16" s="51"/>
      <c r="G16" s="207" t="s">
        <v>255</v>
      </c>
      <c r="H16" s="41">
        <v>1</v>
      </c>
      <c r="I16" s="52"/>
      <c r="J16" s="53">
        <f t="shared" si="0"/>
        <v>0</v>
      </c>
    </row>
    <row r="17" spans="1:10" s="2" customFormat="1" ht="89.25">
      <c r="B17" s="46" t="s">
        <v>26</v>
      </c>
      <c r="C17" s="209" t="s">
        <v>601</v>
      </c>
      <c r="D17" s="210" t="s">
        <v>916</v>
      </c>
      <c r="E17" s="51"/>
      <c r="F17" s="51"/>
      <c r="G17" s="125" t="s">
        <v>509</v>
      </c>
      <c r="H17" s="253">
        <v>1</v>
      </c>
      <c r="I17" s="52"/>
      <c r="J17" s="53">
        <f t="shared" si="0"/>
        <v>0</v>
      </c>
    </row>
    <row r="18" spans="1:10" ht="89.25">
      <c r="A18" s="2"/>
      <c r="B18" s="46" t="s">
        <v>30</v>
      </c>
      <c r="C18" s="209" t="s">
        <v>602</v>
      </c>
      <c r="D18" s="210" t="s">
        <v>917</v>
      </c>
      <c r="E18" s="51"/>
      <c r="F18" s="51"/>
      <c r="G18" s="125" t="s">
        <v>509</v>
      </c>
      <c r="H18" s="253">
        <v>1</v>
      </c>
      <c r="I18" s="52"/>
      <c r="J18" s="53">
        <f t="shared" si="0"/>
        <v>0</v>
      </c>
    </row>
    <row r="19" spans="1:10" s="2" customFormat="1" ht="191.25">
      <c r="B19" s="46" t="s">
        <v>31</v>
      </c>
      <c r="C19" s="108" t="s">
        <v>257</v>
      </c>
      <c r="D19" s="109" t="s">
        <v>918</v>
      </c>
      <c r="E19" s="51"/>
      <c r="F19" s="51"/>
      <c r="G19" s="110" t="s">
        <v>258</v>
      </c>
      <c r="H19" s="252">
        <v>1</v>
      </c>
      <c r="I19" s="52"/>
      <c r="J19" s="53">
        <f t="shared" si="0"/>
        <v>0</v>
      </c>
    </row>
    <row r="20" spans="1:10" s="32" customFormat="1" ht="30" customHeight="1">
      <c r="A20" s="20"/>
      <c r="B20" s="306" t="s">
        <v>0</v>
      </c>
      <c r="C20" s="307"/>
      <c r="D20" s="307"/>
      <c r="E20" s="307"/>
      <c r="F20" s="307"/>
      <c r="G20" s="307"/>
      <c r="H20" s="307"/>
      <c r="I20" s="307"/>
      <c r="J20" s="1">
        <f>SUM(J10:J19)</f>
        <v>0</v>
      </c>
    </row>
    <row r="21" spans="1:10" s="32" customFormat="1" ht="30.75" customHeight="1">
      <c r="A21" s="21"/>
      <c r="B21" s="3" t="s">
        <v>1</v>
      </c>
      <c r="C21" s="286" t="s">
        <v>2</v>
      </c>
      <c r="D21" s="305"/>
      <c r="E21" s="305"/>
      <c r="F21" s="305"/>
      <c r="G21" s="305"/>
      <c r="H21" s="305"/>
      <c r="I21" s="305"/>
      <c r="J21" s="305"/>
    </row>
    <row r="22" spans="1:10" ht="31.5" customHeight="1">
      <c r="B22" s="3" t="s">
        <v>3</v>
      </c>
      <c r="C22" s="296" t="s">
        <v>4</v>
      </c>
      <c r="D22" s="297"/>
      <c r="E22" s="297"/>
      <c r="F22" s="297"/>
      <c r="G22" s="297"/>
      <c r="H22" s="297"/>
      <c r="I22" s="297"/>
      <c r="J22" s="297"/>
    </row>
    <row r="23" spans="1:10" ht="41.25" customHeight="1">
      <c r="B23" s="3" t="s">
        <v>5</v>
      </c>
      <c r="C23" s="298" t="s">
        <v>853</v>
      </c>
      <c r="D23" s="297"/>
      <c r="E23" s="297"/>
      <c r="F23" s="297"/>
      <c r="G23" s="297"/>
      <c r="H23" s="297"/>
      <c r="I23" s="297"/>
      <c r="J23" s="297"/>
    </row>
    <row r="24" spans="1:10" ht="13.5" customHeight="1"/>
    <row r="25" spans="1:10" ht="19.5" customHeight="1">
      <c r="B25" s="20" t="s">
        <v>25</v>
      </c>
      <c r="C25" s="4"/>
      <c r="D25" s="4"/>
      <c r="E25" s="4"/>
      <c r="F25" s="4"/>
      <c r="G25" s="4"/>
      <c r="H25" s="4"/>
      <c r="I25" s="4"/>
      <c r="J25" s="4"/>
    </row>
    <row r="26" spans="1:10">
      <c r="B26" s="21"/>
      <c r="C26" s="33"/>
      <c r="D26" s="22"/>
      <c r="E26" s="22"/>
      <c r="F26" s="22"/>
      <c r="G26" s="17"/>
      <c r="H26" s="17"/>
      <c r="I26" s="17"/>
      <c r="J26" s="33"/>
    </row>
    <row r="27" spans="1:10" s="32" customFormat="1" ht="39.75" customHeight="1">
      <c r="B27" s="42" t="s">
        <v>18</v>
      </c>
      <c r="C27" s="291" t="s">
        <v>687</v>
      </c>
      <c r="D27" s="291"/>
      <c r="E27" s="291"/>
      <c r="F27" s="291"/>
      <c r="G27" s="291"/>
      <c r="H27" s="291"/>
      <c r="I27" s="291"/>
      <c r="J27" s="291"/>
    </row>
    <row r="28" spans="1:10" s="32" customFormat="1" ht="27.75" customHeight="1">
      <c r="B28" s="42" t="s">
        <v>19</v>
      </c>
      <c r="C28" s="291" t="s">
        <v>688</v>
      </c>
      <c r="D28" s="291"/>
      <c r="E28" s="291"/>
      <c r="F28" s="291"/>
      <c r="G28" s="291"/>
      <c r="H28" s="291"/>
      <c r="I28" s="291"/>
      <c r="J28" s="291"/>
    </row>
    <row r="29" spans="1:10" s="32" customFormat="1" ht="15" customHeight="1">
      <c r="B29" s="42" t="s">
        <v>20</v>
      </c>
      <c r="C29" s="23" t="s">
        <v>689</v>
      </c>
      <c r="D29" s="16"/>
      <c r="E29" s="16"/>
      <c r="F29" s="16"/>
      <c r="G29" s="16"/>
      <c r="H29" s="16"/>
      <c r="I29" s="16"/>
      <c r="J29" s="16"/>
    </row>
    <row r="30" spans="1:10" s="32" customFormat="1" ht="28.5" customHeight="1">
      <c r="B30" s="42" t="s">
        <v>21</v>
      </c>
      <c r="C30" s="291" t="s">
        <v>919</v>
      </c>
      <c r="D30" s="291"/>
      <c r="E30" s="291"/>
      <c r="F30" s="291"/>
      <c r="G30" s="291"/>
      <c r="H30" s="291"/>
      <c r="I30" s="291"/>
      <c r="J30" s="291"/>
    </row>
    <row r="31" spans="1:10" s="32" customFormat="1" ht="15.75" customHeight="1">
      <c r="B31" s="42" t="s">
        <v>22</v>
      </c>
      <c r="C31" s="291" t="s">
        <v>252</v>
      </c>
      <c r="D31" s="291"/>
      <c r="E31" s="291"/>
      <c r="F31" s="291"/>
      <c r="G31" s="291"/>
      <c r="H31" s="291"/>
      <c r="I31" s="291"/>
      <c r="J31" s="291"/>
    </row>
    <row r="32" spans="1:10">
      <c r="B32" s="42" t="s">
        <v>23</v>
      </c>
      <c r="C32" s="24" t="s">
        <v>35</v>
      </c>
      <c r="D32" s="36" t="s">
        <v>48</v>
      </c>
    </row>
  </sheetData>
  <autoFilter ref="A3:J23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E8:E9"/>
    <mergeCell ref="B20:I20"/>
    <mergeCell ref="C21:J21"/>
    <mergeCell ref="C22:J22"/>
    <mergeCell ref="F8:F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C27:J27"/>
    <mergeCell ref="C28:J28"/>
    <mergeCell ref="C30:J30"/>
    <mergeCell ref="C31:J31"/>
    <mergeCell ref="C23:J23"/>
  </mergeCells>
  <pageMargins left="0.7" right="0.7" top="0.75" bottom="0.75" header="0.3" footer="0.3"/>
  <pageSetup paperSize="9" scale="40" orientation="portrait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FFFFFF"/>
    <pageSetUpPr fitToPage="1"/>
  </sheetPr>
  <dimension ref="A1:ID118"/>
  <sheetViews>
    <sheetView tabSelected="1" view="pageBreakPreview" zoomScaleNormal="9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2" customWidth="1"/>
    <col min="3" max="3" width="22.7109375" style="2" customWidth="1"/>
    <col min="4" max="4" width="42.85546875" style="2" customWidth="1"/>
    <col min="5" max="5" width="19" style="2" customWidth="1"/>
    <col min="6" max="6" width="18.5703125" style="2" customWidth="1"/>
    <col min="7" max="7" width="12" style="2" customWidth="1"/>
    <col min="8" max="8" width="8.28515625" style="2" customWidth="1"/>
    <col min="9" max="9" width="15.42578125" style="2" customWidth="1"/>
    <col min="10" max="10" width="16.140625" style="2" customWidth="1"/>
    <col min="11" max="16384" width="9.140625" style="45"/>
  </cols>
  <sheetData>
    <row r="1" spans="1:10" s="2" customFormat="1" ht="12.75" customHeight="1">
      <c r="B1" s="61"/>
      <c r="C1" s="2" t="s">
        <v>774</v>
      </c>
      <c r="D1" s="16"/>
      <c r="E1" s="16"/>
      <c r="F1" s="16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 ht="15" customHeight="1">
      <c r="A4" s="285" t="str">
        <f ca="1">MID(CELL("nazwa_pliku",A1),FIND("]",CELL("nazwa_pliku",A1),1)+1,100)</f>
        <v>Część 01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149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24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273" t="s">
        <v>8</v>
      </c>
      <c r="C7" s="276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 ht="12.75" customHeight="1">
      <c r="B8" s="274"/>
      <c r="C8" s="277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5"/>
      <c r="C9" s="278"/>
      <c r="D9" s="280"/>
      <c r="E9" s="284"/>
      <c r="F9" s="284"/>
      <c r="G9" s="280"/>
      <c r="H9" s="280"/>
      <c r="I9" s="283"/>
      <c r="J9" s="283"/>
    </row>
    <row r="10" spans="1:10" s="2" customFormat="1" ht="68.25" customHeight="1">
      <c r="B10" s="215" t="s">
        <v>18</v>
      </c>
      <c r="C10" s="216" t="s">
        <v>94</v>
      </c>
      <c r="D10" s="169" t="s">
        <v>95</v>
      </c>
      <c r="E10" s="11"/>
      <c r="F10" s="11"/>
      <c r="G10" s="12" t="s">
        <v>713</v>
      </c>
      <c r="H10" s="41">
        <v>3</v>
      </c>
      <c r="I10" s="13"/>
      <c r="J10" s="14">
        <f>H10*I10</f>
        <v>0</v>
      </c>
    </row>
    <row r="11" spans="1:10" s="2" customFormat="1" ht="39" customHeight="1">
      <c r="B11" s="215" t="s">
        <v>19</v>
      </c>
      <c r="C11" s="68" t="s">
        <v>94</v>
      </c>
      <c r="D11" s="168" t="s">
        <v>528</v>
      </c>
      <c r="E11" s="11"/>
      <c r="F11" s="11"/>
      <c r="G11" s="12" t="s">
        <v>713</v>
      </c>
      <c r="H11" s="41">
        <v>1</v>
      </c>
      <c r="I11" s="13"/>
      <c r="J11" s="14">
        <f t="shared" ref="J11:J74" si="0">H11*I11</f>
        <v>0</v>
      </c>
    </row>
    <row r="12" spans="1:10" s="2" customFormat="1" ht="38.25">
      <c r="B12" s="215" t="s">
        <v>20</v>
      </c>
      <c r="C12" s="69" t="s">
        <v>94</v>
      </c>
      <c r="D12" s="168" t="s">
        <v>715</v>
      </c>
      <c r="E12" s="11"/>
      <c r="F12" s="11"/>
      <c r="G12" s="12" t="s">
        <v>714</v>
      </c>
      <c r="H12" s="41">
        <v>3</v>
      </c>
      <c r="I12" s="13"/>
      <c r="J12" s="14">
        <f t="shared" si="0"/>
        <v>0</v>
      </c>
    </row>
    <row r="13" spans="1:10" s="2" customFormat="1" ht="102">
      <c r="B13" s="215" t="s">
        <v>21</v>
      </c>
      <c r="C13" s="26" t="s">
        <v>345</v>
      </c>
      <c r="D13" s="19" t="s">
        <v>544</v>
      </c>
      <c r="E13" s="11"/>
      <c r="F13" s="11"/>
      <c r="G13" s="12" t="s">
        <v>713</v>
      </c>
      <c r="H13" s="41">
        <v>2</v>
      </c>
      <c r="I13" s="13"/>
      <c r="J13" s="14">
        <f t="shared" si="0"/>
        <v>0</v>
      </c>
    </row>
    <row r="14" spans="1:10" s="2" customFormat="1" ht="99" customHeight="1">
      <c r="B14" s="215" t="s">
        <v>22</v>
      </c>
      <c r="C14" s="74" t="s">
        <v>345</v>
      </c>
      <c r="D14" s="168" t="s">
        <v>412</v>
      </c>
      <c r="E14" s="11"/>
      <c r="F14" s="11"/>
      <c r="G14" s="12" t="s">
        <v>713</v>
      </c>
      <c r="H14" s="41">
        <v>1</v>
      </c>
      <c r="I14" s="13"/>
      <c r="J14" s="14">
        <f t="shared" si="0"/>
        <v>0</v>
      </c>
    </row>
    <row r="15" spans="1:10" s="2" customFormat="1" ht="51">
      <c r="B15" s="215" t="s">
        <v>23</v>
      </c>
      <c r="C15" s="182" t="s">
        <v>531</v>
      </c>
      <c r="D15" s="171" t="s">
        <v>716</v>
      </c>
      <c r="E15" s="11"/>
      <c r="F15" s="11"/>
      <c r="G15" s="12" t="s">
        <v>527</v>
      </c>
      <c r="H15" s="41">
        <v>1</v>
      </c>
      <c r="I15" s="13"/>
      <c r="J15" s="14">
        <f t="shared" si="0"/>
        <v>0</v>
      </c>
    </row>
    <row r="16" spans="1:10" s="2" customFormat="1" ht="103.5">
      <c r="B16" s="215" t="s">
        <v>24</v>
      </c>
      <c r="C16" s="162" t="s">
        <v>97</v>
      </c>
      <c r="D16" s="169" t="s">
        <v>717</v>
      </c>
      <c r="E16" s="11"/>
      <c r="F16" s="11"/>
      <c r="G16" s="12" t="s">
        <v>718</v>
      </c>
      <c r="H16" s="41">
        <v>1</v>
      </c>
      <c r="I16" s="13"/>
      <c r="J16" s="14">
        <f t="shared" si="0"/>
        <v>0</v>
      </c>
    </row>
    <row r="17" spans="2:11" s="2" customFormat="1" ht="79.5">
      <c r="B17" s="215" t="s">
        <v>26</v>
      </c>
      <c r="C17" s="162" t="s">
        <v>376</v>
      </c>
      <c r="D17" s="166" t="s">
        <v>719</v>
      </c>
      <c r="E17" s="11"/>
      <c r="F17" s="11"/>
      <c r="G17" s="12" t="s">
        <v>720</v>
      </c>
      <c r="H17" s="41">
        <v>1</v>
      </c>
      <c r="I17" s="13"/>
      <c r="J17" s="14">
        <f t="shared" si="0"/>
        <v>0</v>
      </c>
    </row>
    <row r="18" spans="2:11" s="2" customFormat="1" ht="38.25" customHeight="1">
      <c r="B18" s="215" t="s">
        <v>30</v>
      </c>
      <c r="C18" s="162" t="s">
        <v>468</v>
      </c>
      <c r="D18" s="166" t="s">
        <v>545</v>
      </c>
      <c r="E18" s="11"/>
      <c r="F18" s="11"/>
      <c r="G18" s="12" t="s">
        <v>723</v>
      </c>
      <c r="H18" s="41">
        <v>1</v>
      </c>
      <c r="I18" s="13"/>
      <c r="J18" s="14">
        <f t="shared" si="0"/>
        <v>0</v>
      </c>
    </row>
    <row r="19" spans="2:11" s="2" customFormat="1" ht="39" customHeight="1">
      <c r="B19" s="215" t="s">
        <v>31</v>
      </c>
      <c r="C19" s="182" t="s">
        <v>468</v>
      </c>
      <c r="D19" s="137" t="s">
        <v>721</v>
      </c>
      <c r="E19" s="11"/>
      <c r="F19" s="11"/>
      <c r="G19" s="12" t="s">
        <v>723</v>
      </c>
      <c r="H19" s="41">
        <v>1</v>
      </c>
      <c r="I19" s="13"/>
      <c r="J19" s="14">
        <f t="shared" si="0"/>
        <v>0</v>
      </c>
    </row>
    <row r="20" spans="2:11" s="2" customFormat="1" ht="63.75">
      <c r="B20" s="215" t="s">
        <v>32</v>
      </c>
      <c r="C20" s="117" t="s">
        <v>546</v>
      </c>
      <c r="D20" s="27" t="s">
        <v>722</v>
      </c>
      <c r="E20" s="11"/>
      <c r="F20" s="11"/>
      <c r="G20" s="12" t="s">
        <v>723</v>
      </c>
      <c r="H20" s="41">
        <v>1</v>
      </c>
      <c r="I20" s="13"/>
      <c r="J20" s="14">
        <f t="shared" si="0"/>
        <v>0</v>
      </c>
    </row>
    <row r="21" spans="2:11" s="2" customFormat="1" ht="31.5" customHeight="1">
      <c r="B21" s="215" t="s">
        <v>40</v>
      </c>
      <c r="C21" s="170" t="s">
        <v>469</v>
      </c>
      <c r="D21" s="95" t="s">
        <v>547</v>
      </c>
      <c r="E21" s="11"/>
      <c r="F21" s="11"/>
      <c r="G21" s="12" t="s">
        <v>470</v>
      </c>
      <c r="H21" s="41">
        <v>1</v>
      </c>
      <c r="I21" s="13"/>
      <c r="J21" s="14">
        <f t="shared" si="0"/>
        <v>0</v>
      </c>
    </row>
    <row r="22" spans="2:11" s="2" customFormat="1" ht="38.25" customHeight="1">
      <c r="B22" s="215" t="s">
        <v>42</v>
      </c>
      <c r="C22" s="127" t="s">
        <v>346</v>
      </c>
      <c r="D22" s="168" t="s">
        <v>548</v>
      </c>
      <c r="E22" s="11"/>
      <c r="F22" s="11"/>
      <c r="G22" s="12" t="s">
        <v>724</v>
      </c>
      <c r="H22" s="41">
        <v>1</v>
      </c>
      <c r="I22" s="13"/>
      <c r="J22" s="14">
        <f t="shared" si="0"/>
        <v>0</v>
      </c>
    </row>
    <row r="23" spans="2:11" s="2" customFormat="1" ht="38.25" customHeight="1">
      <c r="B23" s="215" t="s">
        <v>43</v>
      </c>
      <c r="C23" s="127" t="s">
        <v>425</v>
      </c>
      <c r="D23" s="168" t="s">
        <v>652</v>
      </c>
      <c r="E23" s="11"/>
      <c r="F23" s="11"/>
      <c r="G23" s="12" t="s">
        <v>725</v>
      </c>
      <c r="H23" s="41">
        <v>1</v>
      </c>
      <c r="I23" s="13"/>
      <c r="J23" s="14">
        <f t="shared" si="0"/>
        <v>0</v>
      </c>
    </row>
    <row r="24" spans="2:11" s="2" customFormat="1" ht="38.25" customHeight="1">
      <c r="B24" s="215" t="s">
        <v>44</v>
      </c>
      <c r="C24" s="127" t="s">
        <v>425</v>
      </c>
      <c r="D24" s="168" t="s">
        <v>549</v>
      </c>
      <c r="E24" s="11"/>
      <c r="F24" s="11"/>
      <c r="G24" s="12" t="s">
        <v>724</v>
      </c>
      <c r="H24" s="41">
        <v>1</v>
      </c>
      <c r="I24" s="13"/>
      <c r="J24" s="14">
        <f t="shared" si="0"/>
        <v>0</v>
      </c>
    </row>
    <row r="25" spans="2:11" s="2" customFormat="1" ht="53.25" customHeight="1">
      <c r="B25" s="215" t="s">
        <v>45</v>
      </c>
      <c r="C25" s="69" t="s">
        <v>98</v>
      </c>
      <c r="D25" s="168" t="s">
        <v>347</v>
      </c>
      <c r="E25" s="11"/>
      <c r="F25" s="11"/>
      <c r="G25" s="12" t="s">
        <v>726</v>
      </c>
      <c r="H25" s="41">
        <v>2</v>
      </c>
      <c r="I25" s="13"/>
      <c r="J25" s="14">
        <f t="shared" si="0"/>
        <v>0</v>
      </c>
    </row>
    <row r="26" spans="2:11" s="2" customFormat="1" ht="54" customHeight="1">
      <c r="B26" s="215" t="s">
        <v>46</v>
      </c>
      <c r="C26" s="127" t="s">
        <v>462</v>
      </c>
      <c r="D26" s="71" t="s">
        <v>675</v>
      </c>
      <c r="E26" s="11"/>
      <c r="F26" s="11"/>
      <c r="G26" s="12" t="s">
        <v>718</v>
      </c>
      <c r="H26" s="41">
        <v>1</v>
      </c>
      <c r="I26" s="13"/>
      <c r="J26" s="14">
        <f t="shared" si="0"/>
        <v>0</v>
      </c>
    </row>
    <row r="27" spans="2:11" s="2" customFormat="1" ht="51">
      <c r="B27" s="215" t="s">
        <v>47</v>
      </c>
      <c r="C27" s="26" t="s">
        <v>462</v>
      </c>
      <c r="D27" s="27" t="s">
        <v>675</v>
      </c>
      <c r="E27" s="11"/>
      <c r="F27" s="11"/>
      <c r="G27" s="12" t="s">
        <v>718</v>
      </c>
      <c r="H27" s="41">
        <v>1</v>
      </c>
      <c r="I27" s="13"/>
      <c r="J27" s="14">
        <f t="shared" si="0"/>
        <v>0</v>
      </c>
    </row>
    <row r="28" spans="2:11" s="2" customFormat="1" ht="51">
      <c r="B28" s="215" t="s">
        <v>49</v>
      </c>
      <c r="C28" s="178" t="s">
        <v>727</v>
      </c>
      <c r="D28" s="180" t="s">
        <v>118</v>
      </c>
      <c r="E28" s="11"/>
      <c r="F28" s="11"/>
      <c r="G28" s="12" t="s">
        <v>728</v>
      </c>
      <c r="H28" s="41">
        <v>2</v>
      </c>
      <c r="I28" s="13"/>
      <c r="J28" s="14">
        <f t="shared" si="0"/>
        <v>0</v>
      </c>
      <c r="K28" s="219"/>
    </row>
    <row r="29" spans="2:11" s="2" customFormat="1" ht="63.75">
      <c r="B29" s="215" t="s">
        <v>50</v>
      </c>
      <c r="C29" s="183" t="s">
        <v>606</v>
      </c>
      <c r="D29" s="19" t="s">
        <v>729</v>
      </c>
      <c r="E29" s="11"/>
      <c r="F29" s="11"/>
      <c r="G29" s="12" t="s">
        <v>718</v>
      </c>
      <c r="H29" s="41">
        <v>1</v>
      </c>
      <c r="I29" s="13"/>
      <c r="J29" s="14">
        <f t="shared" si="0"/>
        <v>0</v>
      </c>
    </row>
    <row r="30" spans="2:11" s="2" customFormat="1" ht="63.75">
      <c r="B30" s="215" t="s">
        <v>51</v>
      </c>
      <c r="C30" s="215" t="s">
        <v>99</v>
      </c>
      <c r="D30" s="169" t="s">
        <v>730</v>
      </c>
      <c r="E30" s="11"/>
      <c r="F30" s="11"/>
      <c r="G30" s="12" t="s">
        <v>731</v>
      </c>
      <c r="H30" s="41">
        <v>81</v>
      </c>
      <c r="I30" s="13"/>
      <c r="J30" s="14">
        <f t="shared" si="0"/>
        <v>0</v>
      </c>
    </row>
    <row r="31" spans="2:11" s="2" customFormat="1" ht="64.5" customHeight="1">
      <c r="B31" s="215" t="s">
        <v>52</v>
      </c>
      <c r="C31" s="150" t="s">
        <v>100</v>
      </c>
      <c r="D31" s="166" t="s">
        <v>411</v>
      </c>
      <c r="E31" s="11"/>
      <c r="F31" s="11"/>
      <c r="G31" s="12" t="s">
        <v>731</v>
      </c>
      <c r="H31" s="41">
        <v>4</v>
      </c>
      <c r="I31" s="13"/>
      <c r="J31" s="14">
        <f t="shared" si="0"/>
        <v>0</v>
      </c>
    </row>
    <row r="32" spans="2:11" s="2" customFormat="1" ht="52.5" customHeight="1">
      <c r="B32" s="215" t="s">
        <v>53</v>
      </c>
      <c r="C32" s="188" t="s">
        <v>101</v>
      </c>
      <c r="D32" s="169" t="s">
        <v>102</v>
      </c>
      <c r="E32" s="11"/>
      <c r="F32" s="11"/>
      <c r="G32" s="12" t="s">
        <v>732</v>
      </c>
      <c r="H32" s="41">
        <v>4</v>
      </c>
      <c r="I32" s="13"/>
      <c r="J32" s="14">
        <f t="shared" si="0"/>
        <v>0</v>
      </c>
    </row>
    <row r="33" spans="2:10" s="2" customFormat="1" ht="52.5" customHeight="1">
      <c r="B33" s="215" t="s">
        <v>54</v>
      </c>
      <c r="C33" s="75" t="s">
        <v>101</v>
      </c>
      <c r="D33" s="76" t="s">
        <v>102</v>
      </c>
      <c r="E33" s="11"/>
      <c r="F33" s="11"/>
      <c r="G33" s="12" t="s">
        <v>732</v>
      </c>
      <c r="H33" s="41">
        <v>2</v>
      </c>
      <c r="I33" s="13"/>
      <c r="J33" s="14">
        <f t="shared" si="0"/>
        <v>0</v>
      </c>
    </row>
    <row r="34" spans="2:10" s="2" customFormat="1" ht="40.5" customHeight="1">
      <c r="B34" s="215" t="s">
        <v>55</v>
      </c>
      <c r="C34" s="170" t="s">
        <v>471</v>
      </c>
      <c r="D34" s="95" t="s">
        <v>733</v>
      </c>
      <c r="E34" s="11"/>
      <c r="F34" s="11"/>
      <c r="G34" s="12" t="s">
        <v>723</v>
      </c>
      <c r="H34" s="41">
        <v>1</v>
      </c>
      <c r="I34" s="13"/>
      <c r="J34" s="14">
        <f t="shared" si="0"/>
        <v>0</v>
      </c>
    </row>
    <row r="35" spans="2:10" s="2" customFormat="1" ht="63.75">
      <c r="B35" s="215" t="s">
        <v>56</v>
      </c>
      <c r="C35" s="26" t="s">
        <v>103</v>
      </c>
      <c r="D35" s="19" t="s">
        <v>492</v>
      </c>
      <c r="E35" s="11"/>
      <c r="F35" s="11"/>
      <c r="G35" s="12" t="s">
        <v>743</v>
      </c>
      <c r="H35" s="41">
        <v>1</v>
      </c>
      <c r="I35" s="13"/>
      <c r="J35" s="14">
        <f t="shared" si="0"/>
        <v>0</v>
      </c>
    </row>
    <row r="36" spans="2:10" s="2" customFormat="1" ht="51">
      <c r="B36" s="215" t="s">
        <v>57</v>
      </c>
      <c r="C36" s="127" t="s">
        <v>104</v>
      </c>
      <c r="D36" s="168" t="s">
        <v>105</v>
      </c>
      <c r="E36" s="11"/>
      <c r="F36" s="11"/>
      <c r="G36" s="12" t="s">
        <v>165</v>
      </c>
      <c r="H36" s="41">
        <v>4</v>
      </c>
      <c r="I36" s="13"/>
      <c r="J36" s="14">
        <f t="shared" si="0"/>
        <v>0</v>
      </c>
    </row>
    <row r="37" spans="2:10" s="2" customFormat="1" ht="141.75">
      <c r="B37" s="215" t="s">
        <v>58</v>
      </c>
      <c r="C37" s="184" t="s">
        <v>106</v>
      </c>
      <c r="D37" s="218" t="s">
        <v>735</v>
      </c>
      <c r="E37" s="11"/>
      <c r="F37" s="11"/>
      <c r="G37" s="12" t="s">
        <v>713</v>
      </c>
      <c r="H37" s="41">
        <v>9</v>
      </c>
      <c r="I37" s="13"/>
      <c r="J37" s="14">
        <f t="shared" si="0"/>
        <v>0</v>
      </c>
    </row>
    <row r="38" spans="2:10" s="2" customFormat="1" ht="141.75">
      <c r="B38" s="215" t="s">
        <v>59</v>
      </c>
      <c r="C38" s="72" t="s">
        <v>107</v>
      </c>
      <c r="D38" s="73" t="s">
        <v>735</v>
      </c>
      <c r="E38" s="11"/>
      <c r="F38" s="11"/>
      <c r="G38" s="12" t="s">
        <v>713</v>
      </c>
      <c r="H38" s="41">
        <v>1</v>
      </c>
      <c r="I38" s="13"/>
      <c r="J38" s="14">
        <f t="shared" si="0"/>
        <v>0</v>
      </c>
    </row>
    <row r="39" spans="2:10" s="2" customFormat="1" ht="61.5" customHeight="1">
      <c r="B39" s="215" t="s">
        <v>60</v>
      </c>
      <c r="C39" s="43" t="s">
        <v>108</v>
      </c>
      <c r="D39" s="19" t="s">
        <v>109</v>
      </c>
      <c r="E39" s="11"/>
      <c r="F39" s="11"/>
      <c r="G39" s="13" t="s">
        <v>734</v>
      </c>
      <c r="H39" s="41">
        <v>1</v>
      </c>
      <c r="I39" s="13"/>
      <c r="J39" s="14">
        <f t="shared" si="0"/>
        <v>0</v>
      </c>
    </row>
    <row r="40" spans="2:10" s="2" customFormat="1" ht="38.25">
      <c r="B40" s="215" t="s">
        <v>61</v>
      </c>
      <c r="C40" s="43" t="s">
        <v>519</v>
      </c>
      <c r="D40" s="19" t="s">
        <v>736</v>
      </c>
      <c r="E40" s="11"/>
      <c r="F40" s="11"/>
      <c r="G40" s="13" t="s">
        <v>165</v>
      </c>
      <c r="H40" s="41">
        <v>1</v>
      </c>
      <c r="I40" s="13"/>
      <c r="J40" s="14">
        <f t="shared" si="0"/>
        <v>0</v>
      </c>
    </row>
    <row r="41" spans="2:10" s="2" customFormat="1" ht="38.25" customHeight="1">
      <c r="B41" s="215" t="s">
        <v>62</v>
      </c>
      <c r="C41" s="150" t="s">
        <v>426</v>
      </c>
      <c r="D41" s="169" t="s">
        <v>427</v>
      </c>
      <c r="E41" s="11"/>
      <c r="F41" s="11"/>
      <c r="G41" s="12" t="s">
        <v>527</v>
      </c>
      <c r="H41" s="41">
        <v>1</v>
      </c>
      <c r="I41" s="13"/>
      <c r="J41" s="14">
        <f t="shared" si="0"/>
        <v>0</v>
      </c>
    </row>
    <row r="42" spans="2:10" s="2" customFormat="1" ht="63.75">
      <c r="B42" s="215" t="s">
        <v>63</v>
      </c>
      <c r="C42" s="217" t="s">
        <v>110</v>
      </c>
      <c r="D42" s="169" t="s">
        <v>111</v>
      </c>
      <c r="E42" s="11"/>
      <c r="F42" s="11"/>
      <c r="G42" s="12" t="s">
        <v>737</v>
      </c>
      <c r="H42" s="41">
        <v>3</v>
      </c>
      <c r="I42" s="13"/>
      <c r="J42" s="14">
        <f t="shared" si="0"/>
        <v>0</v>
      </c>
    </row>
    <row r="43" spans="2:10" s="2" customFormat="1" ht="76.5">
      <c r="B43" s="215" t="s">
        <v>64</v>
      </c>
      <c r="C43" s="172" t="s">
        <v>112</v>
      </c>
      <c r="D43" s="169" t="s">
        <v>738</v>
      </c>
      <c r="E43" s="11"/>
      <c r="F43" s="11"/>
      <c r="G43" s="12" t="s">
        <v>713</v>
      </c>
      <c r="H43" s="41">
        <v>3</v>
      </c>
      <c r="I43" s="13"/>
      <c r="J43" s="14">
        <f t="shared" si="0"/>
        <v>0</v>
      </c>
    </row>
    <row r="44" spans="2:10" s="2" customFormat="1" ht="77.25" customHeight="1">
      <c r="B44" s="215" t="s">
        <v>65</v>
      </c>
      <c r="C44" s="26" t="s">
        <v>112</v>
      </c>
      <c r="D44" s="19" t="s">
        <v>413</v>
      </c>
      <c r="E44" s="11"/>
      <c r="F44" s="11"/>
      <c r="G44" s="12" t="s">
        <v>713</v>
      </c>
      <c r="H44" s="41">
        <v>1</v>
      </c>
      <c r="I44" s="13"/>
      <c r="J44" s="14">
        <f t="shared" si="0"/>
        <v>0</v>
      </c>
    </row>
    <row r="45" spans="2:10" s="2" customFormat="1" ht="78" customHeight="1">
      <c r="B45" s="215" t="s">
        <v>66</v>
      </c>
      <c r="C45" s="26" t="s">
        <v>113</v>
      </c>
      <c r="D45" s="19" t="s">
        <v>550</v>
      </c>
      <c r="E45" s="11"/>
      <c r="F45" s="11"/>
      <c r="G45" s="12" t="s">
        <v>713</v>
      </c>
      <c r="H45" s="41">
        <v>1</v>
      </c>
      <c r="I45" s="13"/>
      <c r="J45" s="14">
        <f t="shared" si="0"/>
        <v>0</v>
      </c>
    </row>
    <row r="46" spans="2:10" s="2" customFormat="1" ht="53.25" customHeight="1">
      <c r="B46" s="215" t="s">
        <v>67</v>
      </c>
      <c r="C46" s="26" t="s">
        <v>114</v>
      </c>
      <c r="D46" s="19" t="s">
        <v>378</v>
      </c>
      <c r="E46" s="11"/>
      <c r="F46" s="11"/>
      <c r="G46" s="12" t="s">
        <v>165</v>
      </c>
      <c r="H46" s="41">
        <v>1</v>
      </c>
      <c r="I46" s="13"/>
      <c r="J46" s="14">
        <f t="shared" si="0"/>
        <v>0</v>
      </c>
    </row>
    <row r="47" spans="2:10" s="2" customFormat="1" ht="53.25" customHeight="1">
      <c r="B47" s="215" t="s">
        <v>68</v>
      </c>
      <c r="C47" s="26" t="s">
        <v>114</v>
      </c>
      <c r="D47" s="19" t="s">
        <v>378</v>
      </c>
      <c r="E47" s="11"/>
      <c r="F47" s="11"/>
      <c r="G47" s="12" t="s">
        <v>713</v>
      </c>
      <c r="H47" s="41">
        <v>1</v>
      </c>
      <c r="I47" s="13"/>
      <c r="J47" s="14">
        <f t="shared" si="0"/>
        <v>0</v>
      </c>
    </row>
    <row r="48" spans="2:10" s="2" customFormat="1" ht="42.75" customHeight="1">
      <c r="B48" s="215" t="s">
        <v>69</v>
      </c>
      <c r="C48" s="117" t="s">
        <v>537</v>
      </c>
      <c r="D48" s="19" t="s">
        <v>551</v>
      </c>
      <c r="E48" s="11"/>
      <c r="F48" s="11"/>
      <c r="G48" s="12" t="s">
        <v>713</v>
      </c>
      <c r="H48" s="41">
        <v>1</v>
      </c>
      <c r="I48" s="13"/>
      <c r="J48" s="14">
        <f t="shared" si="0"/>
        <v>0</v>
      </c>
    </row>
    <row r="49" spans="2:10" s="2" customFormat="1" ht="62.25" customHeight="1">
      <c r="B49" s="215" t="s">
        <v>70</v>
      </c>
      <c r="C49" s="177" t="s">
        <v>115</v>
      </c>
      <c r="D49" s="19" t="s">
        <v>379</v>
      </c>
      <c r="E49" s="11"/>
      <c r="F49" s="11"/>
      <c r="G49" s="12" t="s">
        <v>713</v>
      </c>
      <c r="H49" s="41">
        <v>5</v>
      </c>
      <c r="I49" s="13"/>
      <c r="J49" s="14">
        <f t="shared" si="0"/>
        <v>0</v>
      </c>
    </row>
    <row r="50" spans="2:10" s="2" customFormat="1" ht="62.25" customHeight="1">
      <c r="B50" s="215" t="s">
        <v>71</v>
      </c>
      <c r="C50" s="117" t="s">
        <v>115</v>
      </c>
      <c r="D50" s="19" t="s">
        <v>379</v>
      </c>
      <c r="E50" s="11"/>
      <c r="F50" s="11"/>
      <c r="G50" s="12" t="s">
        <v>713</v>
      </c>
      <c r="H50" s="41">
        <v>1</v>
      </c>
      <c r="I50" s="13"/>
      <c r="J50" s="14">
        <f t="shared" si="0"/>
        <v>0</v>
      </c>
    </row>
    <row r="51" spans="2:10" s="2" customFormat="1" ht="77.25" customHeight="1">
      <c r="B51" s="215" t="s">
        <v>558</v>
      </c>
      <c r="C51" s="78" t="s">
        <v>116</v>
      </c>
      <c r="D51" s="73" t="s">
        <v>552</v>
      </c>
      <c r="E51" s="11"/>
      <c r="F51" s="11"/>
      <c r="G51" s="12" t="s">
        <v>728</v>
      </c>
      <c r="H51" s="41">
        <v>2</v>
      </c>
      <c r="I51" s="13"/>
      <c r="J51" s="14">
        <f t="shared" si="0"/>
        <v>0</v>
      </c>
    </row>
    <row r="52" spans="2:10" s="2" customFormat="1" ht="53.25" customHeight="1">
      <c r="B52" s="215" t="s">
        <v>72</v>
      </c>
      <c r="C52" s="38" t="s">
        <v>348</v>
      </c>
      <c r="D52" s="70" t="s">
        <v>529</v>
      </c>
      <c r="E52" s="11"/>
      <c r="F52" s="11"/>
      <c r="G52" s="12" t="s">
        <v>739</v>
      </c>
      <c r="H52" s="41">
        <v>1</v>
      </c>
      <c r="I52" s="13"/>
      <c r="J52" s="14">
        <f t="shared" si="0"/>
        <v>0</v>
      </c>
    </row>
    <row r="53" spans="2:10" s="2" customFormat="1" ht="45" customHeight="1">
      <c r="B53" s="215" t="s">
        <v>73</v>
      </c>
      <c r="C53" s="26" t="s">
        <v>348</v>
      </c>
      <c r="D53" s="19" t="s">
        <v>453</v>
      </c>
      <c r="E53" s="11"/>
      <c r="F53" s="11"/>
      <c r="G53" s="12" t="s">
        <v>720</v>
      </c>
      <c r="H53" s="41">
        <v>1</v>
      </c>
      <c r="I53" s="13"/>
      <c r="J53" s="14">
        <f t="shared" si="0"/>
        <v>0</v>
      </c>
    </row>
    <row r="54" spans="2:10" s="2" customFormat="1" ht="47.25" customHeight="1">
      <c r="B54" s="215" t="s">
        <v>74</v>
      </c>
      <c r="C54" s="79" t="s">
        <v>472</v>
      </c>
      <c r="D54" s="70" t="s">
        <v>553</v>
      </c>
      <c r="E54" s="11"/>
      <c r="F54" s="11"/>
      <c r="G54" s="12" t="s">
        <v>740</v>
      </c>
      <c r="H54" s="41">
        <v>1</v>
      </c>
      <c r="I54" s="13"/>
      <c r="J54" s="14">
        <f t="shared" si="0"/>
        <v>0</v>
      </c>
    </row>
    <row r="55" spans="2:10" s="2" customFormat="1" ht="45" customHeight="1">
      <c r="B55" s="215" t="s">
        <v>75</v>
      </c>
      <c r="C55" s="133" t="s">
        <v>117</v>
      </c>
      <c r="D55" s="70" t="s">
        <v>118</v>
      </c>
      <c r="E55" s="11"/>
      <c r="F55" s="11"/>
      <c r="G55" s="12" t="s">
        <v>718</v>
      </c>
      <c r="H55" s="41">
        <v>1</v>
      </c>
      <c r="I55" s="13"/>
      <c r="J55" s="14">
        <f t="shared" si="0"/>
        <v>0</v>
      </c>
    </row>
    <row r="56" spans="2:10" s="2" customFormat="1" ht="38.25">
      <c r="B56" s="215" t="s">
        <v>448</v>
      </c>
      <c r="C56" s="72" t="s">
        <v>742</v>
      </c>
      <c r="D56" s="73" t="s">
        <v>119</v>
      </c>
      <c r="E56" s="11"/>
      <c r="F56" s="11"/>
      <c r="G56" s="12" t="s">
        <v>741</v>
      </c>
      <c r="H56" s="41">
        <v>2</v>
      </c>
      <c r="I56" s="13"/>
      <c r="J56" s="14">
        <f t="shared" si="0"/>
        <v>0</v>
      </c>
    </row>
    <row r="57" spans="2:10" s="2" customFormat="1" ht="51">
      <c r="B57" s="215" t="s">
        <v>76</v>
      </c>
      <c r="C57" s="38" t="s">
        <v>120</v>
      </c>
      <c r="D57" s="39" t="s">
        <v>377</v>
      </c>
      <c r="E57" s="11"/>
      <c r="F57" s="11"/>
      <c r="G57" s="12" t="s">
        <v>713</v>
      </c>
      <c r="H57" s="41">
        <v>8</v>
      </c>
      <c r="I57" s="13"/>
      <c r="J57" s="14">
        <f t="shared" si="0"/>
        <v>0</v>
      </c>
    </row>
    <row r="58" spans="2:10" s="2" customFormat="1" ht="55.5" customHeight="1">
      <c r="B58" s="215" t="s">
        <v>77</v>
      </c>
      <c r="C58" s="38" t="s">
        <v>120</v>
      </c>
      <c r="D58" s="39" t="s">
        <v>377</v>
      </c>
      <c r="E58" s="11"/>
      <c r="F58" s="11"/>
      <c r="G58" s="12" t="s">
        <v>713</v>
      </c>
      <c r="H58" s="41">
        <v>1</v>
      </c>
      <c r="I58" s="13"/>
      <c r="J58" s="14">
        <f t="shared" si="0"/>
        <v>0</v>
      </c>
    </row>
    <row r="59" spans="2:10" s="2" customFormat="1" ht="54" customHeight="1">
      <c r="B59" s="215" t="s">
        <v>78</v>
      </c>
      <c r="C59" s="170" t="s">
        <v>473</v>
      </c>
      <c r="D59" s="95" t="s">
        <v>474</v>
      </c>
      <c r="E59" s="11"/>
      <c r="F59" s="11"/>
      <c r="G59" s="12" t="s">
        <v>190</v>
      </c>
      <c r="H59" s="41">
        <v>1</v>
      </c>
      <c r="I59" s="13"/>
      <c r="J59" s="14">
        <f t="shared" si="0"/>
        <v>0</v>
      </c>
    </row>
    <row r="60" spans="2:10" s="2" customFormat="1" ht="64.5" customHeight="1">
      <c r="B60" s="215" t="s">
        <v>79</v>
      </c>
      <c r="C60" s="72" t="s">
        <v>126</v>
      </c>
      <c r="D60" s="129" t="s">
        <v>128</v>
      </c>
      <c r="E60" s="11"/>
      <c r="F60" s="11"/>
      <c r="G60" s="12" t="s">
        <v>728</v>
      </c>
      <c r="H60" s="41">
        <v>1</v>
      </c>
      <c r="I60" s="13"/>
      <c r="J60" s="14">
        <f t="shared" si="0"/>
        <v>0</v>
      </c>
    </row>
    <row r="61" spans="2:10" s="2" customFormat="1" ht="38.25">
      <c r="B61" s="215" t="s">
        <v>80</v>
      </c>
      <c r="C61" s="79" t="s">
        <v>554</v>
      </c>
      <c r="D61" s="129" t="s">
        <v>428</v>
      </c>
      <c r="E61" s="11"/>
      <c r="F61" s="11"/>
      <c r="G61" s="12" t="s">
        <v>743</v>
      </c>
      <c r="H61" s="41">
        <v>1</v>
      </c>
      <c r="I61" s="13"/>
      <c r="J61" s="14">
        <f t="shared" si="0"/>
        <v>0</v>
      </c>
    </row>
    <row r="62" spans="2:10" s="2" customFormat="1" ht="40.5" customHeight="1">
      <c r="B62" s="215" t="s">
        <v>81</v>
      </c>
      <c r="C62" s="182" t="s">
        <v>554</v>
      </c>
      <c r="D62" s="171" t="s">
        <v>428</v>
      </c>
      <c r="E62" s="11"/>
      <c r="F62" s="11"/>
      <c r="G62" s="12" t="s">
        <v>728</v>
      </c>
      <c r="H62" s="41">
        <v>2</v>
      </c>
      <c r="I62" s="13"/>
      <c r="J62" s="14">
        <f t="shared" si="0"/>
        <v>0</v>
      </c>
    </row>
    <row r="63" spans="2:10" s="2" customFormat="1" ht="38.25">
      <c r="B63" s="215" t="s">
        <v>422</v>
      </c>
      <c r="C63" s="134" t="s">
        <v>121</v>
      </c>
      <c r="D63" s="173" t="s">
        <v>428</v>
      </c>
      <c r="E63" s="11"/>
      <c r="F63" s="11"/>
      <c r="G63" s="12" t="s">
        <v>728</v>
      </c>
      <c r="H63" s="41">
        <v>1</v>
      </c>
      <c r="I63" s="13"/>
      <c r="J63" s="14">
        <f t="shared" si="0"/>
        <v>0</v>
      </c>
    </row>
    <row r="64" spans="2:10" s="2" customFormat="1" ht="38.25">
      <c r="B64" s="215" t="s">
        <v>423</v>
      </c>
      <c r="C64" s="134" t="s">
        <v>373</v>
      </c>
      <c r="D64" s="126" t="s">
        <v>744</v>
      </c>
      <c r="E64" s="11"/>
      <c r="F64" s="11"/>
      <c r="G64" s="12" t="s">
        <v>745</v>
      </c>
      <c r="H64" s="41">
        <v>1</v>
      </c>
      <c r="I64" s="13"/>
      <c r="J64" s="14">
        <f t="shared" si="0"/>
        <v>0</v>
      </c>
    </row>
    <row r="65" spans="2:10" s="2" customFormat="1" ht="77.25" customHeight="1">
      <c r="B65" s="215" t="s">
        <v>82</v>
      </c>
      <c r="C65" s="185" t="s">
        <v>122</v>
      </c>
      <c r="D65" s="186" t="s">
        <v>350</v>
      </c>
      <c r="E65" s="11"/>
      <c r="F65" s="11"/>
      <c r="G65" s="12" t="s">
        <v>740</v>
      </c>
      <c r="H65" s="41">
        <v>1</v>
      </c>
      <c r="I65" s="13"/>
      <c r="J65" s="14">
        <f t="shared" si="0"/>
        <v>0</v>
      </c>
    </row>
    <row r="66" spans="2:10" s="2" customFormat="1" ht="64.5" customHeight="1">
      <c r="B66" s="215" t="s">
        <v>83</v>
      </c>
      <c r="C66" s="10" t="s">
        <v>123</v>
      </c>
      <c r="D66" s="27" t="s">
        <v>124</v>
      </c>
      <c r="E66" s="11"/>
      <c r="F66" s="11"/>
      <c r="G66" s="12" t="s">
        <v>740</v>
      </c>
      <c r="H66" s="41">
        <v>1</v>
      </c>
      <c r="I66" s="13"/>
      <c r="J66" s="14">
        <f t="shared" si="0"/>
        <v>0</v>
      </c>
    </row>
    <row r="67" spans="2:10" s="2" customFormat="1" ht="63.75">
      <c r="B67" s="215" t="s">
        <v>84</v>
      </c>
      <c r="C67" s="172" t="s">
        <v>123</v>
      </c>
      <c r="D67" s="169" t="s">
        <v>747</v>
      </c>
      <c r="E67" s="11"/>
      <c r="F67" s="11"/>
      <c r="G67" s="12" t="s">
        <v>740</v>
      </c>
      <c r="H67" s="41">
        <v>3</v>
      </c>
      <c r="I67" s="13"/>
      <c r="J67" s="14">
        <f t="shared" si="0"/>
        <v>0</v>
      </c>
    </row>
    <row r="68" spans="2:10" s="2" customFormat="1" ht="64.5" customHeight="1">
      <c r="B68" s="215" t="s">
        <v>559</v>
      </c>
      <c r="C68" s="26" t="s">
        <v>555</v>
      </c>
      <c r="D68" s="27" t="s">
        <v>746</v>
      </c>
      <c r="E68" s="11"/>
      <c r="F68" s="11"/>
      <c r="G68" s="12" t="s">
        <v>748</v>
      </c>
      <c r="H68" s="41">
        <v>1</v>
      </c>
      <c r="I68" s="13"/>
      <c r="J68" s="14">
        <f t="shared" si="0"/>
        <v>0</v>
      </c>
    </row>
    <row r="69" spans="2:10" s="2" customFormat="1" ht="49.5" customHeight="1">
      <c r="B69" s="215" t="s">
        <v>85</v>
      </c>
      <c r="C69" s="79" t="s">
        <v>532</v>
      </c>
      <c r="D69" s="129" t="s">
        <v>533</v>
      </c>
      <c r="E69" s="11"/>
      <c r="F69" s="11"/>
      <c r="G69" s="12" t="s">
        <v>737</v>
      </c>
      <c r="H69" s="41">
        <v>1</v>
      </c>
      <c r="I69" s="13"/>
      <c r="J69" s="14">
        <f t="shared" si="0"/>
        <v>0</v>
      </c>
    </row>
    <row r="70" spans="2:10" s="2" customFormat="1" ht="38.25">
      <c r="B70" s="215" t="s">
        <v>560</v>
      </c>
      <c r="C70" s="10" t="s">
        <v>358</v>
      </c>
      <c r="D70" s="19" t="s">
        <v>118</v>
      </c>
      <c r="E70" s="11"/>
      <c r="F70" s="11"/>
      <c r="G70" s="12" t="s">
        <v>737</v>
      </c>
      <c r="H70" s="41">
        <v>1</v>
      </c>
      <c r="I70" s="13"/>
      <c r="J70" s="14">
        <f t="shared" si="0"/>
        <v>0</v>
      </c>
    </row>
    <row r="71" spans="2:10" s="2" customFormat="1" ht="38.25">
      <c r="B71" s="215" t="s">
        <v>419</v>
      </c>
      <c r="C71" s="10" t="s">
        <v>358</v>
      </c>
      <c r="D71" s="19" t="s">
        <v>118</v>
      </c>
      <c r="E71" s="11"/>
      <c r="F71" s="11"/>
      <c r="G71" s="12" t="s">
        <v>740</v>
      </c>
      <c r="H71" s="41">
        <v>1</v>
      </c>
      <c r="I71" s="13"/>
      <c r="J71" s="14">
        <f t="shared" si="0"/>
        <v>0</v>
      </c>
    </row>
    <row r="72" spans="2:10" s="2" customFormat="1" ht="25.5">
      <c r="B72" s="215" t="s">
        <v>561</v>
      </c>
      <c r="C72" s="117" t="s">
        <v>129</v>
      </c>
      <c r="D72" s="19" t="s">
        <v>146</v>
      </c>
      <c r="E72" s="11"/>
      <c r="F72" s="11"/>
      <c r="G72" s="12" t="s">
        <v>748</v>
      </c>
      <c r="H72" s="41">
        <v>1</v>
      </c>
      <c r="I72" s="13"/>
      <c r="J72" s="14">
        <f t="shared" si="0"/>
        <v>0</v>
      </c>
    </row>
    <row r="73" spans="2:10" s="2" customFormat="1" ht="38.25">
      <c r="B73" s="215" t="s">
        <v>562</v>
      </c>
      <c r="C73" s="117" t="s">
        <v>129</v>
      </c>
      <c r="D73" s="19" t="s">
        <v>749</v>
      </c>
      <c r="E73" s="11"/>
      <c r="F73" s="11"/>
      <c r="G73" s="12" t="s">
        <v>161</v>
      </c>
      <c r="H73" s="41">
        <v>1</v>
      </c>
      <c r="I73" s="13"/>
      <c r="J73" s="14">
        <f t="shared" si="0"/>
        <v>0</v>
      </c>
    </row>
    <row r="74" spans="2:10" s="2" customFormat="1" ht="38.25">
      <c r="B74" s="215" t="s">
        <v>563</v>
      </c>
      <c r="C74" s="26" t="s">
        <v>351</v>
      </c>
      <c r="D74" s="19" t="s">
        <v>750</v>
      </c>
      <c r="E74" s="11"/>
      <c r="F74" s="11"/>
      <c r="G74" s="12" t="s">
        <v>137</v>
      </c>
      <c r="H74" s="41">
        <v>1</v>
      </c>
      <c r="I74" s="13"/>
      <c r="J74" s="14">
        <f t="shared" si="0"/>
        <v>0</v>
      </c>
    </row>
    <row r="75" spans="2:10" s="2" customFormat="1" ht="42.75" customHeight="1">
      <c r="B75" s="215" t="s">
        <v>564</v>
      </c>
      <c r="C75" s="26" t="s">
        <v>351</v>
      </c>
      <c r="D75" s="19" t="s">
        <v>96</v>
      </c>
      <c r="E75" s="11"/>
      <c r="F75" s="11"/>
      <c r="G75" s="12" t="s">
        <v>743</v>
      </c>
      <c r="H75" s="41">
        <v>1</v>
      </c>
      <c r="I75" s="13"/>
      <c r="J75" s="14">
        <f t="shared" ref="J75:J103" si="1">H75*I75</f>
        <v>0</v>
      </c>
    </row>
    <row r="76" spans="2:10" s="2" customFormat="1" ht="38.25">
      <c r="B76" s="215" t="s">
        <v>86</v>
      </c>
      <c r="C76" s="26" t="s">
        <v>351</v>
      </c>
      <c r="D76" s="19" t="s">
        <v>750</v>
      </c>
      <c r="E76" s="11"/>
      <c r="F76" s="11"/>
      <c r="G76" s="12" t="s">
        <v>743</v>
      </c>
      <c r="H76" s="41">
        <v>1</v>
      </c>
      <c r="I76" s="13"/>
      <c r="J76" s="14">
        <f t="shared" si="1"/>
        <v>0</v>
      </c>
    </row>
    <row r="77" spans="2:10" s="2" customFormat="1" ht="38.25">
      <c r="B77" s="215" t="s">
        <v>565</v>
      </c>
      <c r="C77" s="38" t="s">
        <v>556</v>
      </c>
      <c r="D77" s="19" t="s">
        <v>118</v>
      </c>
      <c r="E77" s="11"/>
      <c r="F77" s="11"/>
      <c r="G77" s="12" t="s">
        <v>751</v>
      </c>
      <c r="H77" s="41">
        <v>1</v>
      </c>
      <c r="I77" s="13"/>
      <c r="J77" s="14">
        <f t="shared" si="1"/>
        <v>0</v>
      </c>
    </row>
    <row r="78" spans="2:10" s="2" customFormat="1" ht="38.25">
      <c r="B78" s="215" t="s">
        <v>420</v>
      </c>
      <c r="C78" s="10" t="s">
        <v>429</v>
      </c>
      <c r="D78" s="19" t="s">
        <v>752</v>
      </c>
      <c r="E78" s="11"/>
      <c r="F78" s="11"/>
      <c r="G78" s="12" t="s">
        <v>718</v>
      </c>
      <c r="H78" s="41">
        <v>1</v>
      </c>
      <c r="I78" s="13"/>
      <c r="J78" s="14">
        <f t="shared" si="1"/>
        <v>0</v>
      </c>
    </row>
    <row r="79" spans="2:10" s="2" customFormat="1" ht="38.25">
      <c r="B79" s="215" t="s">
        <v>566</v>
      </c>
      <c r="C79" s="10" t="s">
        <v>430</v>
      </c>
      <c r="D79" s="19" t="s">
        <v>752</v>
      </c>
      <c r="E79" s="11"/>
      <c r="F79" s="11"/>
      <c r="G79" s="12" t="s">
        <v>743</v>
      </c>
      <c r="H79" s="41">
        <v>1</v>
      </c>
      <c r="I79" s="13"/>
      <c r="J79" s="14">
        <f t="shared" si="1"/>
        <v>0</v>
      </c>
    </row>
    <row r="80" spans="2:10" s="2" customFormat="1" ht="63.75">
      <c r="B80" s="215" t="s">
        <v>567</v>
      </c>
      <c r="C80" s="10" t="s">
        <v>368</v>
      </c>
      <c r="D80" s="19" t="s">
        <v>753</v>
      </c>
      <c r="E80" s="11"/>
      <c r="F80" s="11"/>
      <c r="G80" s="12" t="s">
        <v>718</v>
      </c>
      <c r="H80" s="41">
        <v>1</v>
      </c>
      <c r="I80" s="13"/>
      <c r="J80" s="14">
        <f t="shared" si="1"/>
        <v>0</v>
      </c>
    </row>
    <row r="81" spans="1:10" s="2" customFormat="1" ht="60.75" customHeight="1">
      <c r="B81" s="215" t="s">
        <v>87</v>
      </c>
      <c r="C81" s="10" t="s">
        <v>368</v>
      </c>
      <c r="D81" s="19" t="s">
        <v>369</v>
      </c>
      <c r="E81" s="11"/>
      <c r="F81" s="11"/>
      <c r="G81" s="12" t="s">
        <v>527</v>
      </c>
      <c r="H81" s="41">
        <v>1</v>
      </c>
      <c r="I81" s="13"/>
      <c r="J81" s="14">
        <f t="shared" si="1"/>
        <v>0</v>
      </c>
    </row>
    <row r="82" spans="1:10" s="2" customFormat="1" ht="38.25">
      <c r="B82" s="215" t="s">
        <v>568</v>
      </c>
      <c r="C82" s="10" t="s">
        <v>754</v>
      </c>
      <c r="D82" s="81" t="s">
        <v>375</v>
      </c>
      <c r="E82" s="11"/>
      <c r="F82" s="11"/>
      <c r="G82" s="12" t="s">
        <v>755</v>
      </c>
      <c r="H82" s="41">
        <v>2</v>
      </c>
      <c r="I82" s="13"/>
      <c r="J82" s="14">
        <f t="shared" si="1"/>
        <v>0</v>
      </c>
    </row>
    <row r="83" spans="1:10" s="2" customFormat="1" ht="76.5">
      <c r="B83" s="215" t="s">
        <v>88</v>
      </c>
      <c r="C83" s="179" t="s">
        <v>130</v>
      </c>
      <c r="D83" s="181" t="s">
        <v>756</v>
      </c>
      <c r="E83" s="11"/>
      <c r="F83" s="11"/>
      <c r="G83" s="12" t="s">
        <v>728</v>
      </c>
      <c r="H83" s="41">
        <v>1</v>
      </c>
      <c r="I83" s="13"/>
      <c r="J83" s="14">
        <f t="shared" si="1"/>
        <v>0</v>
      </c>
    </row>
    <row r="84" spans="1:10" s="2" customFormat="1" ht="89.25">
      <c r="B84" s="215" t="s">
        <v>569</v>
      </c>
      <c r="C84" s="79" t="s">
        <v>131</v>
      </c>
      <c r="D84" s="70" t="s">
        <v>757</v>
      </c>
      <c r="E84" s="11"/>
      <c r="F84" s="11"/>
      <c r="G84" s="12" t="s">
        <v>743</v>
      </c>
      <c r="H84" s="41">
        <v>4</v>
      </c>
      <c r="I84" s="13"/>
      <c r="J84" s="14">
        <f t="shared" si="1"/>
        <v>0</v>
      </c>
    </row>
    <row r="85" spans="1:10" s="2" customFormat="1" ht="89.25">
      <c r="B85" s="215" t="s">
        <v>570</v>
      </c>
      <c r="C85" s="79" t="s">
        <v>131</v>
      </c>
      <c r="D85" s="122" t="s">
        <v>758</v>
      </c>
      <c r="E85" s="11"/>
      <c r="F85" s="11"/>
      <c r="G85" s="12" t="s">
        <v>718</v>
      </c>
      <c r="H85" s="41">
        <v>1</v>
      </c>
      <c r="I85" s="13"/>
      <c r="J85" s="14">
        <f t="shared" si="1"/>
        <v>0</v>
      </c>
    </row>
    <row r="86" spans="1:10" s="2" customFormat="1" ht="38.25">
      <c r="B86" s="215" t="s">
        <v>89</v>
      </c>
      <c r="C86" s="79" t="s">
        <v>464</v>
      </c>
      <c r="D86" s="19" t="s">
        <v>759</v>
      </c>
      <c r="E86" s="11"/>
      <c r="F86" s="11"/>
      <c r="G86" s="12" t="s">
        <v>743</v>
      </c>
      <c r="H86" s="41">
        <v>1</v>
      </c>
      <c r="I86" s="13"/>
      <c r="J86" s="14">
        <f t="shared" si="1"/>
        <v>0</v>
      </c>
    </row>
    <row r="87" spans="1:10" s="2" customFormat="1" ht="38.25">
      <c r="B87" s="215" t="s">
        <v>706</v>
      </c>
      <c r="C87" s="79" t="s">
        <v>513</v>
      </c>
      <c r="D87" s="19" t="s">
        <v>514</v>
      </c>
      <c r="E87" s="11"/>
      <c r="F87" s="11"/>
      <c r="G87" s="12" t="s">
        <v>728</v>
      </c>
      <c r="H87" s="41">
        <v>2</v>
      </c>
      <c r="I87" s="13"/>
      <c r="J87" s="14">
        <f t="shared" si="1"/>
        <v>0</v>
      </c>
    </row>
    <row r="88" spans="1:10" s="2" customFormat="1" ht="38.25">
      <c r="B88" s="215" t="s">
        <v>90</v>
      </c>
      <c r="C88" s="117" t="s">
        <v>352</v>
      </c>
      <c r="D88" s="19" t="s">
        <v>760</v>
      </c>
      <c r="E88" s="11"/>
      <c r="F88" s="11"/>
      <c r="G88" s="12" t="s">
        <v>740</v>
      </c>
      <c r="H88" s="41">
        <v>2</v>
      </c>
      <c r="I88" s="13"/>
      <c r="J88" s="14">
        <f t="shared" si="1"/>
        <v>0</v>
      </c>
    </row>
    <row r="89" spans="1:10" s="2" customFormat="1" ht="89.25">
      <c r="B89" s="215" t="s">
        <v>571</v>
      </c>
      <c r="C89" s="26" t="s">
        <v>132</v>
      </c>
      <c r="D89" s="55" t="s">
        <v>761</v>
      </c>
      <c r="E89" s="11"/>
      <c r="F89" s="11"/>
      <c r="G89" s="12" t="s">
        <v>728</v>
      </c>
      <c r="H89" s="41">
        <v>2</v>
      </c>
      <c r="I89" s="13"/>
      <c r="J89" s="14">
        <f t="shared" si="1"/>
        <v>0</v>
      </c>
    </row>
    <row r="90" spans="1:10" s="2" customFormat="1" ht="89.25">
      <c r="B90" s="215" t="s">
        <v>572</v>
      </c>
      <c r="C90" s="26" t="s">
        <v>132</v>
      </c>
      <c r="D90" s="19" t="s">
        <v>761</v>
      </c>
      <c r="E90" s="11"/>
      <c r="F90" s="11"/>
      <c r="G90" s="12" t="s">
        <v>728</v>
      </c>
      <c r="H90" s="41">
        <v>1</v>
      </c>
      <c r="I90" s="13"/>
      <c r="J90" s="14">
        <f t="shared" si="1"/>
        <v>0</v>
      </c>
    </row>
    <row r="91" spans="1:10" s="2" customFormat="1" ht="38.25">
      <c r="B91" s="215" t="s">
        <v>91</v>
      </c>
      <c r="C91" s="26" t="s">
        <v>461</v>
      </c>
      <c r="D91" s="19" t="s">
        <v>762</v>
      </c>
      <c r="E91" s="11"/>
      <c r="F91" s="11"/>
      <c r="G91" s="12" t="s">
        <v>718</v>
      </c>
      <c r="H91" s="41">
        <v>2</v>
      </c>
      <c r="I91" s="13"/>
      <c r="J91" s="14">
        <f t="shared" si="1"/>
        <v>0</v>
      </c>
    </row>
    <row r="92" spans="1:10" s="2" customFormat="1" ht="38.25">
      <c r="B92" s="215" t="s">
        <v>573</v>
      </c>
      <c r="C92" s="79" t="s">
        <v>475</v>
      </c>
      <c r="D92" s="70" t="s">
        <v>763</v>
      </c>
      <c r="E92" s="11"/>
      <c r="F92" s="11"/>
      <c r="G92" s="12" t="s">
        <v>764</v>
      </c>
      <c r="H92" s="41">
        <v>1</v>
      </c>
      <c r="I92" s="13"/>
      <c r="J92" s="14">
        <f t="shared" si="1"/>
        <v>0</v>
      </c>
    </row>
    <row r="93" spans="1:10" s="2" customFormat="1" ht="38.25">
      <c r="B93" s="215" t="s">
        <v>574</v>
      </c>
      <c r="C93" s="79" t="s">
        <v>475</v>
      </c>
      <c r="D93" s="70" t="s">
        <v>763</v>
      </c>
      <c r="E93" s="11"/>
      <c r="F93" s="11"/>
      <c r="G93" s="12" t="s">
        <v>765</v>
      </c>
      <c r="H93" s="41">
        <v>1</v>
      </c>
      <c r="I93" s="13"/>
      <c r="J93" s="14">
        <f t="shared" si="1"/>
        <v>0</v>
      </c>
    </row>
    <row r="94" spans="1:10" ht="44.25" customHeight="1">
      <c r="A94" s="2"/>
      <c r="B94" s="215" t="s">
        <v>575</v>
      </c>
      <c r="C94" s="150" t="s">
        <v>370</v>
      </c>
      <c r="D94" s="169" t="s">
        <v>409</v>
      </c>
      <c r="E94" s="11"/>
      <c r="F94" s="11"/>
      <c r="G94" s="153" t="s">
        <v>143</v>
      </c>
      <c r="H94" s="41">
        <v>1</v>
      </c>
      <c r="I94" s="13"/>
      <c r="J94" s="14">
        <f t="shared" si="1"/>
        <v>0</v>
      </c>
    </row>
    <row r="95" spans="1:10" ht="38.25">
      <c r="A95" s="2"/>
      <c r="B95" s="215" t="s">
        <v>92</v>
      </c>
      <c r="C95" s="127" t="s">
        <v>557</v>
      </c>
      <c r="D95" s="187" t="s">
        <v>463</v>
      </c>
      <c r="E95" s="11"/>
      <c r="F95" s="11"/>
      <c r="G95" s="12" t="s">
        <v>734</v>
      </c>
      <c r="H95" s="41">
        <v>1</v>
      </c>
      <c r="I95" s="13"/>
      <c r="J95" s="14">
        <f t="shared" si="1"/>
        <v>0</v>
      </c>
    </row>
    <row r="96" spans="1:10" ht="38.25">
      <c r="A96" s="2"/>
      <c r="B96" s="215" t="s">
        <v>576</v>
      </c>
      <c r="C96" s="188" t="s">
        <v>766</v>
      </c>
      <c r="D96" s="171" t="s">
        <v>127</v>
      </c>
      <c r="E96" s="11"/>
      <c r="F96" s="11"/>
      <c r="G96" s="153" t="s">
        <v>767</v>
      </c>
      <c r="H96" s="223">
        <v>1</v>
      </c>
      <c r="I96" s="13"/>
      <c r="J96" s="14">
        <f t="shared" si="1"/>
        <v>0</v>
      </c>
    </row>
    <row r="97" spans="1:238" ht="51">
      <c r="A97" s="2"/>
      <c r="B97" s="215" t="s">
        <v>707</v>
      </c>
      <c r="C97" s="79" t="s">
        <v>681</v>
      </c>
      <c r="D97" s="70" t="s">
        <v>768</v>
      </c>
      <c r="E97" s="11"/>
      <c r="F97" s="11"/>
      <c r="G97" s="12" t="s">
        <v>748</v>
      </c>
      <c r="H97" s="223">
        <v>1</v>
      </c>
      <c r="I97" s="13"/>
      <c r="J97" s="14">
        <f t="shared" si="1"/>
        <v>0</v>
      </c>
    </row>
    <row r="98" spans="1:238" ht="38.25">
      <c r="A98" s="2"/>
      <c r="B98" s="215" t="s">
        <v>93</v>
      </c>
      <c r="C98" s="172" t="s">
        <v>769</v>
      </c>
      <c r="D98" s="169" t="s">
        <v>431</v>
      </c>
      <c r="E98" s="11"/>
      <c r="F98" s="11"/>
      <c r="G98" s="12" t="s">
        <v>770</v>
      </c>
      <c r="H98" s="41">
        <v>1</v>
      </c>
      <c r="I98" s="13"/>
      <c r="J98" s="14">
        <f t="shared" si="1"/>
        <v>0</v>
      </c>
    </row>
    <row r="99" spans="1:238" ht="114.75">
      <c r="A99" s="2"/>
      <c r="B99" s="215" t="s">
        <v>577</v>
      </c>
      <c r="C99" s="117" t="s">
        <v>353</v>
      </c>
      <c r="D99" s="19" t="s">
        <v>771</v>
      </c>
      <c r="E99" s="11"/>
      <c r="F99" s="11"/>
      <c r="G99" s="12" t="s">
        <v>743</v>
      </c>
      <c r="H99" s="41">
        <v>1</v>
      </c>
      <c r="I99" s="13"/>
      <c r="J99" s="14">
        <f t="shared" si="1"/>
        <v>0</v>
      </c>
    </row>
    <row r="100" spans="1:238" ht="42.75" customHeight="1">
      <c r="A100" s="2"/>
      <c r="B100" s="215" t="s">
        <v>578</v>
      </c>
      <c r="C100" s="79" t="s">
        <v>371</v>
      </c>
      <c r="D100" s="19" t="s">
        <v>410</v>
      </c>
      <c r="E100" s="11"/>
      <c r="F100" s="11"/>
      <c r="G100" s="12" t="s">
        <v>772</v>
      </c>
      <c r="H100" s="41">
        <v>1</v>
      </c>
      <c r="I100" s="13"/>
      <c r="J100" s="14">
        <f t="shared" si="1"/>
        <v>0</v>
      </c>
    </row>
    <row r="101" spans="1:238" ht="51">
      <c r="A101" s="2"/>
      <c r="B101" s="215" t="s">
        <v>579</v>
      </c>
      <c r="C101" s="150" t="s">
        <v>134</v>
      </c>
      <c r="D101" s="166" t="s">
        <v>773</v>
      </c>
      <c r="E101" s="11"/>
      <c r="F101" s="11"/>
      <c r="G101" s="12" t="s">
        <v>161</v>
      </c>
      <c r="H101" s="41">
        <v>1</v>
      </c>
      <c r="I101" s="13"/>
      <c r="J101" s="14">
        <f t="shared" si="1"/>
        <v>0</v>
      </c>
    </row>
    <row r="102" spans="1:238" ht="51">
      <c r="A102" s="2"/>
      <c r="B102" s="215" t="s">
        <v>580</v>
      </c>
      <c r="C102" s="150" t="s">
        <v>134</v>
      </c>
      <c r="D102" s="166" t="s">
        <v>773</v>
      </c>
      <c r="E102" s="11"/>
      <c r="F102" s="11"/>
      <c r="G102" s="12" t="s">
        <v>161</v>
      </c>
      <c r="H102" s="41">
        <v>1</v>
      </c>
      <c r="I102" s="13"/>
      <c r="J102" s="14">
        <f t="shared" si="1"/>
        <v>0</v>
      </c>
    </row>
    <row r="103" spans="1:238" ht="38.25">
      <c r="A103" s="2"/>
      <c r="B103" s="215" t="s">
        <v>581</v>
      </c>
      <c r="C103" s="26" t="s">
        <v>135</v>
      </c>
      <c r="D103" s="19" t="s">
        <v>118</v>
      </c>
      <c r="E103" s="11"/>
      <c r="F103" s="11"/>
      <c r="G103" s="12" t="s">
        <v>740</v>
      </c>
      <c r="H103" s="41">
        <v>2</v>
      </c>
      <c r="I103" s="13"/>
      <c r="J103" s="14">
        <f t="shared" si="1"/>
        <v>0</v>
      </c>
    </row>
    <row r="104" spans="1:238" ht="30" customHeight="1">
      <c r="A104" s="2"/>
      <c r="B104" s="288" t="s">
        <v>0</v>
      </c>
      <c r="C104" s="289"/>
      <c r="D104" s="289"/>
      <c r="E104" s="289"/>
      <c r="F104" s="289"/>
      <c r="G104" s="289"/>
      <c r="H104" s="289"/>
      <c r="I104" s="290"/>
      <c r="J104" s="56">
        <f>SUM(J10:J103)</f>
        <v>0</v>
      </c>
    </row>
    <row r="105" spans="1:238" ht="36" customHeight="1">
      <c r="A105" s="2"/>
      <c r="B105" s="3" t="s">
        <v>1</v>
      </c>
      <c r="C105" s="286" t="s">
        <v>2</v>
      </c>
      <c r="D105" s="286"/>
      <c r="E105" s="286"/>
      <c r="F105" s="286"/>
      <c r="G105" s="286"/>
      <c r="H105" s="286"/>
      <c r="I105" s="286"/>
      <c r="J105" s="287"/>
    </row>
    <row r="106" spans="1:238" s="32" customFormat="1" ht="33.75" customHeight="1">
      <c r="A106" s="2"/>
      <c r="B106" s="3" t="s">
        <v>3</v>
      </c>
      <c r="C106" s="294" t="s">
        <v>4</v>
      </c>
      <c r="D106" s="294"/>
      <c r="E106" s="294"/>
      <c r="F106" s="294"/>
      <c r="G106" s="294"/>
      <c r="H106" s="294"/>
      <c r="I106" s="294"/>
      <c r="J106" s="294"/>
    </row>
    <row r="107" spans="1:238" s="32" customFormat="1" ht="16.5" customHeight="1">
      <c r="A107" s="2"/>
      <c r="B107" s="135" t="s">
        <v>25</v>
      </c>
      <c r="C107" s="2"/>
      <c r="D107" s="2"/>
      <c r="E107" s="2"/>
      <c r="F107" s="2"/>
      <c r="G107" s="2"/>
      <c r="H107" s="2"/>
      <c r="I107" s="2"/>
      <c r="J107" s="2"/>
    </row>
    <row r="108" spans="1:238" s="32" customFormat="1" ht="18.75" customHeight="1">
      <c r="A108" s="21"/>
      <c r="B108" s="21"/>
      <c r="C108" s="61"/>
      <c r="D108" s="61"/>
      <c r="E108" s="61"/>
      <c r="F108" s="61"/>
      <c r="G108" s="61"/>
      <c r="H108" s="61"/>
      <c r="I108" s="61"/>
      <c r="J108" s="61"/>
    </row>
    <row r="109" spans="1:238" s="32" customFormat="1" ht="30" customHeight="1">
      <c r="A109" s="21"/>
      <c r="B109" s="42" t="s">
        <v>18</v>
      </c>
      <c r="C109" s="293" t="s">
        <v>229</v>
      </c>
      <c r="D109" s="293"/>
      <c r="E109" s="293"/>
      <c r="F109" s="293"/>
      <c r="G109" s="293"/>
      <c r="H109" s="293"/>
      <c r="I109" s="293"/>
      <c r="J109" s="293"/>
    </row>
    <row r="110" spans="1:238" s="32" customFormat="1" ht="17.25" customHeight="1">
      <c r="A110" s="21"/>
      <c r="B110" s="42" t="s">
        <v>19</v>
      </c>
      <c r="C110" s="15" t="s">
        <v>708</v>
      </c>
      <c r="D110" s="25"/>
      <c r="E110" s="25"/>
      <c r="F110" s="25"/>
      <c r="G110" s="25"/>
      <c r="H110" s="25"/>
      <c r="I110" s="25"/>
      <c r="J110" s="25"/>
    </row>
    <row r="111" spans="1:238" s="32" customFormat="1" ht="16.5" customHeight="1">
      <c r="B111" s="42" t="s">
        <v>20</v>
      </c>
      <c r="C111" s="15" t="s">
        <v>709</v>
      </c>
      <c r="D111" s="25"/>
      <c r="E111" s="25"/>
      <c r="F111" s="25"/>
      <c r="G111" s="25"/>
      <c r="H111" s="25"/>
      <c r="I111" s="25"/>
      <c r="J111" s="2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</row>
    <row r="112" spans="1:238" s="32" customFormat="1" ht="29.25" customHeight="1">
      <c r="B112" s="42" t="s">
        <v>21</v>
      </c>
      <c r="C112" s="291" t="s">
        <v>415</v>
      </c>
      <c r="D112" s="291"/>
      <c r="E112" s="291"/>
      <c r="F112" s="291"/>
      <c r="G112" s="291"/>
      <c r="H112" s="291"/>
      <c r="I112" s="291"/>
      <c r="J112" s="291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</row>
    <row r="113" spans="2:238" s="32" customFormat="1" ht="18.75" customHeight="1">
      <c r="B113" s="42" t="s">
        <v>22</v>
      </c>
      <c r="C113" s="36" t="s">
        <v>150</v>
      </c>
      <c r="D113" s="36"/>
      <c r="E113" s="16"/>
      <c r="F113" s="16"/>
      <c r="G113" s="16"/>
      <c r="H113" s="16"/>
      <c r="I113" s="16"/>
      <c r="J113" s="16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</row>
    <row r="114" spans="2:238" s="32" customFormat="1" ht="29.25" customHeight="1">
      <c r="B114" s="42" t="s">
        <v>23</v>
      </c>
      <c r="C114" s="24" t="s">
        <v>27</v>
      </c>
      <c r="D114" s="291" t="s">
        <v>710</v>
      </c>
      <c r="E114" s="292"/>
      <c r="F114" s="292"/>
      <c r="G114" s="291"/>
      <c r="H114" s="291"/>
      <c r="I114" s="292"/>
      <c r="J114" s="292"/>
    </row>
    <row r="115" spans="2:238" s="32" customFormat="1" ht="28.5" customHeight="1">
      <c r="B115" s="34"/>
      <c r="C115" s="24"/>
      <c r="D115" s="291" t="s">
        <v>711</v>
      </c>
      <c r="E115" s="292"/>
      <c r="F115" s="292"/>
      <c r="G115" s="291"/>
      <c r="H115" s="291"/>
      <c r="I115" s="292"/>
      <c r="J115" s="292"/>
    </row>
    <row r="116" spans="2:238" s="32" customFormat="1" ht="18" customHeight="1">
      <c r="B116" s="34"/>
      <c r="C116" s="24"/>
      <c r="D116" s="36" t="s">
        <v>712</v>
      </c>
      <c r="E116" s="16"/>
      <c r="F116" s="16"/>
      <c r="G116" s="16"/>
      <c r="H116" s="16"/>
      <c r="I116" s="16"/>
      <c r="J116" s="16"/>
    </row>
    <row r="117" spans="2:238">
      <c r="B117" s="37"/>
    </row>
    <row r="118" spans="2:238">
      <c r="B118" s="37"/>
    </row>
  </sheetData>
  <sortState xmlns:xlrd2="http://schemas.microsoft.com/office/spreadsheetml/2017/richdata2" ref="C10:J116">
    <sortCondition ref="C10:C116"/>
  </sortState>
  <mergeCells count="21">
    <mergeCell ref="C105:J105"/>
    <mergeCell ref="B104:I104"/>
    <mergeCell ref="D114:J114"/>
    <mergeCell ref="D115:J115"/>
    <mergeCell ref="C109:J109"/>
    <mergeCell ref="C112:J112"/>
    <mergeCell ref="C106:J106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</mergeCells>
  <phoneticPr fontId="26" type="noConversion"/>
  <pageMargins left="0.70866141732283472" right="0.39370078740157483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tabColor rgb="FFFFFFFF"/>
    <pageSetUpPr fitToPage="1"/>
  </sheetPr>
  <dimension ref="A1:J30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19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402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19" t="s">
        <v>8</v>
      </c>
      <c r="C7" s="320" t="s">
        <v>9</v>
      </c>
      <c r="D7" s="309" t="s">
        <v>10</v>
      </c>
      <c r="E7" s="323" t="s">
        <v>11</v>
      </c>
      <c r="F7" s="324"/>
      <c r="G7" s="309" t="s">
        <v>12</v>
      </c>
      <c r="H7" s="309" t="s">
        <v>13</v>
      </c>
      <c r="I7" s="310" t="s">
        <v>14</v>
      </c>
      <c r="J7" s="310" t="s">
        <v>15</v>
      </c>
    </row>
    <row r="8" spans="1:10" s="2" customFormat="1" ht="12.75" customHeight="1">
      <c r="B8" s="274"/>
      <c r="C8" s="277"/>
      <c r="D8" s="321"/>
      <c r="E8" s="309" t="s">
        <v>16</v>
      </c>
      <c r="F8" s="309" t="s">
        <v>17</v>
      </c>
      <c r="G8" s="321"/>
      <c r="H8" s="321"/>
      <c r="I8" s="328"/>
      <c r="J8" s="328"/>
    </row>
    <row r="9" spans="1:10" s="2" customFormat="1">
      <c r="B9" s="275"/>
      <c r="C9" s="278"/>
      <c r="D9" s="322"/>
      <c r="E9" s="322"/>
      <c r="F9" s="322"/>
      <c r="G9" s="322"/>
      <c r="H9" s="322"/>
      <c r="I9" s="329"/>
      <c r="J9" s="329"/>
    </row>
    <row r="10" spans="1:10" s="2" customFormat="1" ht="102">
      <c r="B10" s="46" t="s">
        <v>18</v>
      </c>
      <c r="C10" s="211" t="s">
        <v>395</v>
      </c>
      <c r="D10" s="119" t="s">
        <v>920</v>
      </c>
      <c r="E10" s="11"/>
      <c r="F10" s="11"/>
      <c r="G10" s="12" t="s">
        <v>237</v>
      </c>
      <c r="H10" s="262">
        <v>1</v>
      </c>
      <c r="I10" s="13"/>
      <c r="J10" s="14">
        <f t="shared" ref="J10:J19" si="0">H10*I10</f>
        <v>0</v>
      </c>
    </row>
    <row r="11" spans="1:10" s="2" customFormat="1" ht="89.25">
      <c r="B11" s="46" t="s">
        <v>19</v>
      </c>
      <c r="C11" s="54" t="s">
        <v>360</v>
      </c>
      <c r="D11" s="55" t="s">
        <v>921</v>
      </c>
      <c r="E11" s="11"/>
      <c r="F11" s="11"/>
      <c r="G11" s="13" t="s">
        <v>361</v>
      </c>
      <c r="H11" s="262">
        <v>1</v>
      </c>
      <c r="I11" s="13"/>
      <c r="J11" s="14">
        <f t="shared" si="0"/>
        <v>0</v>
      </c>
    </row>
    <row r="12" spans="1:10" s="2" customFormat="1" ht="102">
      <c r="B12" s="46" t="s">
        <v>20</v>
      </c>
      <c r="C12" s="54" t="s">
        <v>396</v>
      </c>
      <c r="D12" s="55" t="s">
        <v>922</v>
      </c>
      <c r="E12" s="11"/>
      <c r="F12" s="11"/>
      <c r="G12" s="13" t="s">
        <v>237</v>
      </c>
      <c r="H12" s="262">
        <v>1</v>
      </c>
      <c r="I12" s="13"/>
      <c r="J12" s="14">
        <f t="shared" si="0"/>
        <v>0</v>
      </c>
    </row>
    <row r="13" spans="1:10" s="2" customFormat="1" ht="102.75" customHeight="1">
      <c r="B13" s="46" t="s">
        <v>21</v>
      </c>
      <c r="C13" s="54" t="s">
        <v>397</v>
      </c>
      <c r="D13" s="55" t="s">
        <v>399</v>
      </c>
      <c r="E13" s="11"/>
      <c r="F13" s="11"/>
      <c r="G13" s="13" t="s">
        <v>365</v>
      </c>
      <c r="H13" s="262">
        <v>1</v>
      </c>
      <c r="I13" s="13"/>
      <c r="J13" s="14">
        <f t="shared" si="0"/>
        <v>0</v>
      </c>
    </row>
    <row r="14" spans="1:10" s="2" customFormat="1" ht="89.25">
      <c r="B14" s="46" t="s">
        <v>22</v>
      </c>
      <c r="C14" s="54" t="s">
        <v>398</v>
      </c>
      <c r="D14" s="55" t="s">
        <v>923</v>
      </c>
      <c r="E14" s="11"/>
      <c r="F14" s="11"/>
      <c r="G14" s="13" t="s">
        <v>256</v>
      </c>
      <c r="H14" s="41">
        <v>1</v>
      </c>
      <c r="I14" s="13"/>
      <c r="J14" s="14">
        <f t="shared" si="0"/>
        <v>0</v>
      </c>
    </row>
    <row r="15" spans="1:10" s="2" customFormat="1" ht="102">
      <c r="B15" s="46" t="s">
        <v>23</v>
      </c>
      <c r="C15" s="54" t="s">
        <v>460</v>
      </c>
      <c r="D15" s="55" t="s">
        <v>924</v>
      </c>
      <c r="E15" s="11"/>
      <c r="F15" s="11"/>
      <c r="G15" s="13" t="s">
        <v>365</v>
      </c>
      <c r="H15" s="262">
        <v>1</v>
      </c>
      <c r="I15" s="13"/>
      <c r="J15" s="14">
        <f t="shared" si="0"/>
        <v>0</v>
      </c>
    </row>
    <row r="16" spans="1:10" s="2" customFormat="1" ht="102">
      <c r="B16" s="46" t="s">
        <v>24</v>
      </c>
      <c r="C16" s="54" t="s">
        <v>456</v>
      </c>
      <c r="D16" s="55" t="s">
        <v>925</v>
      </c>
      <c r="E16" s="11"/>
      <c r="F16" s="11"/>
      <c r="G16" s="13" t="s">
        <v>237</v>
      </c>
      <c r="H16" s="262">
        <v>1</v>
      </c>
      <c r="I16" s="13"/>
      <c r="J16" s="14">
        <f t="shared" si="0"/>
        <v>0</v>
      </c>
    </row>
    <row r="17" spans="1:10" s="2" customFormat="1" ht="102">
      <c r="B17" s="46" t="s">
        <v>26</v>
      </c>
      <c r="C17" s="54" t="s">
        <v>457</v>
      </c>
      <c r="D17" s="55" t="s">
        <v>926</v>
      </c>
      <c r="E17" s="11"/>
      <c r="F17" s="11"/>
      <c r="G17" s="13" t="s">
        <v>365</v>
      </c>
      <c r="H17" s="262">
        <v>1</v>
      </c>
      <c r="I17" s="13"/>
      <c r="J17" s="14">
        <f t="shared" si="0"/>
        <v>0</v>
      </c>
    </row>
    <row r="18" spans="1:10" s="2" customFormat="1" ht="102">
      <c r="B18" s="46" t="s">
        <v>30</v>
      </c>
      <c r="C18" s="54" t="s">
        <v>458</v>
      </c>
      <c r="D18" s="55" t="s">
        <v>927</v>
      </c>
      <c r="E18" s="11"/>
      <c r="F18" s="11"/>
      <c r="G18" s="13" t="s">
        <v>237</v>
      </c>
      <c r="H18" s="262">
        <v>1</v>
      </c>
      <c r="I18" s="13"/>
      <c r="J18" s="14">
        <f t="shared" si="0"/>
        <v>0</v>
      </c>
    </row>
    <row r="19" spans="1:10" s="2" customFormat="1" ht="102">
      <c r="B19" s="9" t="s">
        <v>31</v>
      </c>
      <c r="C19" s="54" t="s">
        <v>459</v>
      </c>
      <c r="D19" s="55" t="s">
        <v>928</v>
      </c>
      <c r="E19" s="11"/>
      <c r="F19" s="11"/>
      <c r="G19" s="13" t="s">
        <v>237</v>
      </c>
      <c r="H19" s="41">
        <v>1</v>
      </c>
      <c r="I19" s="13"/>
      <c r="J19" s="14">
        <f t="shared" si="0"/>
        <v>0</v>
      </c>
    </row>
    <row r="20" spans="1:10" s="2" customFormat="1" ht="30" customHeight="1">
      <c r="B20" s="288" t="s">
        <v>0</v>
      </c>
      <c r="C20" s="289"/>
      <c r="D20" s="289"/>
      <c r="E20" s="289"/>
      <c r="F20" s="289"/>
      <c r="G20" s="289"/>
      <c r="H20" s="289"/>
      <c r="I20" s="290"/>
      <c r="J20" s="56">
        <f>SUM(J10:J19)</f>
        <v>0</v>
      </c>
    </row>
    <row r="21" spans="1:10" s="2" customFormat="1" ht="30" customHeight="1">
      <c r="B21" s="3" t="s">
        <v>1</v>
      </c>
      <c r="C21" s="330" t="s">
        <v>2</v>
      </c>
      <c r="D21" s="330"/>
      <c r="E21" s="330"/>
      <c r="F21" s="330"/>
      <c r="G21" s="330"/>
      <c r="H21" s="330"/>
      <c r="I21" s="330"/>
      <c r="J21" s="331"/>
    </row>
    <row r="22" spans="1:10" s="2" customFormat="1" ht="28.5" customHeight="1">
      <c r="B22" s="3" t="s">
        <v>3</v>
      </c>
      <c r="C22" s="296" t="s">
        <v>4</v>
      </c>
      <c r="D22" s="296"/>
      <c r="E22" s="296"/>
      <c r="F22" s="296"/>
      <c r="G22" s="296"/>
      <c r="H22" s="296"/>
      <c r="I22" s="296"/>
      <c r="J22" s="296"/>
    </row>
    <row r="23" spans="1:10" s="2" customFormat="1" ht="42" customHeight="1">
      <c r="B23" s="3" t="s">
        <v>5</v>
      </c>
      <c r="C23" s="298" t="s">
        <v>853</v>
      </c>
      <c r="D23" s="298"/>
      <c r="E23" s="298"/>
      <c r="F23" s="298"/>
      <c r="G23" s="298"/>
      <c r="H23" s="298"/>
      <c r="I23" s="298"/>
      <c r="J23" s="298"/>
    </row>
    <row r="25" spans="1:10" s="32" customFormat="1" ht="11.25" customHeight="1">
      <c r="A25" s="20"/>
      <c r="B25" s="20" t="s">
        <v>25</v>
      </c>
      <c r="C25" s="4"/>
      <c r="D25" s="4"/>
      <c r="E25" s="4"/>
      <c r="F25" s="4"/>
      <c r="G25" s="4"/>
      <c r="H25" s="4"/>
      <c r="I25" s="4"/>
      <c r="J25" s="4"/>
    </row>
    <row r="26" spans="1:10" s="32" customFormat="1" ht="15" customHeight="1">
      <c r="A26" s="21"/>
      <c r="B26" s="21"/>
      <c r="C26" s="35"/>
      <c r="D26" s="22"/>
      <c r="E26" s="22"/>
      <c r="F26" s="22"/>
      <c r="G26" s="17"/>
      <c r="H26" s="17"/>
      <c r="I26" s="17"/>
      <c r="J26" s="35"/>
    </row>
    <row r="27" spans="1:10" ht="41.25" customHeight="1">
      <c r="B27" s="42" t="s">
        <v>18</v>
      </c>
      <c r="C27" s="291" t="s">
        <v>929</v>
      </c>
      <c r="D27" s="291"/>
      <c r="E27" s="291"/>
      <c r="F27" s="291"/>
      <c r="G27" s="291"/>
      <c r="H27" s="291"/>
      <c r="I27" s="291"/>
      <c r="J27" s="291"/>
    </row>
    <row r="28" spans="1:10" ht="14.25" customHeight="1">
      <c r="B28" s="42" t="s">
        <v>19</v>
      </c>
      <c r="C28" s="291" t="s">
        <v>417</v>
      </c>
      <c r="D28" s="291"/>
      <c r="E28" s="291"/>
      <c r="F28" s="291"/>
      <c r="G28" s="291"/>
      <c r="H28" s="291"/>
      <c r="I28" s="291"/>
      <c r="J28" s="291"/>
    </row>
    <row r="29" spans="1:10" ht="15" customHeight="1">
      <c r="B29" s="42" t="s">
        <v>20</v>
      </c>
      <c r="C29" s="291" t="s">
        <v>308</v>
      </c>
      <c r="D29" s="291"/>
      <c r="E29" s="291"/>
      <c r="F29" s="291"/>
      <c r="G29" s="291"/>
      <c r="H29" s="291"/>
      <c r="I29" s="291"/>
      <c r="J29" s="291"/>
    </row>
    <row r="30" spans="1:10" ht="13.5" customHeight="1">
      <c r="B30" s="42" t="s">
        <v>21</v>
      </c>
      <c r="C30" s="36" t="s">
        <v>27</v>
      </c>
      <c r="D30" s="24" t="s">
        <v>28</v>
      </c>
    </row>
  </sheetData>
  <autoFilter ref="A3:J23" xr:uid="{00000000-0009-0000-0000-00001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21:J21"/>
    <mergeCell ref="B20:I2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F8:F9"/>
    <mergeCell ref="E8:E9"/>
    <mergeCell ref="J7:J9"/>
    <mergeCell ref="C29:J29"/>
    <mergeCell ref="C28:J28"/>
    <mergeCell ref="C27:J27"/>
    <mergeCell ref="C23:J23"/>
    <mergeCell ref="C22:J22"/>
  </mergeCells>
  <pageMargins left="0.7" right="0.7" top="0.75" bottom="0.75" header="0.3" footer="0.3"/>
  <pageSetup paperSize="9" scale="5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22">
    <tabColor rgb="FFFFFFFF"/>
  </sheetPr>
  <dimension ref="A1:J21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20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392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65.75">
      <c r="B10" s="9" t="s">
        <v>18</v>
      </c>
      <c r="C10" s="26" t="s">
        <v>451</v>
      </c>
      <c r="D10" s="19" t="s">
        <v>930</v>
      </c>
      <c r="E10" s="11"/>
      <c r="F10" s="11"/>
      <c r="G10" s="12" t="s">
        <v>165</v>
      </c>
      <c r="H10" s="245">
        <v>2</v>
      </c>
      <c r="I10" s="13"/>
      <c r="J10" s="14">
        <f t="shared" ref="J10:J11" si="0">H10*I10</f>
        <v>0</v>
      </c>
    </row>
    <row r="11" spans="1:10" s="2" customFormat="1" ht="140.25">
      <c r="B11" s="9" t="s">
        <v>19</v>
      </c>
      <c r="C11" s="26" t="s">
        <v>451</v>
      </c>
      <c r="D11" s="19" t="s">
        <v>931</v>
      </c>
      <c r="E11" s="11"/>
      <c r="F11" s="11"/>
      <c r="G11" s="12" t="s">
        <v>165</v>
      </c>
      <c r="H11" s="41">
        <v>2</v>
      </c>
      <c r="I11" s="13"/>
      <c r="J11" s="14">
        <f t="shared" si="0"/>
        <v>0</v>
      </c>
    </row>
    <row r="12" spans="1:10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7"/>
      <c r="J12" s="1">
        <f>SUM(J10:J11)</f>
        <v>0</v>
      </c>
    </row>
    <row r="13" spans="1:10" s="2" customFormat="1" ht="30" customHeight="1">
      <c r="B13" s="3" t="s">
        <v>1</v>
      </c>
      <c r="C13" s="286" t="s">
        <v>2</v>
      </c>
      <c r="D13" s="305"/>
      <c r="E13" s="305"/>
      <c r="F13" s="305"/>
      <c r="G13" s="305"/>
      <c r="H13" s="305"/>
      <c r="I13" s="305"/>
      <c r="J13" s="305"/>
    </row>
    <row r="14" spans="1:10" s="2" customFormat="1" ht="29.25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5" spans="1:10" s="2" customFormat="1" ht="42.75" customHeight="1">
      <c r="B15" s="3" t="s">
        <v>5</v>
      </c>
      <c r="C15" s="298" t="s">
        <v>421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1.25" customHeight="1">
      <c r="A18" s="20"/>
      <c r="B18" s="20"/>
      <c r="C18" s="4"/>
      <c r="D18" s="4"/>
      <c r="E18" s="4"/>
      <c r="F18" s="4"/>
      <c r="G18" s="4"/>
      <c r="H18" s="4"/>
      <c r="I18" s="4"/>
      <c r="J18" s="4"/>
    </row>
    <row r="19" spans="1:10" ht="27" customHeight="1">
      <c r="B19" s="42" t="s">
        <v>18</v>
      </c>
      <c r="C19" s="291" t="s">
        <v>259</v>
      </c>
      <c r="D19" s="291"/>
      <c r="E19" s="291"/>
      <c r="F19" s="291"/>
      <c r="G19" s="291"/>
      <c r="H19" s="291"/>
      <c r="I19" s="291"/>
      <c r="J19" s="291"/>
    </row>
    <row r="20" spans="1:10" ht="15.75" customHeight="1">
      <c r="B20" s="42" t="s">
        <v>19</v>
      </c>
      <c r="C20" s="291" t="s">
        <v>150</v>
      </c>
      <c r="D20" s="291"/>
      <c r="E20" s="291"/>
      <c r="F20" s="291"/>
      <c r="G20" s="291"/>
      <c r="H20" s="291"/>
      <c r="I20" s="291"/>
      <c r="J20" s="291"/>
    </row>
    <row r="21" spans="1:10" ht="15.75" customHeight="1">
      <c r="B21" s="42" t="s">
        <v>20</v>
      </c>
      <c r="C21" s="36" t="s">
        <v>27</v>
      </c>
      <c r="D21" s="24" t="s">
        <v>28</v>
      </c>
    </row>
  </sheetData>
  <autoFilter ref="A3:J15" xr:uid="{00000000-0009-0000-0000-00001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3:J13"/>
    <mergeCell ref="C15:J15"/>
    <mergeCell ref="C19:J19"/>
    <mergeCell ref="C20:J20"/>
    <mergeCell ref="C14:J14"/>
  </mergeCells>
  <pageMargins left="0.7" right="0.7" top="0.75" bottom="0.75" header="0.3" footer="0.3"/>
  <pageSetup paperSize="9" scale="4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33">
    <tabColor rgb="FFFFFFFF"/>
  </sheetPr>
  <dimension ref="A1:J24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21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442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32" t="s">
        <v>8</v>
      </c>
      <c r="C7" s="333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332"/>
      <c r="C8" s="333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319"/>
      <c r="C9" s="334"/>
      <c r="D9" s="309"/>
      <c r="E9" s="315"/>
      <c r="F9" s="315"/>
      <c r="G9" s="309"/>
      <c r="H9" s="309"/>
      <c r="I9" s="310"/>
      <c r="J9" s="310"/>
    </row>
    <row r="10" spans="1:10" s="2" customFormat="1" ht="76.5">
      <c r="B10" s="9" t="s">
        <v>18</v>
      </c>
      <c r="C10" s="79" t="s">
        <v>443</v>
      </c>
      <c r="D10" s="129" t="s">
        <v>933</v>
      </c>
      <c r="E10" s="11"/>
      <c r="F10" s="11"/>
      <c r="G10" s="125" t="s">
        <v>190</v>
      </c>
      <c r="H10" s="245">
        <v>3</v>
      </c>
      <c r="I10" s="13"/>
      <c r="J10" s="14">
        <f t="shared" ref="J10:J11" si="0">H10*I10</f>
        <v>0</v>
      </c>
    </row>
    <row r="11" spans="1:10" s="2" customFormat="1" ht="89.25">
      <c r="B11" s="9" t="s">
        <v>19</v>
      </c>
      <c r="C11" s="79" t="s">
        <v>443</v>
      </c>
      <c r="D11" s="129" t="s">
        <v>932</v>
      </c>
      <c r="E11" s="11"/>
      <c r="F11" s="11"/>
      <c r="G11" s="125" t="s">
        <v>190</v>
      </c>
      <c r="H11" s="245">
        <v>1</v>
      </c>
      <c r="I11" s="13"/>
      <c r="J11" s="14">
        <f t="shared" si="0"/>
        <v>0</v>
      </c>
    </row>
    <row r="12" spans="1:10" s="2" customFormat="1" ht="30" customHeight="1">
      <c r="B12" s="325" t="s">
        <v>0</v>
      </c>
      <c r="C12" s="335"/>
      <c r="D12" s="335"/>
      <c r="E12" s="335"/>
      <c r="F12" s="335"/>
      <c r="G12" s="335"/>
      <c r="H12" s="335"/>
      <c r="I12" s="335"/>
      <c r="J12" s="1">
        <f>SUM(J10:J11)</f>
        <v>0</v>
      </c>
    </row>
    <row r="13" spans="1:10" s="2" customFormat="1" ht="29.25" customHeight="1">
      <c r="B13" s="3" t="s">
        <v>1</v>
      </c>
      <c r="C13" s="330" t="s">
        <v>2</v>
      </c>
      <c r="D13" s="336"/>
      <c r="E13" s="336"/>
      <c r="F13" s="336"/>
      <c r="G13" s="336"/>
      <c r="H13" s="336"/>
      <c r="I13" s="336"/>
      <c r="J13" s="336"/>
    </row>
    <row r="14" spans="1:10" s="2" customFormat="1" ht="30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5" spans="1:10" s="2" customFormat="1" ht="43.5" customHeight="1">
      <c r="B15" s="3" t="s">
        <v>5</v>
      </c>
      <c r="C15" s="298" t="s">
        <v>865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40.5" customHeight="1">
      <c r="B19" s="42" t="s">
        <v>18</v>
      </c>
      <c r="C19" s="291" t="s">
        <v>934</v>
      </c>
      <c r="D19" s="291"/>
      <c r="E19" s="291"/>
      <c r="F19" s="291"/>
      <c r="G19" s="291"/>
      <c r="H19" s="291"/>
      <c r="I19" s="291"/>
      <c r="J19" s="291"/>
    </row>
    <row r="20" spans="1:10" ht="14.25" customHeight="1">
      <c r="B20" s="42" t="s">
        <v>19</v>
      </c>
      <c r="C20" s="118" t="s">
        <v>679</v>
      </c>
      <c r="D20" s="154"/>
      <c r="E20" s="154"/>
      <c r="F20" s="154"/>
      <c r="G20" s="154"/>
      <c r="H20" s="154"/>
      <c r="I20" s="106"/>
      <c r="J20" s="106"/>
    </row>
    <row r="21" spans="1:10" ht="14.25" customHeight="1">
      <c r="B21" s="42" t="s">
        <v>20</v>
      </c>
      <c r="C21" s="97" t="s">
        <v>680</v>
      </c>
      <c r="D21" s="155"/>
      <c r="E21" s="155"/>
      <c r="F21" s="155"/>
      <c r="G21" s="155"/>
      <c r="H21" s="155"/>
      <c r="I21" s="106"/>
      <c r="J21" s="106"/>
    </row>
    <row r="22" spans="1:10" ht="15" customHeight="1">
      <c r="B22" s="42" t="s">
        <v>21</v>
      </c>
      <c r="C22" s="291" t="s">
        <v>253</v>
      </c>
      <c r="D22" s="291"/>
      <c r="E22" s="291"/>
      <c r="F22" s="291"/>
      <c r="G22" s="291"/>
      <c r="H22" s="291"/>
      <c r="I22" s="291"/>
      <c r="J22" s="291"/>
    </row>
    <row r="23" spans="1:10">
      <c r="B23" s="42" t="s">
        <v>22</v>
      </c>
      <c r="C23" s="36" t="s">
        <v>35</v>
      </c>
      <c r="D23" s="37" t="s">
        <v>394</v>
      </c>
    </row>
    <row r="24" spans="1:10">
      <c r="B24" s="246"/>
    </row>
  </sheetData>
  <autoFilter ref="A3:J15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19:J19"/>
    <mergeCell ref="C22:J22"/>
    <mergeCell ref="C13:J13"/>
    <mergeCell ref="B12:I12"/>
    <mergeCell ref="I7:I9"/>
    <mergeCell ref="J7:J9"/>
    <mergeCell ref="C14:J14"/>
    <mergeCell ref="C15:J15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25">
    <tabColor rgb="FFFFFFFF"/>
    <pageSetUpPr fitToPage="1"/>
  </sheetPr>
  <dimension ref="A1:J35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22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273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52.5">
      <c r="B10" s="145" t="s">
        <v>18</v>
      </c>
      <c r="C10" s="111" t="s">
        <v>261</v>
      </c>
      <c r="D10" s="112" t="s">
        <v>937</v>
      </c>
      <c r="E10" s="11"/>
      <c r="F10" s="11"/>
      <c r="G10" s="113" t="s">
        <v>272</v>
      </c>
      <c r="H10" s="245">
        <v>2</v>
      </c>
      <c r="I10" s="13"/>
      <c r="J10" s="14">
        <f t="shared" ref="J10:J21" si="0">H10*I10</f>
        <v>0</v>
      </c>
    </row>
    <row r="11" spans="1:10" s="2" customFormat="1" ht="51">
      <c r="B11" s="145" t="s">
        <v>19</v>
      </c>
      <c r="C11" s="111" t="s">
        <v>262</v>
      </c>
      <c r="D11" s="112" t="s">
        <v>263</v>
      </c>
      <c r="E11" s="11"/>
      <c r="F11" s="11"/>
      <c r="G11" s="113" t="s">
        <v>272</v>
      </c>
      <c r="H11" s="41">
        <v>1</v>
      </c>
      <c r="I11" s="13"/>
      <c r="J11" s="14">
        <f t="shared" si="0"/>
        <v>0</v>
      </c>
    </row>
    <row r="12" spans="1:10" s="2" customFormat="1" ht="51">
      <c r="B12" s="145" t="s">
        <v>20</v>
      </c>
      <c r="C12" s="163" t="s">
        <v>938</v>
      </c>
      <c r="D12" s="164" t="s">
        <v>935</v>
      </c>
      <c r="E12" s="11"/>
      <c r="F12" s="11"/>
      <c r="G12" s="161" t="s">
        <v>272</v>
      </c>
      <c r="H12" s="245">
        <v>4</v>
      </c>
      <c r="I12" s="13"/>
      <c r="J12" s="14">
        <f t="shared" si="0"/>
        <v>0</v>
      </c>
    </row>
    <row r="13" spans="1:10" s="2" customFormat="1" ht="51">
      <c r="B13" s="145" t="s">
        <v>21</v>
      </c>
      <c r="C13" s="163" t="s">
        <v>938</v>
      </c>
      <c r="D13" s="164" t="s">
        <v>935</v>
      </c>
      <c r="E13" s="11"/>
      <c r="F13" s="11"/>
      <c r="G13" s="161" t="s">
        <v>272</v>
      </c>
      <c r="H13" s="245">
        <v>2</v>
      </c>
      <c r="I13" s="13"/>
      <c r="J13" s="14">
        <f t="shared" si="0"/>
        <v>0</v>
      </c>
    </row>
    <row r="14" spans="1:10" s="2" customFormat="1" ht="51">
      <c r="B14" s="145" t="s">
        <v>22</v>
      </c>
      <c r="C14" s="111" t="s">
        <v>264</v>
      </c>
      <c r="D14" s="112" t="s">
        <v>265</v>
      </c>
      <c r="E14" s="11"/>
      <c r="F14" s="11"/>
      <c r="G14" s="113" t="s">
        <v>272</v>
      </c>
      <c r="H14" s="245">
        <v>3</v>
      </c>
      <c r="I14" s="13"/>
      <c r="J14" s="14">
        <f t="shared" si="0"/>
        <v>0</v>
      </c>
    </row>
    <row r="15" spans="1:10" s="2" customFormat="1" ht="51">
      <c r="B15" s="145" t="s">
        <v>23</v>
      </c>
      <c r="C15" s="111" t="s">
        <v>264</v>
      </c>
      <c r="D15" s="112" t="s">
        <v>266</v>
      </c>
      <c r="E15" s="11"/>
      <c r="F15" s="11"/>
      <c r="G15" s="113" t="s">
        <v>272</v>
      </c>
      <c r="H15" s="245">
        <v>3</v>
      </c>
      <c r="I15" s="13"/>
      <c r="J15" s="14">
        <f t="shared" si="0"/>
        <v>0</v>
      </c>
    </row>
    <row r="16" spans="1:10" s="2" customFormat="1" ht="51">
      <c r="B16" s="145" t="s">
        <v>24</v>
      </c>
      <c r="C16" s="111" t="s">
        <v>267</v>
      </c>
      <c r="D16" s="112" t="s">
        <v>268</v>
      </c>
      <c r="E16" s="11"/>
      <c r="F16" s="11"/>
      <c r="G16" s="113" t="s">
        <v>272</v>
      </c>
      <c r="H16" s="41">
        <v>3</v>
      </c>
      <c r="I16" s="13"/>
      <c r="J16" s="14">
        <f t="shared" si="0"/>
        <v>0</v>
      </c>
    </row>
    <row r="17" spans="1:10" s="2" customFormat="1" ht="52.5">
      <c r="B17" s="145" t="s">
        <v>26</v>
      </c>
      <c r="C17" s="111" t="s">
        <v>269</v>
      </c>
      <c r="D17" s="112" t="s">
        <v>270</v>
      </c>
      <c r="E17" s="11"/>
      <c r="F17" s="11"/>
      <c r="G17" s="113" t="s">
        <v>272</v>
      </c>
      <c r="H17" s="41">
        <v>1</v>
      </c>
      <c r="I17" s="13"/>
      <c r="J17" s="14">
        <f t="shared" si="0"/>
        <v>0</v>
      </c>
    </row>
    <row r="18" spans="1:10" s="2" customFormat="1" ht="52.5">
      <c r="B18" s="145" t="s">
        <v>30</v>
      </c>
      <c r="C18" s="111" t="s">
        <v>269</v>
      </c>
      <c r="D18" s="112" t="s">
        <v>270</v>
      </c>
      <c r="E18" s="11"/>
      <c r="F18" s="11"/>
      <c r="G18" s="113" t="s">
        <v>272</v>
      </c>
      <c r="H18" s="41">
        <v>1</v>
      </c>
      <c r="I18" s="13"/>
      <c r="J18" s="14">
        <f t="shared" si="0"/>
        <v>0</v>
      </c>
    </row>
    <row r="19" spans="1:10" s="2" customFormat="1" ht="52.5">
      <c r="B19" s="145" t="s">
        <v>31</v>
      </c>
      <c r="C19" s="163" t="s">
        <v>271</v>
      </c>
      <c r="D19" s="164" t="s">
        <v>936</v>
      </c>
      <c r="E19" s="11"/>
      <c r="F19" s="11"/>
      <c r="G19" s="113" t="s">
        <v>272</v>
      </c>
      <c r="H19" s="41">
        <v>1</v>
      </c>
      <c r="I19" s="13"/>
      <c r="J19" s="14">
        <f t="shared" si="0"/>
        <v>0</v>
      </c>
    </row>
    <row r="20" spans="1:10" s="2" customFormat="1" ht="52.5">
      <c r="B20" s="145" t="s">
        <v>32</v>
      </c>
      <c r="C20" s="163" t="s">
        <v>271</v>
      </c>
      <c r="D20" s="164" t="s">
        <v>936</v>
      </c>
      <c r="E20" s="11"/>
      <c r="F20" s="11"/>
      <c r="G20" s="113" t="s">
        <v>272</v>
      </c>
      <c r="H20" s="41">
        <v>1</v>
      </c>
      <c r="I20" s="13"/>
      <c r="J20" s="14">
        <f t="shared" si="0"/>
        <v>0</v>
      </c>
    </row>
    <row r="21" spans="1:10" s="2" customFormat="1" ht="52.5">
      <c r="B21" s="145" t="s">
        <v>40</v>
      </c>
      <c r="C21" s="111" t="s">
        <v>939</v>
      </c>
      <c r="D21" s="112" t="s">
        <v>940</v>
      </c>
      <c r="E21" s="11"/>
      <c r="F21" s="11"/>
      <c r="G21" s="113" t="s">
        <v>272</v>
      </c>
      <c r="H21" s="41">
        <v>1</v>
      </c>
      <c r="I21" s="13"/>
      <c r="J21" s="14">
        <f t="shared" si="0"/>
        <v>0</v>
      </c>
    </row>
    <row r="22" spans="1:10" s="2" customFormat="1" ht="30" customHeight="1">
      <c r="B22" s="306" t="s">
        <v>0</v>
      </c>
      <c r="C22" s="307"/>
      <c r="D22" s="307"/>
      <c r="E22" s="307"/>
      <c r="F22" s="307"/>
      <c r="G22" s="307"/>
      <c r="H22" s="307"/>
      <c r="I22" s="307"/>
      <c r="J22" s="1">
        <f>SUM(J10:J21)</f>
        <v>0</v>
      </c>
    </row>
    <row r="23" spans="1:10" s="2" customFormat="1" ht="28.5" customHeight="1">
      <c r="B23" s="3" t="s">
        <v>1</v>
      </c>
      <c r="C23" s="286" t="s">
        <v>2</v>
      </c>
      <c r="D23" s="305"/>
      <c r="E23" s="305"/>
      <c r="F23" s="305"/>
      <c r="G23" s="305"/>
      <c r="H23" s="305"/>
      <c r="I23" s="305"/>
      <c r="J23" s="305"/>
    </row>
    <row r="24" spans="1:10" s="2" customFormat="1" ht="28.5" customHeight="1">
      <c r="B24" s="3" t="s">
        <v>3</v>
      </c>
      <c r="C24" s="296" t="s">
        <v>4</v>
      </c>
      <c r="D24" s="297"/>
      <c r="E24" s="297"/>
      <c r="F24" s="297"/>
      <c r="G24" s="297"/>
      <c r="H24" s="297"/>
      <c r="I24" s="297"/>
      <c r="J24" s="297"/>
    </row>
    <row r="25" spans="1:10" s="2" customFormat="1" ht="18.75" customHeight="1">
      <c r="B25" s="3"/>
      <c r="C25" s="132"/>
      <c r="D25" s="123"/>
      <c r="E25" s="123"/>
      <c r="F25" s="123"/>
      <c r="G25" s="123"/>
      <c r="H25" s="123"/>
      <c r="I25" s="123"/>
      <c r="J25" s="123"/>
    </row>
    <row r="26" spans="1:10" s="2" customFormat="1" ht="13.5" customHeight="1">
      <c r="A26" s="20"/>
      <c r="B26" s="20" t="s">
        <v>25</v>
      </c>
      <c r="C26" s="132"/>
      <c r="D26" s="123"/>
      <c r="E26" s="123"/>
      <c r="F26" s="123"/>
      <c r="G26" s="123"/>
      <c r="H26" s="123"/>
      <c r="I26" s="123"/>
      <c r="J26" s="123"/>
    </row>
    <row r="27" spans="1:10" s="2" customFormat="1" ht="12" customHeight="1">
      <c r="A27" s="21"/>
      <c r="B27" s="21"/>
      <c r="C27" s="132"/>
      <c r="D27" s="123"/>
      <c r="E27" s="123"/>
      <c r="F27" s="123"/>
      <c r="G27" s="123"/>
      <c r="H27" s="123"/>
      <c r="I27" s="123"/>
      <c r="J27" s="123"/>
    </row>
    <row r="28" spans="1:10" ht="41.25" customHeight="1">
      <c r="B28" s="42" t="s">
        <v>18</v>
      </c>
      <c r="C28" s="291" t="s">
        <v>633</v>
      </c>
      <c r="D28" s="291"/>
      <c r="E28" s="291"/>
      <c r="F28" s="291"/>
      <c r="G28" s="291"/>
      <c r="H28" s="291"/>
      <c r="I28" s="291"/>
      <c r="J28" s="291"/>
    </row>
    <row r="29" spans="1:10" ht="15" customHeight="1">
      <c r="B29" s="42" t="s">
        <v>19</v>
      </c>
      <c r="C29" s="36" t="s">
        <v>416</v>
      </c>
      <c r="D29" s="36"/>
      <c r="E29" s="114"/>
      <c r="F29" s="36"/>
      <c r="G29" s="36"/>
      <c r="H29" s="61"/>
      <c r="I29" s="61"/>
      <c r="J29" s="61"/>
    </row>
    <row r="30" spans="1:10" ht="15" customHeight="1">
      <c r="B30" s="42" t="s">
        <v>20</v>
      </c>
      <c r="C30" s="36" t="s">
        <v>686</v>
      </c>
      <c r="D30" s="36"/>
      <c r="E30" s="114"/>
      <c r="F30" s="36"/>
      <c r="G30" s="36"/>
      <c r="H30" s="61"/>
      <c r="I30" s="61"/>
      <c r="J30" s="61"/>
    </row>
    <row r="31" spans="1:10" ht="15" customHeight="1">
      <c r="B31" s="42" t="s">
        <v>21</v>
      </c>
      <c r="C31" s="23" t="s">
        <v>401</v>
      </c>
      <c r="D31" s="36"/>
      <c r="E31" s="36"/>
      <c r="F31" s="36"/>
      <c r="G31" s="36"/>
      <c r="H31" s="61"/>
      <c r="I31" s="61"/>
      <c r="J31" s="61"/>
    </row>
    <row r="32" spans="1:10">
      <c r="B32" s="42" t="s">
        <v>22</v>
      </c>
      <c r="C32" s="36" t="s">
        <v>27</v>
      </c>
      <c r="D32" s="36" t="s">
        <v>685</v>
      </c>
    </row>
    <row r="33" spans="2:4">
      <c r="C33" s="58"/>
      <c r="D33" s="36" t="s">
        <v>684</v>
      </c>
    </row>
    <row r="34" spans="2:4">
      <c r="C34" s="2"/>
      <c r="D34" s="36" t="s">
        <v>654</v>
      </c>
    </row>
    <row r="35" spans="2:4">
      <c r="B35" s="42"/>
    </row>
  </sheetData>
  <autoFilter ref="A3:J34" xr:uid="{00000000-0009-0000-0000-00001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A3:J3"/>
    <mergeCell ref="G1:J1"/>
    <mergeCell ref="A4:J4"/>
    <mergeCell ref="A5:J5"/>
    <mergeCell ref="B7:B9"/>
    <mergeCell ref="C7:C9"/>
    <mergeCell ref="D7:D9"/>
    <mergeCell ref="E7:F7"/>
    <mergeCell ref="G7:G9"/>
    <mergeCell ref="H7:H9"/>
    <mergeCell ref="C28:J28"/>
    <mergeCell ref="C23:J23"/>
    <mergeCell ref="C24:J24"/>
    <mergeCell ref="B22:I22"/>
    <mergeCell ref="I7:I9"/>
    <mergeCell ref="J7:J9"/>
    <mergeCell ref="E8:E9"/>
    <mergeCell ref="F8:F9"/>
  </mergeCells>
  <pageMargins left="0.7" right="0.7" top="0.75" bottom="0.75" header="0.3" footer="0.3"/>
  <pageSetup paperSize="9" scale="5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6">
    <tabColor rgb="FFFFFFFF"/>
  </sheetPr>
  <dimension ref="A1:J38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23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298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27.5">
      <c r="B10" s="9" t="s">
        <v>18</v>
      </c>
      <c r="C10" s="117" t="s">
        <v>669</v>
      </c>
      <c r="D10" s="83" t="s">
        <v>942</v>
      </c>
      <c r="E10" s="11"/>
      <c r="F10" s="11"/>
      <c r="G10" s="12" t="s">
        <v>299</v>
      </c>
      <c r="H10" s="245">
        <v>2</v>
      </c>
      <c r="I10" s="13"/>
      <c r="J10" s="14">
        <f t="shared" ref="J10:J15" si="0">H10*I10</f>
        <v>0</v>
      </c>
    </row>
    <row r="11" spans="1:10" s="2" customFormat="1" ht="127.5">
      <c r="B11" s="9" t="s">
        <v>19</v>
      </c>
      <c r="C11" s="117" t="s">
        <v>670</v>
      </c>
      <c r="D11" s="83" t="s">
        <v>941</v>
      </c>
      <c r="E11" s="11"/>
      <c r="F11" s="11"/>
      <c r="G11" s="12" t="s">
        <v>404</v>
      </c>
      <c r="H11" s="245">
        <v>1</v>
      </c>
      <c r="I11" s="13"/>
      <c r="J11" s="14">
        <f t="shared" si="0"/>
        <v>0</v>
      </c>
    </row>
    <row r="12" spans="1:10" s="2" customFormat="1" ht="140.25">
      <c r="B12" s="9" t="s">
        <v>20</v>
      </c>
      <c r="C12" s="10" t="s">
        <v>671</v>
      </c>
      <c r="D12" s="19" t="s">
        <v>943</v>
      </c>
      <c r="E12" s="11"/>
      <c r="F12" s="11"/>
      <c r="G12" s="12" t="s">
        <v>300</v>
      </c>
      <c r="H12" s="245">
        <v>2</v>
      </c>
      <c r="I12" s="13"/>
      <c r="J12" s="14">
        <f t="shared" si="0"/>
        <v>0</v>
      </c>
    </row>
    <row r="13" spans="1:10" s="2" customFormat="1" ht="145.5" customHeight="1">
      <c r="B13" s="9" t="s">
        <v>21</v>
      </c>
      <c r="C13" s="10" t="s">
        <v>672</v>
      </c>
      <c r="D13" s="19" t="s">
        <v>490</v>
      </c>
      <c r="E13" s="11"/>
      <c r="F13" s="11"/>
      <c r="G13" s="12" t="s">
        <v>299</v>
      </c>
      <c r="H13" s="245">
        <v>1</v>
      </c>
      <c r="I13" s="13"/>
      <c r="J13" s="14">
        <f t="shared" si="0"/>
        <v>0</v>
      </c>
    </row>
    <row r="14" spans="1:10" s="2" customFormat="1" ht="127.5">
      <c r="B14" s="9" t="s">
        <v>22</v>
      </c>
      <c r="C14" s="10" t="s">
        <v>673</v>
      </c>
      <c r="D14" s="19" t="s">
        <v>944</v>
      </c>
      <c r="E14" s="11"/>
      <c r="F14" s="11"/>
      <c r="G14" s="12" t="s">
        <v>299</v>
      </c>
      <c r="H14" s="245">
        <v>3</v>
      </c>
      <c r="I14" s="13"/>
      <c r="J14" s="14">
        <f t="shared" si="0"/>
        <v>0</v>
      </c>
    </row>
    <row r="15" spans="1:10" s="2" customFormat="1" ht="127.5">
      <c r="B15" s="9" t="s">
        <v>23</v>
      </c>
      <c r="C15" s="10" t="s">
        <v>674</v>
      </c>
      <c r="D15" s="19" t="s">
        <v>945</v>
      </c>
      <c r="E15" s="11"/>
      <c r="F15" s="11"/>
      <c r="G15" s="12" t="s">
        <v>299</v>
      </c>
      <c r="H15" s="245">
        <v>1</v>
      </c>
      <c r="I15" s="13"/>
      <c r="J15" s="14">
        <f t="shared" si="0"/>
        <v>0</v>
      </c>
    </row>
    <row r="16" spans="1:10" s="2" customFormat="1" ht="30" customHeight="1">
      <c r="B16" s="306" t="s">
        <v>0</v>
      </c>
      <c r="C16" s="307"/>
      <c r="D16" s="307"/>
      <c r="E16" s="307"/>
      <c r="F16" s="307"/>
      <c r="G16" s="307"/>
      <c r="H16" s="307"/>
      <c r="I16" s="307"/>
      <c r="J16" s="1">
        <f>SUM(J10:J15)</f>
        <v>0</v>
      </c>
    </row>
    <row r="17" spans="1:10" s="2" customFormat="1" ht="30" customHeight="1"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s="2" customFormat="1" ht="30" customHeight="1"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20" spans="1:10" s="32" customFormat="1" ht="11.25" customHeight="1">
      <c r="A20" s="20"/>
      <c r="B20" s="20" t="s">
        <v>25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1"/>
      <c r="B21" s="21"/>
      <c r="C21" s="35"/>
      <c r="D21" s="22"/>
      <c r="E21" s="22"/>
      <c r="F21" s="22"/>
      <c r="G21" s="17"/>
      <c r="H21" s="17"/>
      <c r="I21" s="17"/>
      <c r="J21" s="35"/>
    </row>
    <row r="22" spans="1:10" ht="26.25" customHeight="1">
      <c r="B22" s="42" t="s">
        <v>18</v>
      </c>
      <c r="C22" s="291" t="s">
        <v>301</v>
      </c>
      <c r="D22" s="291"/>
      <c r="E22" s="291"/>
      <c r="F22" s="291"/>
      <c r="G22" s="291"/>
      <c r="H22" s="291"/>
      <c r="I22" s="291"/>
      <c r="J22" s="291"/>
    </row>
    <row r="23" spans="1:10" ht="15" customHeight="1">
      <c r="B23" s="42" t="s">
        <v>19</v>
      </c>
      <c r="C23" s="291" t="s">
        <v>634</v>
      </c>
      <c r="D23" s="291"/>
      <c r="E23" s="291"/>
      <c r="F23" s="291"/>
      <c r="G23" s="291"/>
      <c r="H23" s="58"/>
      <c r="I23" s="58"/>
      <c r="J23" s="58"/>
    </row>
    <row r="24" spans="1:10" ht="14.25" customHeight="1">
      <c r="B24" s="42"/>
      <c r="C24" s="291" t="s">
        <v>635</v>
      </c>
      <c r="D24" s="291"/>
      <c r="E24" s="291"/>
      <c r="F24" s="291"/>
      <c r="G24" s="291"/>
      <c r="H24" s="58"/>
      <c r="I24" s="58"/>
      <c r="J24" s="58"/>
    </row>
    <row r="25" spans="1:10" ht="14.25" customHeight="1">
      <c r="B25" s="42"/>
      <c r="C25" s="291" t="s">
        <v>636</v>
      </c>
      <c r="D25" s="291"/>
      <c r="E25" s="291"/>
      <c r="F25" s="291"/>
      <c r="G25" s="291"/>
      <c r="H25" s="58"/>
      <c r="I25" s="58"/>
      <c r="J25" s="58"/>
    </row>
    <row r="26" spans="1:10" ht="28.5" customHeight="1">
      <c r="B26" s="42" t="s">
        <v>20</v>
      </c>
      <c r="C26" s="291" t="s">
        <v>946</v>
      </c>
      <c r="D26" s="291"/>
      <c r="E26" s="291"/>
      <c r="F26" s="291"/>
      <c r="G26" s="291"/>
      <c r="H26" s="291"/>
      <c r="I26" s="291"/>
      <c r="J26" s="291"/>
    </row>
    <row r="27" spans="1:10" s="265" customFormat="1" ht="17.25" customHeight="1">
      <c r="B27" s="42"/>
      <c r="C27" s="57" t="s">
        <v>302</v>
      </c>
      <c r="D27" s="57"/>
      <c r="E27" s="57"/>
      <c r="F27" s="57"/>
      <c r="G27" s="57"/>
      <c r="H27" s="263"/>
      <c r="I27" s="263"/>
      <c r="J27" s="263"/>
    </row>
    <row r="28" spans="1:10" s="265" customFormat="1" ht="17.25" customHeight="1">
      <c r="B28" s="42"/>
      <c r="C28" s="23" t="s">
        <v>303</v>
      </c>
      <c r="D28" s="16"/>
      <c r="E28" s="16"/>
      <c r="F28" s="16"/>
      <c r="G28" s="16"/>
      <c r="H28" s="264"/>
      <c r="I28" s="264"/>
      <c r="J28" s="264"/>
    </row>
    <row r="29" spans="1:10" s="265" customFormat="1" ht="17.25" customHeight="1">
      <c r="B29" s="42"/>
      <c r="C29" s="23" t="s">
        <v>304</v>
      </c>
      <c r="D29" s="16"/>
      <c r="E29" s="16"/>
      <c r="F29" s="16"/>
      <c r="G29" s="16"/>
      <c r="H29" s="264"/>
      <c r="I29" s="264"/>
      <c r="J29" s="264"/>
    </row>
    <row r="30" spans="1:10" s="265" customFormat="1" ht="17.25" customHeight="1">
      <c r="B30" s="42"/>
      <c r="C30" s="57" t="s">
        <v>305</v>
      </c>
      <c r="D30" s="57"/>
      <c r="E30" s="57"/>
      <c r="F30" s="57"/>
      <c r="G30" s="57"/>
      <c r="H30" s="263"/>
      <c r="I30" s="263"/>
      <c r="J30" s="263"/>
    </row>
    <row r="31" spans="1:10" s="265" customFormat="1" ht="17.25" customHeight="1">
      <c r="B31" s="42"/>
      <c r="C31" s="291" t="s">
        <v>306</v>
      </c>
      <c r="D31" s="291"/>
      <c r="E31" s="291"/>
      <c r="F31" s="291"/>
      <c r="G31" s="291"/>
      <c r="H31" s="291"/>
      <c r="I31" s="291"/>
      <c r="J31" s="291"/>
    </row>
    <row r="32" spans="1:10" s="265" customFormat="1" ht="17.25" customHeight="1">
      <c r="B32" s="42"/>
      <c r="C32" s="57" t="s">
        <v>307</v>
      </c>
      <c r="D32" s="57"/>
      <c r="E32" s="57"/>
      <c r="F32" s="57"/>
      <c r="G32" s="57"/>
      <c r="H32" s="263"/>
      <c r="I32" s="263"/>
      <c r="J32" s="263"/>
    </row>
    <row r="33" spans="2:10" ht="14.25" customHeight="1">
      <c r="B33" s="42" t="s">
        <v>21</v>
      </c>
      <c r="C33" s="23" t="s">
        <v>947</v>
      </c>
      <c r="D33" s="16"/>
      <c r="E33" s="16"/>
      <c r="F33" s="16"/>
      <c r="G33" s="16"/>
      <c r="H33" s="58"/>
      <c r="I33" s="58"/>
      <c r="J33" s="58"/>
    </row>
    <row r="34" spans="2:10" ht="15.75" customHeight="1">
      <c r="B34" s="42" t="s">
        <v>22</v>
      </c>
      <c r="C34" s="291" t="s">
        <v>253</v>
      </c>
      <c r="D34" s="291"/>
      <c r="E34" s="291"/>
      <c r="F34" s="291"/>
      <c r="G34" s="291"/>
      <c r="H34" s="291"/>
      <c r="I34" s="291"/>
      <c r="J34" s="291"/>
    </row>
    <row r="35" spans="2:10" ht="15" customHeight="1">
      <c r="B35" s="42" t="s">
        <v>23</v>
      </c>
      <c r="C35" s="36" t="s">
        <v>27</v>
      </c>
      <c r="D35" s="24" t="s">
        <v>260</v>
      </c>
    </row>
    <row r="36" spans="2:10">
      <c r="B36" s="42"/>
    </row>
    <row r="37" spans="2:10">
      <c r="B37" s="42"/>
    </row>
    <row r="38" spans="2:10">
      <c r="B38" s="42"/>
    </row>
  </sheetData>
  <autoFilter ref="A3:J18" xr:uid="{00000000-0009-0000-0000-00001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4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7:J17"/>
    <mergeCell ref="C18:J18"/>
    <mergeCell ref="B16:I16"/>
    <mergeCell ref="I7:I9"/>
    <mergeCell ref="J7:J9"/>
    <mergeCell ref="C31:J31"/>
    <mergeCell ref="C34:J34"/>
    <mergeCell ref="C22:J22"/>
    <mergeCell ref="C23:G23"/>
    <mergeCell ref="C24:G24"/>
    <mergeCell ref="C25:G25"/>
    <mergeCell ref="C26:J26"/>
  </mergeCells>
  <pageMargins left="0.7" right="0.7" top="0.75" bottom="0.75" header="0.3" footer="0.3"/>
  <pageSetup paperSize="9" scale="4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7">
    <tabColor rgb="FFFFFFFF"/>
  </sheetPr>
  <dimension ref="A1:J29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24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400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76.5">
      <c r="B10" s="9" t="s">
        <v>18</v>
      </c>
      <c r="C10" s="38" t="s">
        <v>338</v>
      </c>
      <c r="D10" s="39" t="s">
        <v>339</v>
      </c>
      <c r="E10" s="11"/>
      <c r="F10" s="11"/>
      <c r="G10" s="13" t="s">
        <v>274</v>
      </c>
      <c r="H10" s="41">
        <v>1</v>
      </c>
      <c r="I10" s="13"/>
      <c r="J10" s="14">
        <f t="shared" ref="J10:J15" si="0">H10*I10</f>
        <v>0</v>
      </c>
    </row>
    <row r="11" spans="1:10" s="2" customFormat="1" ht="103.5">
      <c r="B11" s="9" t="s">
        <v>19</v>
      </c>
      <c r="C11" s="38" t="s">
        <v>340</v>
      </c>
      <c r="D11" s="39" t="s">
        <v>424</v>
      </c>
      <c r="E11" s="11"/>
      <c r="F11" s="11"/>
      <c r="G11" s="13" t="s">
        <v>274</v>
      </c>
      <c r="H11" s="41">
        <v>1</v>
      </c>
      <c r="I11" s="13"/>
      <c r="J11" s="14">
        <f t="shared" si="0"/>
        <v>0</v>
      </c>
    </row>
    <row r="12" spans="1:10" s="2" customFormat="1" ht="76.5">
      <c r="B12" s="9" t="s">
        <v>20</v>
      </c>
      <c r="C12" s="10" t="s">
        <v>948</v>
      </c>
      <c r="D12" s="27" t="s">
        <v>949</v>
      </c>
      <c r="E12" s="11"/>
      <c r="F12" s="11"/>
      <c r="G12" s="12" t="s">
        <v>274</v>
      </c>
      <c r="H12" s="41">
        <v>1</v>
      </c>
      <c r="I12" s="13"/>
      <c r="J12" s="14">
        <f t="shared" si="0"/>
        <v>0</v>
      </c>
    </row>
    <row r="13" spans="1:10" s="2" customFormat="1" ht="78">
      <c r="B13" s="9" t="s">
        <v>21</v>
      </c>
      <c r="C13" s="38" t="s">
        <v>341</v>
      </c>
      <c r="D13" s="39" t="s">
        <v>951</v>
      </c>
      <c r="E13" s="11"/>
      <c r="F13" s="11"/>
      <c r="G13" s="13" t="s">
        <v>161</v>
      </c>
      <c r="H13" s="41">
        <v>1</v>
      </c>
      <c r="I13" s="13"/>
      <c r="J13" s="14">
        <f t="shared" si="0"/>
        <v>0</v>
      </c>
    </row>
    <row r="14" spans="1:10" s="2" customFormat="1" ht="91.5">
      <c r="B14" s="9" t="s">
        <v>22</v>
      </c>
      <c r="C14" s="38" t="s">
        <v>342</v>
      </c>
      <c r="D14" s="39" t="s">
        <v>952</v>
      </c>
      <c r="E14" s="11"/>
      <c r="F14" s="11"/>
      <c r="G14" s="13" t="s">
        <v>161</v>
      </c>
      <c r="H14" s="41">
        <v>2</v>
      </c>
      <c r="I14" s="13"/>
      <c r="J14" s="14">
        <f t="shared" si="0"/>
        <v>0</v>
      </c>
    </row>
    <row r="15" spans="1:10" s="2" customFormat="1" ht="76.5">
      <c r="B15" s="9" t="s">
        <v>23</v>
      </c>
      <c r="C15" s="38" t="s">
        <v>604</v>
      </c>
      <c r="D15" s="27" t="s">
        <v>950</v>
      </c>
      <c r="E15" s="11"/>
      <c r="F15" s="11"/>
      <c r="G15" s="12" t="s">
        <v>274</v>
      </c>
      <c r="H15" s="41">
        <v>1</v>
      </c>
      <c r="I15" s="13"/>
      <c r="J15" s="14">
        <f t="shared" si="0"/>
        <v>0</v>
      </c>
    </row>
    <row r="16" spans="1:10" s="2" customFormat="1" ht="30" customHeight="1">
      <c r="B16" s="288" t="s">
        <v>0</v>
      </c>
      <c r="C16" s="304"/>
      <c r="D16" s="304"/>
      <c r="E16" s="304"/>
      <c r="F16" s="304"/>
      <c r="G16" s="304"/>
      <c r="H16" s="304"/>
      <c r="I16" s="304"/>
      <c r="J16" s="56">
        <f>SUM(J10:J15)</f>
        <v>0</v>
      </c>
    </row>
    <row r="17" spans="1:10" s="2" customFormat="1" ht="32.25" customHeight="1">
      <c r="B17" s="3" t="s">
        <v>1</v>
      </c>
      <c r="C17" s="286" t="s">
        <v>2</v>
      </c>
      <c r="D17" s="305"/>
      <c r="E17" s="305"/>
      <c r="F17" s="305"/>
      <c r="G17" s="305"/>
      <c r="H17" s="305"/>
      <c r="I17" s="305"/>
      <c r="J17" s="305"/>
    </row>
    <row r="18" spans="1:10" s="2" customFormat="1" ht="28.5" customHeight="1">
      <c r="B18" s="3" t="s">
        <v>3</v>
      </c>
      <c r="C18" s="296" t="s">
        <v>4</v>
      </c>
      <c r="D18" s="297"/>
      <c r="E18" s="297"/>
      <c r="F18" s="297"/>
      <c r="G18" s="297"/>
      <c r="H18" s="297"/>
      <c r="I18" s="297"/>
      <c r="J18" s="297"/>
    </row>
    <row r="19" spans="1:10" s="2" customFormat="1" ht="41.25" customHeight="1">
      <c r="B19" s="3" t="s">
        <v>5</v>
      </c>
      <c r="C19" s="298" t="s">
        <v>853</v>
      </c>
      <c r="D19" s="297"/>
      <c r="E19" s="297"/>
      <c r="F19" s="297"/>
      <c r="G19" s="297"/>
      <c r="H19" s="297"/>
      <c r="I19" s="297"/>
      <c r="J19" s="297"/>
    </row>
    <row r="21" spans="1:10" s="32" customFormat="1" ht="11.25" customHeight="1">
      <c r="A21" s="20"/>
      <c r="B21" s="20" t="s">
        <v>25</v>
      </c>
      <c r="C21" s="4"/>
      <c r="D21" s="4"/>
      <c r="E21" s="4"/>
      <c r="F21" s="4"/>
      <c r="G21" s="4"/>
      <c r="H21" s="4"/>
      <c r="I21" s="4"/>
      <c r="J21" s="4"/>
    </row>
    <row r="22" spans="1:10" ht="40.5" customHeight="1">
      <c r="B22" s="42" t="s">
        <v>18</v>
      </c>
      <c r="C22" s="291" t="s">
        <v>633</v>
      </c>
      <c r="D22" s="291"/>
      <c r="E22" s="291"/>
      <c r="F22" s="291"/>
      <c r="G22" s="291"/>
      <c r="H22" s="291"/>
      <c r="I22" s="291"/>
      <c r="J22" s="291"/>
    </row>
    <row r="23" spans="1:10" ht="27.75" customHeight="1">
      <c r="B23" s="42" t="s">
        <v>19</v>
      </c>
      <c r="C23" s="291" t="s">
        <v>682</v>
      </c>
      <c r="D23" s="291"/>
      <c r="E23" s="291"/>
      <c r="F23" s="291"/>
      <c r="G23" s="291"/>
      <c r="H23" s="291"/>
      <c r="I23" s="291"/>
      <c r="J23" s="291"/>
    </row>
    <row r="24" spans="1:10" ht="27" customHeight="1">
      <c r="B24" s="42" t="s">
        <v>20</v>
      </c>
      <c r="C24" s="291" t="s">
        <v>953</v>
      </c>
      <c r="D24" s="291"/>
      <c r="E24" s="291"/>
      <c r="F24" s="291"/>
      <c r="G24" s="291"/>
      <c r="H24" s="291"/>
      <c r="I24" s="291"/>
      <c r="J24" s="291"/>
    </row>
    <row r="25" spans="1:10" ht="18" customHeight="1">
      <c r="B25" s="42" t="s">
        <v>21</v>
      </c>
      <c r="C25" s="23" t="s">
        <v>248</v>
      </c>
      <c r="D25" s="36"/>
      <c r="E25" s="36"/>
      <c r="F25" s="36"/>
      <c r="G25" s="36"/>
      <c r="H25" s="61"/>
      <c r="I25" s="61"/>
      <c r="J25" s="61"/>
    </row>
    <row r="26" spans="1:10">
      <c r="B26" s="42" t="s">
        <v>22</v>
      </c>
      <c r="C26" s="36" t="s">
        <v>27</v>
      </c>
      <c r="D26" s="36" t="s">
        <v>393</v>
      </c>
    </row>
    <row r="27" spans="1:10">
      <c r="C27" s="58"/>
      <c r="D27" s="36" t="s">
        <v>683</v>
      </c>
    </row>
    <row r="28" spans="1:10">
      <c r="B28" s="42"/>
    </row>
    <row r="29" spans="1:10">
      <c r="B29" s="42"/>
    </row>
  </sheetData>
  <autoFilter ref="A3:J19" xr:uid="{00000000-0009-0000-0000-00001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F8:F9"/>
    <mergeCell ref="C22:J22"/>
    <mergeCell ref="C23:J23"/>
    <mergeCell ref="C24:J24"/>
    <mergeCell ref="C17:J17"/>
    <mergeCell ref="C18:J18"/>
    <mergeCell ref="B16:I16"/>
    <mergeCell ref="I7:I9"/>
    <mergeCell ref="J7:J9"/>
    <mergeCell ref="E8:E9"/>
    <mergeCell ref="C19:J19"/>
  </mergeCells>
  <pageMargins left="0.7" right="0.7" top="0.75" bottom="0.75" header="0.3" footer="0.3"/>
  <pageSetup paperSize="9" scale="4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8">
    <tabColor rgb="FFFFFFFF"/>
  </sheetPr>
  <dimension ref="A1:J32"/>
  <sheetViews>
    <sheetView view="pageBreakPreview" topLeftCell="A16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25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283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51">
      <c r="B10" s="9" t="s">
        <v>18</v>
      </c>
      <c r="C10" s="69" t="s">
        <v>275</v>
      </c>
      <c r="D10" s="115" t="s">
        <v>956</v>
      </c>
      <c r="E10" s="11"/>
      <c r="F10" s="11"/>
      <c r="G10" s="13" t="s">
        <v>279</v>
      </c>
      <c r="H10" s="245">
        <v>3</v>
      </c>
      <c r="I10" s="13"/>
      <c r="J10" s="14">
        <f t="shared" ref="J10:J17" si="0">H10*I10</f>
        <v>0</v>
      </c>
    </row>
    <row r="11" spans="1:10" s="2" customFormat="1" ht="51">
      <c r="B11" s="9" t="s">
        <v>19</v>
      </c>
      <c r="C11" s="69" t="s">
        <v>275</v>
      </c>
      <c r="D11" s="115" t="s">
        <v>956</v>
      </c>
      <c r="E11" s="11"/>
      <c r="F11" s="11"/>
      <c r="G11" s="13" t="s">
        <v>279</v>
      </c>
      <c r="H11" s="245">
        <v>4</v>
      </c>
      <c r="I11" s="13"/>
      <c r="J11" s="14">
        <f t="shared" si="0"/>
        <v>0</v>
      </c>
    </row>
    <row r="12" spans="1:10" s="2" customFormat="1" ht="51">
      <c r="B12" s="9" t="s">
        <v>20</v>
      </c>
      <c r="C12" s="116" t="s">
        <v>275</v>
      </c>
      <c r="D12" s="115" t="s">
        <v>956</v>
      </c>
      <c r="E12" s="11"/>
      <c r="F12" s="11"/>
      <c r="G12" s="13" t="s">
        <v>279</v>
      </c>
      <c r="H12" s="41">
        <v>3</v>
      </c>
      <c r="I12" s="13"/>
      <c r="J12" s="14">
        <f t="shared" si="0"/>
        <v>0</v>
      </c>
    </row>
    <row r="13" spans="1:10" s="2" customFormat="1" ht="51">
      <c r="B13" s="9" t="s">
        <v>21</v>
      </c>
      <c r="C13" s="68" t="s">
        <v>276</v>
      </c>
      <c r="D13" s="84" t="s">
        <v>954</v>
      </c>
      <c r="E13" s="11"/>
      <c r="F13" s="11"/>
      <c r="G13" s="13" t="s">
        <v>279</v>
      </c>
      <c r="H13" s="41">
        <v>1</v>
      </c>
      <c r="I13" s="13"/>
      <c r="J13" s="14">
        <f t="shared" si="0"/>
        <v>0</v>
      </c>
    </row>
    <row r="14" spans="1:10" s="2" customFormat="1" ht="51">
      <c r="B14" s="9" t="s">
        <v>22</v>
      </c>
      <c r="C14" s="68" t="s">
        <v>276</v>
      </c>
      <c r="D14" s="84" t="s">
        <v>954</v>
      </c>
      <c r="E14" s="11"/>
      <c r="F14" s="11"/>
      <c r="G14" s="13" t="s">
        <v>279</v>
      </c>
      <c r="H14" s="41">
        <v>1</v>
      </c>
      <c r="I14" s="13"/>
      <c r="J14" s="14">
        <f t="shared" si="0"/>
        <v>0</v>
      </c>
    </row>
    <row r="15" spans="1:10" s="2" customFormat="1" ht="51">
      <c r="B15" s="9" t="s">
        <v>23</v>
      </c>
      <c r="C15" s="68" t="s">
        <v>277</v>
      </c>
      <c r="D15" s="84" t="s">
        <v>954</v>
      </c>
      <c r="E15" s="11"/>
      <c r="F15" s="11"/>
      <c r="G15" s="13" t="s">
        <v>279</v>
      </c>
      <c r="H15" s="41">
        <v>2</v>
      </c>
      <c r="I15" s="13"/>
      <c r="J15" s="14">
        <f t="shared" si="0"/>
        <v>0</v>
      </c>
    </row>
    <row r="16" spans="1:10" s="2" customFormat="1" ht="51">
      <c r="B16" s="9" t="s">
        <v>24</v>
      </c>
      <c r="C16" s="68" t="s">
        <v>278</v>
      </c>
      <c r="D16" s="39" t="s">
        <v>955</v>
      </c>
      <c r="E16" s="11"/>
      <c r="F16" s="11"/>
      <c r="G16" s="13" t="s">
        <v>279</v>
      </c>
      <c r="H16" s="41">
        <v>1</v>
      </c>
      <c r="I16" s="13"/>
      <c r="J16" s="14">
        <f t="shared" si="0"/>
        <v>0</v>
      </c>
    </row>
    <row r="17" spans="1:10" s="2" customFormat="1" ht="51">
      <c r="B17" s="9" t="s">
        <v>26</v>
      </c>
      <c r="C17" s="38" t="s">
        <v>278</v>
      </c>
      <c r="D17" s="39" t="s">
        <v>955</v>
      </c>
      <c r="E17" s="11"/>
      <c r="F17" s="11"/>
      <c r="G17" s="13" t="s">
        <v>279</v>
      </c>
      <c r="H17" s="41">
        <v>1</v>
      </c>
      <c r="I17" s="13"/>
      <c r="J17" s="14">
        <f t="shared" si="0"/>
        <v>0</v>
      </c>
    </row>
    <row r="18" spans="1:10" s="2" customFormat="1" ht="30" customHeight="1">
      <c r="B18" s="306" t="s">
        <v>0</v>
      </c>
      <c r="C18" s="307"/>
      <c r="D18" s="307"/>
      <c r="E18" s="307"/>
      <c r="F18" s="307"/>
      <c r="G18" s="307"/>
      <c r="H18" s="307"/>
      <c r="I18" s="307"/>
      <c r="J18" s="1">
        <f>SUM(J10:J17)</f>
        <v>0</v>
      </c>
    </row>
    <row r="19" spans="1:10" s="2" customFormat="1" ht="30" customHeight="1">
      <c r="B19" s="3" t="s">
        <v>1</v>
      </c>
      <c r="C19" s="286" t="s">
        <v>2</v>
      </c>
      <c r="D19" s="305"/>
      <c r="E19" s="305"/>
      <c r="F19" s="305"/>
      <c r="G19" s="305"/>
      <c r="H19" s="305"/>
      <c r="I19" s="305"/>
      <c r="J19" s="305"/>
    </row>
    <row r="20" spans="1:10" s="2" customFormat="1" ht="31.5" customHeight="1">
      <c r="B20" s="3" t="s">
        <v>3</v>
      </c>
      <c r="C20" s="296" t="s">
        <v>4</v>
      </c>
      <c r="D20" s="297"/>
      <c r="E20" s="297"/>
      <c r="F20" s="297"/>
      <c r="G20" s="297"/>
      <c r="H20" s="297"/>
      <c r="I20" s="297"/>
      <c r="J20" s="297"/>
    </row>
    <row r="22" spans="1:10" s="32" customFormat="1" ht="11.25" customHeight="1">
      <c r="A22" s="20"/>
      <c r="B22" s="20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1"/>
      <c r="B23" s="21"/>
      <c r="C23" s="35"/>
      <c r="D23" s="22"/>
      <c r="E23" s="22"/>
      <c r="F23" s="22"/>
      <c r="G23" s="17"/>
      <c r="H23" s="17"/>
      <c r="I23" s="17"/>
      <c r="J23" s="35"/>
    </row>
    <row r="24" spans="1:10" ht="40.5" customHeight="1">
      <c r="B24" s="42" t="s">
        <v>18</v>
      </c>
      <c r="C24" s="291" t="s">
        <v>957</v>
      </c>
      <c r="D24" s="291"/>
      <c r="E24" s="291"/>
      <c r="F24" s="291"/>
      <c r="G24" s="291"/>
      <c r="H24" s="291"/>
      <c r="I24" s="291"/>
      <c r="J24" s="291"/>
    </row>
    <row r="25" spans="1:10" ht="41.25" customHeight="1">
      <c r="B25" s="42" t="s">
        <v>19</v>
      </c>
      <c r="C25" s="291" t="s">
        <v>958</v>
      </c>
      <c r="D25" s="291"/>
      <c r="E25" s="291"/>
      <c r="F25" s="291"/>
      <c r="G25" s="291"/>
      <c r="H25" s="291"/>
      <c r="I25" s="291"/>
      <c r="J25" s="291"/>
    </row>
    <row r="26" spans="1:10" ht="15" customHeight="1">
      <c r="B26" s="42" t="s">
        <v>20</v>
      </c>
      <c r="C26" s="291" t="s">
        <v>959</v>
      </c>
      <c r="D26" s="291"/>
      <c r="E26" s="291"/>
      <c r="F26" s="291"/>
      <c r="G26" s="291"/>
      <c r="H26" s="291"/>
      <c r="I26" s="291"/>
      <c r="J26" s="291"/>
    </row>
    <row r="27" spans="1:10" ht="15" customHeight="1">
      <c r="B27" s="42" t="s">
        <v>21</v>
      </c>
      <c r="C27" s="23" t="s">
        <v>280</v>
      </c>
      <c r="D27" s="36"/>
      <c r="E27" s="36"/>
      <c r="F27" s="36"/>
      <c r="G27" s="36"/>
      <c r="H27" s="61"/>
      <c r="I27" s="61"/>
      <c r="J27" s="61"/>
    </row>
    <row r="28" spans="1:10">
      <c r="B28" s="42" t="s">
        <v>22</v>
      </c>
      <c r="C28" s="36" t="s">
        <v>27</v>
      </c>
      <c r="D28" s="36" t="s">
        <v>632</v>
      </c>
    </row>
    <row r="29" spans="1:10">
      <c r="C29" s="58"/>
      <c r="D29" s="36" t="s">
        <v>281</v>
      </c>
    </row>
    <row r="30" spans="1:10">
      <c r="C30" s="2"/>
      <c r="D30" s="36" t="s">
        <v>282</v>
      </c>
    </row>
    <row r="31" spans="1:10">
      <c r="B31" s="42"/>
    </row>
    <row r="32" spans="1:10">
      <c r="B32" s="42"/>
    </row>
  </sheetData>
  <autoFilter ref="A3:J20" xr:uid="{00000000-0009-0000-0000-000019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26:J26"/>
    <mergeCell ref="C19:J19"/>
    <mergeCell ref="C20:J20"/>
    <mergeCell ref="B18:I18"/>
    <mergeCell ref="C25:J25"/>
    <mergeCell ref="C24:J24"/>
  </mergeCells>
  <pageMargins left="0.7" right="0.7" top="0.75" bottom="0.75" header="0.3" footer="0.3"/>
  <pageSetup paperSize="9" scale="4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9">
    <tabColor rgb="FFFFFFFF"/>
    <pageSetUpPr fitToPage="1"/>
  </sheetPr>
  <dimension ref="A1:J25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26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284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63.75">
      <c r="B10" s="9" t="s">
        <v>18</v>
      </c>
      <c r="C10" s="117" t="s">
        <v>284</v>
      </c>
      <c r="D10" s="83" t="s">
        <v>363</v>
      </c>
      <c r="E10" s="11"/>
      <c r="F10" s="11"/>
      <c r="G10" s="67" t="s">
        <v>287</v>
      </c>
      <c r="H10" s="245">
        <v>1</v>
      </c>
      <c r="I10" s="13"/>
      <c r="J10" s="14">
        <f t="shared" ref="J10:J12" si="0">H10*I10</f>
        <v>0</v>
      </c>
    </row>
    <row r="11" spans="1:10" s="2" customFormat="1" ht="63.75">
      <c r="B11" s="9" t="s">
        <v>19</v>
      </c>
      <c r="C11" s="75" t="s">
        <v>284</v>
      </c>
      <c r="D11" s="76" t="s">
        <v>286</v>
      </c>
      <c r="E11" s="11"/>
      <c r="F11" s="11"/>
      <c r="G11" s="67" t="s">
        <v>287</v>
      </c>
      <c r="H11" s="245">
        <v>1</v>
      </c>
      <c r="I11" s="13"/>
      <c r="J11" s="14">
        <f t="shared" si="0"/>
        <v>0</v>
      </c>
    </row>
    <row r="12" spans="1:10" s="2" customFormat="1" ht="63.75">
      <c r="B12" s="9" t="s">
        <v>20</v>
      </c>
      <c r="C12" s="117" t="s">
        <v>284</v>
      </c>
      <c r="D12" s="40" t="s">
        <v>285</v>
      </c>
      <c r="E12" s="11"/>
      <c r="F12" s="11"/>
      <c r="G12" s="12" t="s">
        <v>287</v>
      </c>
      <c r="H12" s="41">
        <v>1</v>
      </c>
      <c r="I12" s="13"/>
      <c r="J12" s="14">
        <f t="shared" si="0"/>
        <v>0</v>
      </c>
    </row>
    <row r="13" spans="1:10" s="2" customFormat="1" ht="30" customHeight="1">
      <c r="B13" s="306" t="s">
        <v>0</v>
      </c>
      <c r="C13" s="307"/>
      <c r="D13" s="307"/>
      <c r="E13" s="307"/>
      <c r="F13" s="307"/>
      <c r="G13" s="307"/>
      <c r="H13" s="307"/>
      <c r="I13" s="307"/>
      <c r="J13" s="1">
        <f>SUM(J10:J12)</f>
        <v>0</v>
      </c>
    </row>
    <row r="14" spans="1:10" s="2" customFormat="1" ht="29.25" customHeight="1">
      <c r="B14" s="3" t="s">
        <v>1</v>
      </c>
      <c r="C14" s="286" t="s">
        <v>2</v>
      </c>
      <c r="D14" s="305"/>
      <c r="E14" s="305"/>
      <c r="F14" s="305"/>
      <c r="G14" s="305"/>
      <c r="H14" s="305"/>
      <c r="I14" s="305"/>
      <c r="J14" s="305"/>
    </row>
    <row r="15" spans="1:10" s="2" customFormat="1" ht="29.25" customHeight="1">
      <c r="B15" s="3" t="s">
        <v>3</v>
      </c>
      <c r="C15" s="296" t="s">
        <v>4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28.5" customHeight="1">
      <c r="B19" s="42" t="s">
        <v>18</v>
      </c>
      <c r="C19" s="291" t="s">
        <v>194</v>
      </c>
      <c r="D19" s="291"/>
      <c r="E19" s="291"/>
      <c r="F19" s="291"/>
      <c r="G19" s="291"/>
      <c r="H19" s="291"/>
      <c r="I19" s="291"/>
      <c r="J19" s="291"/>
    </row>
    <row r="20" spans="1:10" ht="14.25" customHeight="1">
      <c r="B20" s="42" t="s">
        <v>19</v>
      </c>
      <c r="C20" s="23" t="s">
        <v>960</v>
      </c>
      <c r="D20" s="16"/>
      <c r="E20" s="16"/>
      <c r="F20" s="16"/>
      <c r="G20" s="36"/>
      <c r="H20" s="61"/>
      <c r="I20" s="61"/>
      <c r="J20" s="61"/>
    </row>
    <row r="21" spans="1:10" ht="15" customHeight="1">
      <c r="B21" s="42" t="s">
        <v>20</v>
      </c>
      <c r="C21" s="23" t="s">
        <v>961</v>
      </c>
      <c r="D21" s="36"/>
      <c r="E21" s="36"/>
      <c r="F21" s="36"/>
      <c r="G21" s="36"/>
      <c r="H21" s="61"/>
      <c r="I21" s="61"/>
      <c r="J21" s="61"/>
    </row>
    <row r="22" spans="1:10">
      <c r="B22" s="42" t="s">
        <v>21</v>
      </c>
      <c r="C22" s="36" t="s">
        <v>27</v>
      </c>
      <c r="D22" s="36" t="s">
        <v>288</v>
      </c>
    </row>
    <row r="23" spans="1:10">
      <c r="C23" s="58"/>
      <c r="D23" s="36" t="s">
        <v>289</v>
      </c>
    </row>
    <row r="24" spans="1:10">
      <c r="C24" s="2"/>
      <c r="D24" s="36" t="s">
        <v>290</v>
      </c>
    </row>
    <row r="25" spans="1:10">
      <c r="B25" s="42"/>
    </row>
  </sheetData>
  <autoFilter ref="A3:J15" xr:uid="{00000000-0009-0000-0000-00001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9:J19"/>
    <mergeCell ref="C14:J14"/>
    <mergeCell ref="C15:J15"/>
    <mergeCell ref="B13:I13"/>
    <mergeCell ref="I7:I9"/>
    <mergeCell ref="J7:J9"/>
  </mergeCells>
  <pageMargins left="0.7" right="0.7" top="0.75" bottom="0.75" header="0.3" footer="0.3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30">
    <tabColor rgb="FFFFFFFF"/>
  </sheetPr>
  <dimension ref="A1:J22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27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357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102">
      <c r="B10" s="9" t="s">
        <v>18</v>
      </c>
      <c r="C10" s="10" t="s">
        <v>291</v>
      </c>
      <c r="D10" s="19" t="s">
        <v>447</v>
      </c>
      <c r="E10" s="11"/>
      <c r="F10" s="11"/>
      <c r="G10" s="12" t="s">
        <v>292</v>
      </c>
      <c r="H10" s="245">
        <v>15</v>
      </c>
      <c r="I10" s="13"/>
      <c r="J10" s="14">
        <f t="shared" ref="J10" si="0">H10*I10</f>
        <v>0</v>
      </c>
    </row>
    <row r="11" spans="1:10" s="2" customFormat="1" ht="30" customHeight="1">
      <c r="B11" s="306" t="s">
        <v>0</v>
      </c>
      <c r="C11" s="307"/>
      <c r="D11" s="307"/>
      <c r="E11" s="307"/>
      <c r="F11" s="307"/>
      <c r="G11" s="307"/>
      <c r="H11" s="307"/>
      <c r="I11" s="307"/>
      <c r="J11" s="1">
        <f>SUM(J10:J10)</f>
        <v>0</v>
      </c>
    </row>
    <row r="12" spans="1:10" s="2" customFormat="1" ht="27.75" customHeight="1">
      <c r="B12" s="3" t="s">
        <v>1</v>
      </c>
      <c r="C12" s="286" t="s">
        <v>2</v>
      </c>
      <c r="D12" s="305"/>
      <c r="E12" s="305"/>
      <c r="F12" s="305"/>
      <c r="G12" s="305"/>
      <c r="H12" s="305"/>
      <c r="I12" s="305"/>
      <c r="J12" s="305"/>
    </row>
    <row r="13" spans="1:10" s="2" customFormat="1" ht="28.5" customHeight="1">
      <c r="B13" s="3" t="s">
        <v>3</v>
      </c>
      <c r="C13" s="296" t="s">
        <v>4</v>
      </c>
      <c r="D13" s="297"/>
      <c r="E13" s="297"/>
      <c r="F13" s="297"/>
      <c r="G13" s="297"/>
      <c r="H13" s="297"/>
      <c r="I13" s="297"/>
      <c r="J13" s="297"/>
    </row>
    <row r="14" spans="1:10" s="2" customFormat="1" ht="42" customHeight="1">
      <c r="B14" s="3" t="s">
        <v>5</v>
      </c>
      <c r="C14" s="298" t="s">
        <v>853</v>
      </c>
      <c r="D14" s="297"/>
      <c r="E14" s="297"/>
      <c r="F14" s="297"/>
      <c r="G14" s="297"/>
      <c r="H14" s="297"/>
      <c r="I14" s="297"/>
      <c r="J14" s="297"/>
    </row>
    <row r="16" spans="1:10" s="32" customFormat="1" ht="11.25" customHeight="1">
      <c r="A16" s="20"/>
      <c r="B16" s="20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1"/>
      <c r="B17" s="21"/>
      <c r="C17" s="35"/>
      <c r="D17" s="22"/>
      <c r="E17" s="22"/>
      <c r="F17" s="22"/>
      <c r="G17" s="17"/>
      <c r="H17" s="17"/>
      <c r="I17" s="17"/>
      <c r="J17" s="35"/>
    </row>
    <row r="18" spans="1:10" ht="40.5" customHeight="1">
      <c r="B18" s="42" t="s">
        <v>18</v>
      </c>
      <c r="C18" s="291" t="s">
        <v>293</v>
      </c>
      <c r="D18" s="291"/>
      <c r="E18" s="291"/>
      <c r="F18" s="291"/>
      <c r="G18" s="291"/>
      <c r="H18" s="291"/>
      <c r="I18" s="291"/>
      <c r="J18" s="291"/>
    </row>
    <row r="19" spans="1:10" ht="13.5" customHeight="1">
      <c r="B19" s="42" t="s">
        <v>19</v>
      </c>
      <c r="C19" s="291" t="s">
        <v>294</v>
      </c>
      <c r="D19" s="291"/>
      <c r="E19" s="291"/>
      <c r="F19" s="291"/>
      <c r="G19" s="291"/>
      <c r="H19" s="266"/>
      <c r="I19" s="266"/>
      <c r="J19" s="266"/>
    </row>
    <row r="20" spans="1:10" ht="14.25" customHeight="1">
      <c r="B20" s="42" t="s">
        <v>20</v>
      </c>
      <c r="C20" s="291" t="s">
        <v>253</v>
      </c>
      <c r="D20" s="291"/>
      <c r="E20" s="291"/>
      <c r="F20" s="291"/>
      <c r="G20" s="291"/>
      <c r="H20" s="291"/>
      <c r="I20" s="291"/>
      <c r="J20" s="291"/>
    </row>
    <row r="21" spans="1:10" ht="14.25" customHeight="1">
      <c r="B21" s="42" t="s">
        <v>21</v>
      </c>
      <c r="C21" s="36" t="s">
        <v>27</v>
      </c>
      <c r="D21" s="24" t="s">
        <v>260</v>
      </c>
    </row>
    <row r="22" spans="1:10">
      <c r="B22" s="42"/>
    </row>
  </sheetData>
  <mergeCells count="21">
    <mergeCell ref="B11:I11"/>
    <mergeCell ref="I7:I9"/>
    <mergeCell ref="J7:J9"/>
    <mergeCell ref="F8:F9"/>
    <mergeCell ref="C20:J20"/>
    <mergeCell ref="C12:J12"/>
    <mergeCell ref="C13:J13"/>
    <mergeCell ref="C19:G19"/>
    <mergeCell ref="C18:J18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</mergeCells>
  <pageMargins left="0.7" right="0.7" top="0.75" bottom="0.75" header="0.3" footer="0.3"/>
  <pageSetup paperSize="9" scale="44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31">
    <tabColor theme="0"/>
  </sheetPr>
  <dimension ref="A1:J23"/>
  <sheetViews>
    <sheetView view="pageBreakPreview" zoomScaleNormal="100" zoomScaleSheetLayoutView="100" workbookViewId="0">
      <selection activeCell="G10" sqref="G10:G1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28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295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281.25" customHeight="1">
      <c r="B10" s="337" t="s">
        <v>18</v>
      </c>
      <c r="C10" s="339" t="s">
        <v>343</v>
      </c>
      <c r="D10" s="76" t="s">
        <v>344</v>
      </c>
      <c r="E10" s="142"/>
      <c r="F10" s="142"/>
      <c r="G10" s="341" t="s">
        <v>296</v>
      </c>
      <c r="H10" s="343">
        <v>8</v>
      </c>
      <c r="I10" s="345"/>
      <c r="J10" s="347">
        <f t="shared" ref="J10" si="0">H10*I10</f>
        <v>0</v>
      </c>
    </row>
    <row r="11" spans="1:10" s="2" customFormat="1" ht="186" customHeight="1">
      <c r="B11" s="338"/>
      <c r="C11" s="340"/>
      <c r="D11" s="120" t="s">
        <v>406</v>
      </c>
      <c r="E11" s="141"/>
      <c r="F11" s="141"/>
      <c r="G11" s="342"/>
      <c r="H11" s="344"/>
      <c r="I11" s="346"/>
      <c r="J11" s="348"/>
    </row>
    <row r="12" spans="1:10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7"/>
      <c r="J12" s="1">
        <f>SUM(J10)</f>
        <v>0</v>
      </c>
    </row>
    <row r="13" spans="1:10" s="2" customFormat="1" ht="30.75" customHeight="1">
      <c r="B13" s="3" t="s">
        <v>1</v>
      </c>
      <c r="C13" s="286" t="s">
        <v>2</v>
      </c>
      <c r="D13" s="305"/>
      <c r="E13" s="305"/>
      <c r="F13" s="305"/>
      <c r="G13" s="305"/>
      <c r="H13" s="305"/>
      <c r="I13" s="305"/>
      <c r="J13" s="305"/>
    </row>
    <row r="14" spans="1:10" s="2" customFormat="1" ht="29.25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5" spans="1:10" s="2" customFormat="1" ht="42" customHeight="1">
      <c r="B15" s="3" t="s">
        <v>5</v>
      </c>
      <c r="C15" s="298" t="s">
        <v>853</v>
      </c>
      <c r="D15" s="297"/>
      <c r="E15" s="297"/>
      <c r="F15" s="297"/>
      <c r="G15" s="297"/>
      <c r="H15" s="297"/>
      <c r="I15" s="297"/>
      <c r="J15" s="297"/>
    </row>
    <row r="17" spans="1:10" s="32" customFormat="1" ht="11.25" customHeight="1">
      <c r="A17" s="20"/>
      <c r="B17" s="20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1"/>
      <c r="B18" s="21"/>
      <c r="C18" s="35"/>
      <c r="D18" s="22"/>
      <c r="E18" s="22"/>
      <c r="F18" s="22"/>
      <c r="G18" s="17"/>
      <c r="H18" s="17"/>
      <c r="I18" s="17"/>
      <c r="J18" s="35"/>
    </row>
    <row r="19" spans="1:10" ht="28.5" customHeight="1">
      <c r="B19" s="42" t="s">
        <v>18</v>
      </c>
      <c r="C19" s="314" t="s">
        <v>212</v>
      </c>
      <c r="D19" s="314"/>
      <c r="E19" s="314"/>
      <c r="F19" s="314"/>
      <c r="G19" s="314"/>
      <c r="H19" s="314"/>
      <c r="I19" s="314"/>
      <c r="J19" s="314"/>
    </row>
    <row r="20" spans="1:10" ht="27.75" customHeight="1">
      <c r="B20" s="42" t="s">
        <v>19</v>
      </c>
      <c r="C20" s="308" t="s">
        <v>297</v>
      </c>
      <c r="D20" s="308"/>
      <c r="E20" s="308"/>
      <c r="F20" s="308"/>
      <c r="G20" s="308"/>
      <c r="H20" s="308"/>
      <c r="I20" s="308"/>
      <c r="J20" s="308"/>
    </row>
    <row r="21" spans="1:10" ht="15" customHeight="1">
      <c r="B21" s="42" t="s">
        <v>20</v>
      </c>
      <c r="C21" s="118" t="s">
        <v>253</v>
      </c>
      <c r="D21" s="118"/>
      <c r="E21" s="118"/>
      <c r="F21" s="118"/>
      <c r="G21" s="118"/>
      <c r="H21" s="61"/>
      <c r="I21" s="61"/>
      <c r="J21" s="61"/>
    </row>
    <row r="22" spans="1:10" ht="13.5" customHeight="1">
      <c r="B22" s="42" t="s">
        <v>22</v>
      </c>
      <c r="C22" s="36" t="s">
        <v>27</v>
      </c>
      <c r="D22" s="24" t="s">
        <v>28</v>
      </c>
    </row>
    <row r="23" spans="1:10">
      <c r="B23" s="42"/>
    </row>
  </sheetData>
  <mergeCells count="26">
    <mergeCell ref="C20:J20"/>
    <mergeCell ref="J7:J9"/>
    <mergeCell ref="I10:I11"/>
    <mergeCell ref="J10:J11"/>
    <mergeCell ref="B10:B11"/>
    <mergeCell ref="C15:J15"/>
    <mergeCell ref="C19:J19"/>
    <mergeCell ref="C13:J13"/>
    <mergeCell ref="C14:J14"/>
    <mergeCell ref="B12:I12"/>
    <mergeCell ref="C10:C11"/>
    <mergeCell ref="G10:G11"/>
    <mergeCell ref="H10:H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FFFFFF"/>
    <pageSetUpPr fitToPage="1"/>
  </sheetPr>
  <dimension ref="A1:J69"/>
  <sheetViews>
    <sheetView view="pageBreakPreview" zoomScaleNormal="85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85" t="str">
        <f ca="1">MID(CELL("nazwa_pliku",A1),FIND("]",CELL("nazwa_pliku",A1),1)+1,100)</f>
        <v>Część 02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10" s="2" customFormat="1">
      <c r="A5" s="285" t="s">
        <v>151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1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76.5">
      <c r="B10" s="144" t="s">
        <v>18</v>
      </c>
      <c r="C10" s="19" t="s">
        <v>381</v>
      </c>
      <c r="D10" s="40" t="s">
        <v>779</v>
      </c>
      <c r="E10" s="11"/>
      <c r="F10" s="11"/>
      <c r="G10" s="12" t="s">
        <v>148</v>
      </c>
      <c r="H10" s="41">
        <v>1</v>
      </c>
      <c r="I10" s="13"/>
      <c r="J10" s="14">
        <f>H10*I10</f>
        <v>0</v>
      </c>
    </row>
    <row r="11" spans="1:10" s="2" customFormat="1" ht="51">
      <c r="B11" s="144" t="s">
        <v>19</v>
      </c>
      <c r="C11" s="190" t="s">
        <v>582</v>
      </c>
      <c r="D11" s="191" t="s">
        <v>780</v>
      </c>
      <c r="E11" s="11"/>
      <c r="F11" s="11"/>
      <c r="G11" s="12" t="s">
        <v>139</v>
      </c>
      <c r="H11" s="41">
        <v>1</v>
      </c>
      <c r="I11" s="13"/>
      <c r="J11" s="14">
        <f t="shared" ref="J11:J47" si="0">H11*I11</f>
        <v>0</v>
      </c>
    </row>
    <row r="12" spans="1:10" s="2" customFormat="1" ht="38.25">
      <c r="B12" s="144" t="s">
        <v>20</v>
      </c>
      <c r="C12" s="127" t="s">
        <v>433</v>
      </c>
      <c r="D12" s="77" t="s">
        <v>781</v>
      </c>
      <c r="E12" s="11"/>
      <c r="F12" s="11"/>
      <c r="G12" s="12" t="s">
        <v>434</v>
      </c>
      <c r="H12" s="41">
        <v>3</v>
      </c>
      <c r="I12" s="13"/>
      <c r="J12" s="14">
        <f t="shared" si="0"/>
        <v>0</v>
      </c>
    </row>
    <row r="13" spans="1:10" s="2" customFormat="1" ht="76.5">
      <c r="B13" s="144" t="s">
        <v>21</v>
      </c>
      <c r="C13" s="18" t="s">
        <v>354</v>
      </c>
      <c r="D13" s="19" t="s">
        <v>782</v>
      </c>
      <c r="E13" s="11"/>
      <c r="F13" s="11"/>
      <c r="G13" s="12" t="s">
        <v>148</v>
      </c>
      <c r="H13" s="41">
        <v>1</v>
      </c>
      <c r="I13" s="13"/>
      <c r="J13" s="14">
        <f t="shared" si="0"/>
        <v>0</v>
      </c>
    </row>
    <row r="14" spans="1:10" s="2" customFormat="1" ht="76.5">
      <c r="B14" s="144" t="s">
        <v>22</v>
      </c>
      <c r="C14" s="10" t="s">
        <v>155</v>
      </c>
      <c r="D14" s="19" t="s">
        <v>382</v>
      </c>
      <c r="E14" s="11"/>
      <c r="F14" s="11"/>
      <c r="G14" s="12" t="s">
        <v>156</v>
      </c>
      <c r="H14" s="41">
        <v>1</v>
      </c>
      <c r="I14" s="13"/>
      <c r="J14" s="14">
        <f t="shared" si="0"/>
        <v>0</v>
      </c>
    </row>
    <row r="15" spans="1:10" s="2" customFormat="1" ht="216.75">
      <c r="B15" s="144" t="s">
        <v>23</v>
      </c>
      <c r="C15" s="26" t="s">
        <v>152</v>
      </c>
      <c r="D15" s="19" t="s">
        <v>775</v>
      </c>
      <c r="E15" s="11"/>
      <c r="F15" s="11"/>
      <c r="G15" s="12" t="s">
        <v>157</v>
      </c>
      <c r="H15" s="41">
        <v>4</v>
      </c>
      <c r="I15" s="13"/>
      <c r="J15" s="14">
        <f t="shared" si="0"/>
        <v>0</v>
      </c>
    </row>
    <row r="16" spans="1:10" s="2" customFormat="1" ht="87.75" customHeight="1">
      <c r="B16" s="144" t="s">
        <v>24</v>
      </c>
      <c r="C16" s="26" t="s">
        <v>479</v>
      </c>
      <c r="D16" s="129" t="s">
        <v>776</v>
      </c>
      <c r="E16" s="11"/>
      <c r="F16" s="11"/>
      <c r="G16" s="12" t="s">
        <v>478</v>
      </c>
      <c r="H16" s="41">
        <v>1</v>
      </c>
      <c r="I16" s="13"/>
      <c r="J16" s="14">
        <f t="shared" si="0"/>
        <v>0</v>
      </c>
    </row>
    <row r="17" spans="1:10" s="2" customFormat="1" ht="63.75">
      <c r="B17" s="144" t="s">
        <v>26</v>
      </c>
      <c r="C17" s="127" t="s">
        <v>482</v>
      </c>
      <c r="D17" s="229" t="s">
        <v>783</v>
      </c>
      <c r="E17" s="11"/>
      <c r="F17" s="11"/>
      <c r="G17" s="12" t="s">
        <v>478</v>
      </c>
      <c r="H17" s="41">
        <v>1</v>
      </c>
      <c r="I17" s="13"/>
      <c r="J17" s="14">
        <f t="shared" si="0"/>
        <v>0</v>
      </c>
    </row>
    <row r="18" spans="1:10" s="2" customFormat="1" ht="255">
      <c r="A18" s="225"/>
      <c r="B18" s="144" t="s">
        <v>30</v>
      </c>
      <c r="C18" s="172" t="s">
        <v>309</v>
      </c>
      <c r="D18" s="169" t="s">
        <v>785</v>
      </c>
      <c r="E18" s="11"/>
      <c r="F18" s="11"/>
      <c r="G18" s="12" t="s">
        <v>136</v>
      </c>
      <c r="H18" s="41">
        <v>4</v>
      </c>
      <c r="I18" s="13"/>
      <c r="J18" s="14">
        <f t="shared" si="0"/>
        <v>0</v>
      </c>
    </row>
    <row r="19" spans="1:10" s="2" customFormat="1" ht="204">
      <c r="B19" s="144" t="s">
        <v>31</v>
      </c>
      <c r="C19" s="127" t="s">
        <v>309</v>
      </c>
      <c r="D19" s="169" t="s">
        <v>786</v>
      </c>
      <c r="E19" s="11"/>
      <c r="F19" s="11"/>
      <c r="G19" s="12" t="s">
        <v>158</v>
      </c>
      <c r="H19" s="41">
        <v>4</v>
      </c>
      <c r="I19" s="13"/>
      <c r="J19" s="14">
        <f t="shared" si="0"/>
        <v>0</v>
      </c>
    </row>
    <row r="20" spans="1:10" s="2" customFormat="1" ht="89.25">
      <c r="B20" s="144" t="s">
        <v>32</v>
      </c>
      <c r="C20" s="38" t="s">
        <v>583</v>
      </c>
      <c r="D20" s="19" t="s">
        <v>787</v>
      </c>
      <c r="E20" s="11"/>
      <c r="F20" s="11"/>
      <c r="G20" s="12" t="s">
        <v>159</v>
      </c>
      <c r="H20" s="41">
        <v>1</v>
      </c>
      <c r="I20" s="13"/>
      <c r="J20" s="14">
        <f t="shared" si="0"/>
        <v>0</v>
      </c>
    </row>
    <row r="21" spans="1:10" s="2" customFormat="1" ht="76.5">
      <c r="B21" s="144" t="s">
        <v>40</v>
      </c>
      <c r="C21" s="176" t="s">
        <v>584</v>
      </c>
      <c r="D21" s="174" t="s">
        <v>788</v>
      </c>
      <c r="E21" s="11"/>
      <c r="F21" s="11"/>
      <c r="G21" s="12" t="s">
        <v>159</v>
      </c>
      <c r="H21" s="41">
        <v>1</v>
      </c>
      <c r="I21" s="13"/>
      <c r="J21" s="14">
        <f t="shared" si="0"/>
        <v>0</v>
      </c>
    </row>
    <row r="22" spans="1:10" s="2" customFormat="1" ht="127.5">
      <c r="B22" s="144" t="s">
        <v>42</v>
      </c>
      <c r="C22" s="117" t="s">
        <v>166</v>
      </c>
      <c r="D22" s="19" t="s">
        <v>784</v>
      </c>
      <c r="E22" s="11"/>
      <c r="F22" s="11"/>
      <c r="G22" s="12" t="s">
        <v>168</v>
      </c>
      <c r="H22" s="41">
        <v>2</v>
      </c>
      <c r="I22" s="13"/>
      <c r="J22" s="14">
        <f t="shared" si="0"/>
        <v>0</v>
      </c>
    </row>
    <row r="23" spans="1:10" s="2" customFormat="1" ht="178.5">
      <c r="B23" s="144" t="s">
        <v>43</v>
      </c>
      <c r="C23" s="79" t="s">
        <v>176</v>
      </c>
      <c r="D23" s="129" t="s">
        <v>789</v>
      </c>
      <c r="E23" s="11"/>
      <c r="F23" s="11"/>
      <c r="G23" s="12" t="s">
        <v>159</v>
      </c>
      <c r="H23" s="41">
        <v>1</v>
      </c>
      <c r="I23" s="13"/>
      <c r="J23" s="14">
        <f t="shared" si="0"/>
        <v>0</v>
      </c>
    </row>
    <row r="24" spans="1:10" s="2" customFormat="1" ht="76.5">
      <c r="B24" s="144" t="s">
        <v>44</v>
      </c>
      <c r="C24" s="184" t="s">
        <v>493</v>
      </c>
      <c r="D24" s="192" t="s">
        <v>494</v>
      </c>
      <c r="E24" s="11"/>
      <c r="F24" s="11"/>
      <c r="G24" s="12" t="s">
        <v>140</v>
      </c>
      <c r="H24" s="41">
        <v>1</v>
      </c>
      <c r="I24" s="13"/>
      <c r="J24" s="14">
        <f t="shared" si="0"/>
        <v>0</v>
      </c>
    </row>
    <row r="25" spans="1:10" s="124" customFormat="1" ht="90" customHeight="1">
      <c r="A25" s="2"/>
      <c r="B25" s="144" t="s">
        <v>45</v>
      </c>
      <c r="C25" s="79" t="s">
        <v>432</v>
      </c>
      <c r="D25" s="129" t="s">
        <v>790</v>
      </c>
      <c r="E25" s="11"/>
      <c r="F25" s="11"/>
      <c r="G25" s="12" t="s">
        <v>349</v>
      </c>
      <c r="H25" s="41">
        <v>2</v>
      </c>
      <c r="I25" s="13"/>
      <c r="J25" s="14">
        <f t="shared" si="0"/>
        <v>0</v>
      </c>
    </row>
    <row r="26" spans="1:10" s="124" customFormat="1" ht="89.25" customHeight="1">
      <c r="A26" s="2"/>
      <c r="B26" s="144" t="s">
        <v>46</v>
      </c>
      <c r="C26" s="79" t="s">
        <v>310</v>
      </c>
      <c r="D26" s="129" t="s">
        <v>791</v>
      </c>
      <c r="E26" s="11"/>
      <c r="F26" s="11"/>
      <c r="G26" s="12" t="s">
        <v>142</v>
      </c>
      <c r="H26" s="41">
        <v>1</v>
      </c>
      <c r="I26" s="13"/>
      <c r="J26" s="14">
        <f t="shared" si="0"/>
        <v>0</v>
      </c>
    </row>
    <row r="27" spans="1:10" s="2" customFormat="1" ht="52.5">
      <c r="B27" s="144" t="s">
        <v>47</v>
      </c>
      <c r="C27" s="193" t="s">
        <v>496</v>
      </c>
      <c r="D27" s="194" t="s">
        <v>792</v>
      </c>
      <c r="E27" s="11"/>
      <c r="F27" s="11"/>
      <c r="G27" s="12" t="s">
        <v>497</v>
      </c>
      <c r="H27" s="41">
        <v>1</v>
      </c>
      <c r="I27" s="13"/>
      <c r="J27" s="14">
        <f t="shared" si="0"/>
        <v>0</v>
      </c>
    </row>
    <row r="28" spans="1:10" s="2" customFormat="1" ht="48.75" customHeight="1">
      <c r="B28" s="144" t="s">
        <v>49</v>
      </c>
      <c r="C28" s="38" t="s">
        <v>495</v>
      </c>
      <c r="D28" s="70" t="s">
        <v>585</v>
      </c>
      <c r="E28" s="11"/>
      <c r="F28" s="11"/>
      <c r="G28" s="12" t="s">
        <v>497</v>
      </c>
      <c r="H28" s="41">
        <v>1</v>
      </c>
      <c r="I28" s="13"/>
      <c r="J28" s="14">
        <f t="shared" si="0"/>
        <v>0</v>
      </c>
    </row>
    <row r="29" spans="1:10" s="2" customFormat="1" ht="114.75" customHeight="1">
      <c r="B29" s="144" t="s">
        <v>50</v>
      </c>
      <c r="C29" s="26" t="s">
        <v>153</v>
      </c>
      <c r="D29" s="129" t="s">
        <v>793</v>
      </c>
      <c r="E29" s="11"/>
      <c r="F29" s="11"/>
      <c r="G29" s="12" t="s">
        <v>145</v>
      </c>
      <c r="H29" s="41">
        <v>1</v>
      </c>
      <c r="I29" s="13"/>
      <c r="J29" s="14">
        <f t="shared" si="0"/>
        <v>0</v>
      </c>
    </row>
    <row r="30" spans="1:10" s="2" customFormat="1" ht="58.5" customHeight="1">
      <c r="B30" s="144" t="s">
        <v>51</v>
      </c>
      <c r="C30" s="121" t="s">
        <v>355</v>
      </c>
      <c r="D30" s="168" t="s">
        <v>356</v>
      </c>
      <c r="E30" s="11"/>
      <c r="F30" s="11"/>
      <c r="G30" s="12" t="s">
        <v>143</v>
      </c>
      <c r="H30" s="41">
        <v>1</v>
      </c>
      <c r="I30" s="13"/>
      <c r="J30" s="14">
        <f t="shared" si="0"/>
        <v>0</v>
      </c>
    </row>
    <row r="31" spans="1:10" s="2" customFormat="1" ht="65.25" customHeight="1">
      <c r="B31" s="144" t="s">
        <v>52</v>
      </c>
      <c r="C31" s="127" t="s">
        <v>483</v>
      </c>
      <c r="D31" s="229" t="s">
        <v>777</v>
      </c>
      <c r="E31" s="11"/>
      <c r="F31" s="11"/>
      <c r="G31" s="12" t="s">
        <v>484</v>
      </c>
      <c r="H31" s="41">
        <v>1</v>
      </c>
      <c r="I31" s="13"/>
      <c r="J31" s="14">
        <f t="shared" si="0"/>
        <v>0</v>
      </c>
    </row>
    <row r="32" spans="1:10" s="2" customFormat="1" ht="78">
      <c r="B32" s="144" t="s">
        <v>53</v>
      </c>
      <c r="C32" s="19" t="s">
        <v>317</v>
      </c>
      <c r="D32" s="19" t="s">
        <v>794</v>
      </c>
      <c r="E32" s="11"/>
      <c r="F32" s="11"/>
      <c r="G32" s="12" t="s">
        <v>164</v>
      </c>
      <c r="H32" s="41">
        <v>2</v>
      </c>
      <c r="I32" s="13"/>
      <c r="J32" s="14">
        <f t="shared" si="0"/>
        <v>0</v>
      </c>
    </row>
    <row r="33" spans="1:10" s="2" customFormat="1" ht="78">
      <c r="B33" s="144" t="s">
        <v>54</v>
      </c>
      <c r="C33" s="174" t="s">
        <v>317</v>
      </c>
      <c r="D33" s="174" t="s">
        <v>795</v>
      </c>
      <c r="E33" s="11"/>
      <c r="F33" s="11"/>
      <c r="G33" s="12" t="s">
        <v>164</v>
      </c>
      <c r="H33" s="41">
        <v>2</v>
      </c>
      <c r="I33" s="13"/>
      <c r="J33" s="14">
        <f t="shared" si="0"/>
        <v>0</v>
      </c>
    </row>
    <row r="34" spans="1:10" s="2" customFormat="1" ht="78">
      <c r="B34" s="144" t="s">
        <v>55</v>
      </c>
      <c r="C34" s="19" t="s">
        <v>318</v>
      </c>
      <c r="D34" s="19" t="s">
        <v>796</v>
      </c>
      <c r="E34" s="11"/>
      <c r="F34" s="11"/>
      <c r="G34" s="12" t="s">
        <v>163</v>
      </c>
      <c r="H34" s="41">
        <v>3</v>
      </c>
      <c r="I34" s="13"/>
      <c r="J34" s="14">
        <f t="shared" si="0"/>
        <v>0</v>
      </c>
    </row>
    <row r="35" spans="1:10" s="2" customFormat="1" ht="78">
      <c r="B35" s="144" t="s">
        <v>56</v>
      </c>
      <c r="C35" s="19" t="s">
        <v>316</v>
      </c>
      <c r="D35" s="19" t="s">
        <v>797</v>
      </c>
      <c r="E35" s="11"/>
      <c r="F35" s="11"/>
      <c r="G35" s="12" t="s">
        <v>163</v>
      </c>
      <c r="H35" s="41">
        <v>2</v>
      </c>
      <c r="I35" s="13"/>
      <c r="J35" s="14">
        <f t="shared" si="0"/>
        <v>0</v>
      </c>
    </row>
    <row r="36" spans="1:10" s="2" customFormat="1" ht="78">
      <c r="B36" s="144" t="s">
        <v>57</v>
      </c>
      <c r="C36" s="19" t="s">
        <v>316</v>
      </c>
      <c r="D36" s="19" t="s">
        <v>798</v>
      </c>
      <c r="E36" s="11"/>
      <c r="F36" s="11"/>
      <c r="G36" s="12" t="s">
        <v>163</v>
      </c>
      <c r="H36" s="41">
        <v>4</v>
      </c>
      <c r="I36" s="13"/>
      <c r="J36" s="14">
        <f t="shared" si="0"/>
        <v>0</v>
      </c>
    </row>
    <row r="37" spans="1:10" s="2" customFormat="1" ht="99" customHeight="1">
      <c r="B37" s="144" t="s">
        <v>58</v>
      </c>
      <c r="C37" s="26" t="s">
        <v>311</v>
      </c>
      <c r="D37" s="19" t="s">
        <v>799</v>
      </c>
      <c r="E37" s="11"/>
      <c r="F37" s="11"/>
      <c r="G37" s="12" t="s">
        <v>141</v>
      </c>
      <c r="H37" s="41">
        <v>1</v>
      </c>
      <c r="I37" s="13"/>
      <c r="J37" s="14">
        <f t="shared" si="0"/>
        <v>0</v>
      </c>
    </row>
    <row r="38" spans="1:10" s="2" customFormat="1" ht="79.5" customHeight="1">
      <c r="B38" s="144" t="s">
        <v>59</v>
      </c>
      <c r="C38" s="26" t="s">
        <v>476</v>
      </c>
      <c r="D38" s="129" t="s">
        <v>778</v>
      </c>
      <c r="E38" s="11"/>
      <c r="F38" s="11"/>
      <c r="G38" s="12" t="s">
        <v>477</v>
      </c>
      <c r="H38" s="41">
        <v>1</v>
      </c>
      <c r="I38" s="13"/>
      <c r="J38" s="14">
        <f t="shared" si="0"/>
        <v>0</v>
      </c>
    </row>
    <row r="39" spans="1:10" s="2" customFormat="1" ht="79.5" customHeight="1">
      <c r="B39" s="144" t="s">
        <v>60</v>
      </c>
      <c r="C39" s="26" t="s">
        <v>476</v>
      </c>
      <c r="D39" s="129" t="s">
        <v>778</v>
      </c>
      <c r="E39" s="11"/>
      <c r="F39" s="11"/>
      <c r="G39" s="12" t="s">
        <v>477</v>
      </c>
      <c r="H39" s="41">
        <v>1</v>
      </c>
      <c r="I39" s="13"/>
      <c r="J39" s="14">
        <f t="shared" si="0"/>
        <v>0</v>
      </c>
    </row>
    <row r="40" spans="1:10" s="2" customFormat="1" ht="108" customHeight="1">
      <c r="B40" s="144" t="s">
        <v>61</v>
      </c>
      <c r="C40" s="18" t="s">
        <v>169</v>
      </c>
      <c r="D40" s="19" t="s">
        <v>170</v>
      </c>
      <c r="E40" s="11"/>
      <c r="F40" s="11"/>
      <c r="G40" s="12" t="s">
        <v>171</v>
      </c>
      <c r="H40" s="41">
        <v>1</v>
      </c>
      <c r="I40" s="13"/>
      <c r="J40" s="14">
        <f t="shared" si="0"/>
        <v>0</v>
      </c>
    </row>
    <row r="41" spans="1:10" s="2" customFormat="1" ht="108" customHeight="1">
      <c r="B41" s="144" t="s">
        <v>62</v>
      </c>
      <c r="C41" s="38" t="s">
        <v>169</v>
      </c>
      <c r="D41" s="19" t="s">
        <v>170</v>
      </c>
      <c r="E41" s="11"/>
      <c r="F41" s="11"/>
      <c r="G41" s="12" t="s">
        <v>171</v>
      </c>
      <c r="H41" s="41">
        <v>1</v>
      </c>
      <c r="I41" s="13"/>
      <c r="J41" s="14">
        <f t="shared" si="0"/>
        <v>0</v>
      </c>
    </row>
    <row r="42" spans="1:10" s="2" customFormat="1" ht="207" customHeight="1">
      <c r="B42" s="144" t="s">
        <v>63</v>
      </c>
      <c r="C42" s="10" t="s">
        <v>312</v>
      </c>
      <c r="D42" s="19" t="s">
        <v>800</v>
      </c>
      <c r="E42" s="11"/>
      <c r="F42" s="11"/>
      <c r="G42" s="12" t="s">
        <v>141</v>
      </c>
      <c r="H42" s="41">
        <v>2</v>
      </c>
      <c r="I42" s="13"/>
      <c r="J42" s="14">
        <f t="shared" si="0"/>
        <v>0</v>
      </c>
    </row>
    <row r="43" spans="1:10" s="2" customFormat="1" ht="280.5">
      <c r="A43" s="225"/>
      <c r="B43" s="144" t="s">
        <v>64</v>
      </c>
      <c r="C43" s="172" t="s">
        <v>313</v>
      </c>
      <c r="D43" s="169" t="s">
        <v>801</v>
      </c>
      <c r="E43" s="11"/>
      <c r="F43" s="11"/>
      <c r="G43" s="12" t="s">
        <v>374</v>
      </c>
      <c r="H43" s="41">
        <v>3</v>
      </c>
      <c r="I43" s="13"/>
      <c r="J43" s="14">
        <f t="shared" si="0"/>
        <v>0</v>
      </c>
    </row>
    <row r="44" spans="1:10" s="2" customFormat="1" ht="51">
      <c r="B44" s="144" t="s">
        <v>65</v>
      </c>
      <c r="C44" s="26" t="s">
        <v>154</v>
      </c>
      <c r="D44" s="19" t="s">
        <v>805</v>
      </c>
      <c r="E44" s="11"/>
      <c r="F44" s="11"/>
      <c r="G44" s="12" t="s">
        <v>139</v>
      </c>
      <c r="H44" s="41">
        <v>1</v>
      </c>
      <c r="I44" s="13"/>
      <c r="J44" s="14">
        <f t="shared" si="0"/>
        <v>0</v>
      </c>
    </row>
    <row r="45" spans="1:10" s="2" customFormat="1" ht="87.75" customHeight="1">
      <c r="B45" s="144" t="s">
        <v>66</v>
      </c>
      <c r="C45" s="175" t="s">
        <v>380</v>
      </c>
      <c r="D45" s="131" t="s">
        <v>802</v>
      </c>
      <c r="E45" s="11"/>
      <c r="F45" s="11"/>
      <c r="G45" s="12" t="s">
        <v>143</v>
      </c>
      <c r="H45" s="41">
        <v>1</v>
      </c>
      <c r="I45" s="13"/>
      <c r="J45" s="14">
        <f t="shared" si="0"/>
        <v>0</v>
      </c>
    </row>
    <row r="46" spans="1:10" s="2" customFormat="1" ht="79.5" customHeight="1">
      <c r="B46" s="144" t="s">
        <v>67</v>
      </c>
      <c r="C46" s="38" t="s">
        <v>314</v>
      </c>
      <c r="D46" s="189" t="s">
        <v>803</v>
      </c>
      <c r="E46" s="11"/>
      <c r="F46" s="11"/>
      <c r="G46" s="12" t="s">
        <v>162</v>
      </c>
      <c r="H46" s="41">
        <v>1</v>
      </c>
      <c r="I46" s="13"/>
      <c r="J46" s="14">
        <f t="shared" si="0"/>
        <v>0</v>
      </c>
    </row>
    <row r="47" spans="1:10" s="2" customFormat="1" ht="79.5" customHeight="1">
      <c r="B47" s="144" t="s">
        <v>68</v>
      </c>
      <c r="C47" s="38" t="s">
        <v>314</v>
      </c>
      <c r="D47" s="230" t="s">
        <v>803</v>
      </c>
      <c r="E47" s="11"/>
      <c r="F47" s="11"/>
      <c r="G47" s="12" t="s">
        <v>162</v>
      </c>
      <c r="H47" s="41">
        <v>1</v>
      </c>
      <c r="I47" s="13"/>
      <c r="J47" s="14">
        <f t="shared" si="0"/>
        <v>0</v>
      </c>
    </row>
    <row r="48" spans="1:10" s="2" customFormat="1" ht="76.5">
      <c r="B48" s="144" t="s">
        <v>69</v>
      </c>
      <c r="C48" s="26" t="s">
        <v>315</v>
      </c>
      <c r="D48" s="19" t="s">
        <v>804</v>
      </c>
      <c r="E48" s="11"/>
      <c r="F48" s="11"/>
      <c r="G48" s="12" t="s">
        <v>163</v>
      </c>
      <c r="H48" s="41">
        <v>1</v>
      </c>
      <c r="I48" s="13"/>
      <c r="J48" s="14">
        <f>H48*I48</f>
        <v>0</v>
      </c>
    </row>
    <row r="49" spans="2:10" ht="30" customHeight="1">
      <c r="B49" s="288" t="s">
        <v>0</v>
      </c>
      <c r="C49" s="289"/>
      <c r="D49" s="289"/>
      <c r="E49" s="289"/>
      <c r="F49" s="289"/>
      <c r="G49" s="289"/>
      <c r="H49" s="289"/>
      <c r="I49" s="290"/>
      <c r="J49" s="56">
        <f>SUM(J10:J48)</f>
        <v>0</v>
      </c>
    </row>
    <row r="50" spans="2:10" ht="30" customHeight="1">
      <c r="B50" s="3" t="s">
        <v>1</v>
      </c>
      <c r="C50" s="286" t="s">
        <v>806</v>
      </c>
      <c r="D50" s="286"/>
      <c r="E50" s="286"/>
      <c r="F50" s="286"/>
      <c r="G50" s="286"/>
      <c r="H50" s="286"/>
      <c r="I50" s="286"/>
      <c r="J50" s="287"/>
    </row>
    <row r="51" spans="2:10" ht="29.25" customHeight="1">
      <c r="B51" s="3" t="s">
        <v>3</v>
      </c>
      <c r="C51" s="296" t="s">
        <v>4</v>
      </c>
      <c r="D51" s="297"/>
      <c r="E51" s="297"/>
      <c r="F51" s="297"/>
      <c r="G51" s="297"/>
      <c r="H51" s="297"/>
      <c r="I51" s="297"/>
      <c r="J51" s="297"/>
    </row>
    <row r="52" spans="2:10" ht="43.5" customHeight="1">
      <c r="B52" s="3" t="s">
        <v>5</v>
      </c>
      <c r="C52" s="298" t="s">
        <v>421</v>
      </c>
      <c r="D52" s="297"/>
      <c r="E52" s="297"/>
      <c r="F52" s="297"/>
      <c r="G52" s="297"/>
      <c r="H52" s="297"/>
      <c r="I52" s="297"/>
      <c r="J52" s="297"/>
    </row>
    <row r="53" spans="2:10" ht="16.5" customHeight="1"/>
    <row r="54" spans="2:10">
      <c r="B54" s="20" t="s">
        <v>25</v>
      </c>
      <c r="C54" s="4"/>
      <c r="D54" s="4"/>
      <c r="E54" s="4"/>
      <c r="F54" s="4"/>
      <c r="G54" s="4"/>
      <c r="H54" s="4"/>
      <c r="I54" s="4"/>
      <c r="J54" s="4"/>
    </row>
    <row r="55" spans="2:10">
      <c r="B55" s="21"/>
      <c r="C55" s="35"/>
      <c r="D55" s="22"/>
      <c r="E55" s="22"/>
      <c r="F55" s="22"/>
      <c r="G55" s="17"/>
      <c r="H55" s="17"/>
      <c r="I55" s="17"/>
      <c r="J55" s="35"/>
    </row>
    <row r="56" spans="2:10" s="32" customFormat="1" ht="41.25" customHeight="1">
      <c r="B56" s="42" t="s">
        <v>18</v>
      </c>
      <c r="C56" s="291" t="s">
        <v>808</v>
      </c>
      <c r="D56" s="291"/>
      <c r="E56" s="291"/>
      <c r="F56" s="291"/>
      <c r="G56" s="291"/>
      <c r="H56" s="291"/>
      <c r="I56" s="291"/>
      <c r="J56" s="291"/>
    </row>
    <row r="57" spans="2:10" s="32" customFormat="1" ht="28.5" customHeight="1">
      <c r="B57" s="42" t="s">
        <v>19</v>
      </c>
      <c r="C57" s="291" t="s">
        <v>182</v>
      </c>
      <c r="D57" s="291"/>
      <c r="E57" s="291"/>
      <c r="F57" s="291"/>
      <c r="G57" s="291"/>
      <c r="H57" s="291"/>
      <c r="I57" s="291"/>
      <c r="J57" s="291"/>
    </row>
    <row r="58" spans="2:10" s="32" customFormat="1" ht="15" customHeight="1">
      <c r="B58" s="42" t="s">
        <v>20</v>
      </c>
      <c r="C58" s="23" t="s">
        <v>701</v>
      </c>
      <c r="D58" s="16"/>
      <c r="E58" s="16"/>
      <c r="F58" s="16"/>
      <c r="G58" s="16"/>
      <c r="H58" s="16"/>
      <c r="I58" s="16"/>
      <c r="J58" s="16"/>
    </row>
    <row r="59" spans="2:10" s="32" customFormat="1" ht="14.25" customHeight="1">
      <c r="B59" s="42" t="s">
        <v>21</v>
      </c>
      <c r="C59" s="23" t="s">
        <v>809</v>
      </c>
      <c r="D59" s="16"/>
      <c r="E59" s="16"/>
      <c r="F59" s="16"/>
      <c r="G59" s="16"/>
      <c r="H59" s="16"/>
      <c r="I59" s="16"/>
      <c r="J59" s="16"/>
    </row>
    <row r="60" spans="2:10" s="32" customFormat="1" ht="15.75" customHeight="1">
      <c r="B60" s="42" t="s">
        <v>22</v>
      </c>
      <c r="C60" s="23" t="s">
        <v>702</v>
      </c>
      <c r="D60" s="16"/>
      <c r="E60" s="16"/>
      <c r="F60" s="16"/>
      <c r="G60" s="16"/>
      <c r="H60" s="16"/>
      <c r="I60" s="16"/>
      <c r="J60" s="16"/>
    </row>
    <row r="61" spans="2:10" s="32" customFormat="1" ht="27.75" customHeight="1">
      <c r="B61" s="42" t="s">
        <v>23</v>
      </c>
      <c r="C61" s="291" t="s">
        <v>807</v>
      </c>
      <c r="D61" s="291"/>
      <c r="E61" s="291"/>
      <c r="F61" s="291"/>
      <c r="G61" s="291"/>
      <c r="H61" s="291"/>
      <c r="I61" s="291"/>
      <c r="J61" s="291"/>
    </row>
    <row r="62" spans="2:10" s="32" customFormat="1" ht="16.5" customHeight="1">
      <c r="B62" s="42" t="s">
        <v>24</v>
      </c>
      <c r="C62" s="295" t="s">
        <v>665</v>
      </c>
      <c r="D62" s="295"/>
      <c r="E62" s="295"/>
      <c r="F62" s="295"/>
      <c r="G62" s="295"/>
      <c r="H62" s="295"/>
      <c r="I62" s="295"/>
      <c r="J62" s="295"/>
    </row>
    <row r="63" spans="2:10" ht="16.5" customHeight="1">
      <c r="B63" s="42" t="s">
        <v>26</v>
      </c>
      <c r="C63" s="24" t="s">
        <v>27</v>
      </c>
      <c r="D63" s="36" t="s">
        <v>703</v>
      </c>
    </row>
    <row r="64" spans="2:10" ht="15" customHeight="1">
      <c r="B64" s="232"/>
      <c r="C64" s="2"/>
      <c r="D64" s="36" t="s">
        <v>704</v>
      </c>
    </row>
    <row r="65" spans="2:10" ht="15" customHeight="1">
      <c r="B65" s="232"/>
      <c r="C65" s="2"/>
      <c r="D65" s="36" t="s">
        <v>705</v>
      </c>
    </row>
    <row r="66" spans="2:10">
      <c r="B66" s="42"/>
      <c r="C66" s="32"/>
      <c r="D66" s="32"/>
      <c r="E66" s="32"/>
      <c r="F66" s="32"/>
      <c r="G66" s="32"/>
      <c r="H66" s="32"/>
      <c r="I66" s="17"/>
      <c r="J66" s="35"/>
    </row>
    <row r="67" spans="2:10">
      <c r="B67" s="42"/>
      <c r="C67" s="32"/>
      <c r="D67" s="32"/>
      <c r="E67" s="32"/>
      <c r="F67" s="32"/>
      <c r="G67" s="32"/>
      <c r="H67" s="32"/>
      <c r="I67" s="17"/>
      <c r="J67" s="35"/>
    </row>
    <row r="68" spans="2:10">
      <c r="B68" s="42"/>
      <c r="C68" s="35"/>
      <c r="D68" s="22"/>
      <c r="E68" s="22"/>
      <c r="F68" s="22"/>
      <c r="G68" s="17"/>
      <c r="H68" s="17"/>
      <c r="I68" s="17"/>
      <c r="J68" s="35"/>
    </row>
    <row r="69" spans="2:10">
      <c r="B69" s="42"/>
      <c r="C69" s="35"/>
      <c r="D69" s="22"/>
      <c r="E69" s="22"/>
      <c r="F69" s="22"/>
      <c r="G69" s="17"/>
      <c r="H69" s="17"/>
      <c r="I69" s="17"/>
      <c r="J69" s="35"/>
    </row>
  </sheetData>
  <autoFilter ref="A3:J52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0:J54">
    <sortCondition ref="C10:C54"/>
  </sortState>
  <mergeCells count="22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62:J62"/>
    <mergeCell ref="A5:J5"/>
    <mergeCell ref="B49:I49"/>
    <mergeCell ref="C50:J50"/>
    <mergeCell ref="C51:J51"/>
    <mergeCell ref="C52:J52"/>
    <mergeCell ref="C56:J56"/>
    <mergeCell ref="C57:J57"/>
    <mergeCell ref="C61:J61"/>
  </mergeCells>
  <phoneticPr fontId="26" type="noConversion"/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FFFFFF"/>
    <pageSetUpPr fitToPage="1"/>
  </sheetPr>
  <dimension ref="A1:N58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2" customWidth="1"/>
    <col min="3" max="3" width="24.570312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4" s="2" customFormat="1">
      <c r="B1" s="61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4" s="2" customFormat="1">
      <c r="B2" s="6"/>
      <c r="C2" s="7"/>
      <c r="D2" s="7"/>
      <c r="E2" s="7"/>
      <c r="F2" s="7"/>
      <c r="G2" s="7"/>
      <c r="H2" s="7"/>
      <c r="I2" s="7"/>
      <c r="J2" s="7"/>
    </row>
    <row r="3" spans="1:14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4" s="2" customFormat="1">
      <c r="A4" s="285" t="str">
        <f ca="1">MID(CELL("nazwa_pliku",A1),FIND("]",CELL("nazwa_pliku",A1),1)+1,100)</f>
        <v>Część 03</v>
      </c>
      <c r="B4" s="272"/>
      <c r="C4" s="285"/>
      <c r="D4" s="285"/>
      <c r="E4" s="285"/>
      <c r="F4" s="285"/>
      <c r="G4" s="285"/>
      <c r="H4" s="285"/>
      <c r="I4" s="285"/>
      <c r="J4" s="285"/>
    </row>
    <row r="5" spans="1:14" s="2" customFormat="1">
      <c r="A5" s="285" t="s">
        <v>192</v>
      </c>
      <c r="B5" s="272"/>
      <c r="C5" s="285"/>
      <c r="D5" s="285"/>
      <c r="E5" s="285"/>
      <c r="F5" s="285"/>
      <c r="G5" s="285"/>
      <c r="H5" s="285"/>
      <c r="I5" s="285"/>
      <c r="J5" s="285"/>
    </row>
    <row r="6" spans="1:14" s="2" customFormat="1">
      <c r="A6" s="235" t="str">
        <f>HYPERLINK("#'Suma'!A1","wstecz")</f>
        <v>wstecz</v>
      </c>
      <c r="B6" s="3"/>
      <c r="C6" s="236"/>
      <c r="D6" s="8"/>
      <c r="E6" s="8"/>
      <c r="F6" s="8"/>
      <c r="G6" s="8"/>
      <c r="H6" s="8"/>
      <c r="I6" s="8"/>
      <c r="J6" s="8"/>
    </row>
    <row r="7" spans="1:14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4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4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4" s="2" customFormat="1" ht="102">
      <c r="B10" s="9" t="s">
        <v>18</v>
      </c>
      <c r="C10" s="117" t="s">
        <v>172</v>
      </c>
      <c r="D10" s="19" t="s">
        <v>814</v>
      </c>
      <c r="E10" s="11"/>
      <c r="F10" s="11"/>
      <c r="G10" s="12" t="s">
        <v>183</v>
      </c>
      <c r="H10" s="41">
        <v>2</v>
      </c>
      <c r="I10" s="13"/>
      <c r="J10" s="14">
        <f>H10*I10</f>
        <v>0</v>
      </c>
    </row>
    <row r="11" spans="1:14" s="2" customFormat="1" ht="102">
      <c r="B11" s="9" t="s">
        <v>19</v>
      </c>
      <c r="C11" s="117" t="s">
        <v>172</v>
      </c>
      <c r="D11" s="19" t="s">
        <v>815</v>
      </c>
      <c r="E11" s="11"/>
      <c r="F11" s="11"/>
      <c r="G11" s="12" t="s">
        <v>183</v>
      </c>
      <c r="H11" s="41">
        <v>2</v>
      </c>
      <c r="I11" s="13"/>
      <c r="J11" s="14">
        <f t="shared" ref="J11:J42" si="0">H11*I11</f>
        <v>0</v>
      </c>
    </row>
    <row r="12" spans="1:14" s="2" customFormat="1" ht="51">
      <c r="B12" s="9" t="s">
        <v>20</v>
      </c>
      <c r="C12" s="79" t="s">
        <v>816</v>
      </c>
      <c r="D12" s="129" t="s">
        <v>524</v>
      </c>
      <c r="E12" s="11"/>
      <c r="F12" s="11"/>
      <c r="G12" s="12" t="s">
        <v>138</v>
      </c>
      <c r="H12" s="41">
        <v>1</v>
      </c>
      <c r="I12" s="13"/>
      <c r="J12" s="14">
        <f t="shared" si="0"/>
        <v>0</v>
      </c>
    </row>
    <row r="13" spans="1:14" s="2" customFormat="1" ht="51">
      <c r="B13" s="9" t="s">
        <v>21</v>
      </c>
      <c r="C13" s="79" t="s">
        <v>523</v>
      </c>
      <c r="D13" s="129" t="s">
        <v>817</v>
      </c>
      <c r="E13" s="11"/>
      <c r="F13" s="11"/>
      <c r="G13" s="12" t="s">
        <v>525</v>
      </c>
      <c r="H13" s="41">
        <v>1</v>
      </c>
      <c r="I13" s="13"/>
      <c r="J13" s="14">
        <f t="shared" si="0"/>
        <v>0</v>
      </c>
    </row>
    <row r="14" spans="1:14" s="2" customFormat="1" ht="38.25">
      <c r="B14" s="9" t="s">
        <v>22</v>
      </c>
      <c r="C14" s="79" t="s">
        <v>504</v>
      </c>
      <c r="D14" s="129" t="s">
        <v>818</v>
      </c>
      <c r="E14" s="11"/>
      <c r="F14" s="11"/>
      <c r="G14" s="67" t="s">
        <v>505</v>
      </c>
      <c r="H14" s="41">
        <v>1</v>
      </c>
      <c r="I14" s="13"/>
      <c r="J14" s="14">
        <f t="shared" si="0"/>
        <v>0</v>
      </c>
      <c r="K14" s="124"/>
      <c r="L14" s="124"/>
      <c r="M14" s="124"/>
      <c r="N14" s="124"/>
    </row>
    <row r="15" spans="1:14" s="2" customFormat="1" ht="89.25">
      <c r="B15" s="9" t="s">
        <v>23</v>
      </c>
      <c r="C15" s="117" t="s">
        <v>173</v>
      </c>
      <c r="D15" s="19" t="s">
        <v>819</v>
      </c>
      <c r="E15" s="11"/>
      <c r="F15" s="11"/>
      <c r="G15" s="12" t="s">
        <v>184</v>
      </c>
      <c r="H15" s="41">
        <v>1</v>
      </c>
      <c r="I15" s="13"/>
      <c r="J15" s="14">
        <f t="shared" si="0"/>
        <v>0</v>
      </c>
    </row>
    <row r="16" spans="1:14" s="2" customFormat="1" ht="90.75">
      <c r="B16" s="9" t="s">
        <v>24</v>
      </c>
      <c r="C16" s="152" t="s">
        <v>435</v>
      </c>
      <c r="D16" s="19" t="s">
        <v>820</v>
      </c>
      <c r="E16" s="11"/>
      <c r="F16" s="11"/>
      <c r="G16" s="12" t="s">
        <v>436</v>
      </c>
      <c r="H16" s="41">
        <v>1</v>
      </c>
      <c r="I16" s="13"/>
      <c r="J16" s="14">
        <f t="shared" si="0"/>
        <v>0</v>
      </c>
    </row>
    <row r="17" spans="2:10" s="2" customFormat="1" ht="89.25">
      <c r="B17" s="9" t="s">
        <v>26</v>
      </c>
      <c r="C17" s="151" t="s">
        <v>449</v>
      </c>
      <c r="D17" s="19" t="s">
        <v>821</v>
      </c>
      <c r="E17" s="11"/>
      <c r="F17" s="11"/>
      <c r="G17" s="12" t="s">
        <v>450</v>
      </c>
      <c r="H17" s="41">
        <v>1</v>
      </c>
      <c r="I17" s="13"/>
      <c r="J17" s="14">
        <f t="shared" si="0"/>
        <v>0</v>
      </c>
    </row>
    <row r="18" spans="2:10" s="2" customFormat="1" ht="38.25">
      <c r="B18" s="9" t="s">
        <v>30</v>
      </c>
      <c r="C18" s="75" t="s">
        <v>174</v>
      </c>
      <c r="D18" s="168" t="s">
        <v>661</v>
      </c>
      <c r="E18" s="11"/>
      <c r="F18" s="11"/>
      <c r="G18" s="12" t="s">
        <v>186</v>
      </c>
      <c r="H18" s="41">
        <v>1</v>
      </c>
      <c r="I18" s="13"/>
      <c r="J18" s="14">
        <f t="shared" si="0"/>
        <v>0</v>
      </c>
    </row>
    <row r="19" spans="2:10" s="2" customFormat="1" ht="63.75">
      <c r="B19" s="9" t="s">
        <v>31</v>
      </c>
      <c r="C19" s="117" t="s">
        <v>175</v>
      </c>
      <c r="D19" s="19" t="s">
        <v>822</v>
      </c>
      <c r="E19" s="11"/>
      <c r="F19" s="11"/>
      <c r="G19" s="12" t="s">
        <v>187</v>
      </c>
      <c r="H19" s="41">
        <v>1</v>
      </c>
      <c r="I19" s="13"/>
      <c r="J19" s="14">
        <f t="shared" si="0"/>
        <v>0</v>
      </c>
    </row>
    <row r="20" spans="2:10" s="2" customFormat="1" ht="38.25">
      <c r="B20" s="9" t="s">
        <v>32</v>
      </c>
      <c r="C20" s="79" t="s">
        <v>526</v>
      </c>
      <c r="D20" s="129" t="s">
        <v>823</v>
      </c>
      <c r="E20" s="11"/>
      <c r="F20" s="11"/>
      <c r="G20" s="96" t="s">
        <v>527</v>
      </c>
      <c r="H20" s="237">
        <v>1</v>
      </c>
      <c r="I20" s="13"/>
      <c r="J20" s="14">
        <f t="shared" si="0"/>
        <v>0</v>
      </c>
    </row>
    <row r="21" spans="2:10" s="2" customFormat="1" ht="63.75">
      <c r="B21" s="9" t="s">
        <v>40</v>
      </c>
      <c r="C21" s="75" t="s">
        <v>364</v>
      </c>
      <c r="D21" s="168" t="s">
        <v>824</v>
      </c>
      <c r="E21" s="11"/>
      <c r="F21" s="11"/>
      <c r="G21" s="12" t="s">
        <v>241</v>
      </c>
      <c r="H21" s="41">
        <v>1</v>
      </c>
      <c r="I21" s="13"/>
      <c r="J21" s="14">
        <f t="shared" si="0"/>
        <v>0</v>
      </c>
    </row>
    <row r="22" spans="2:10" s="2" customFormat="1" ht="127.5">
      <c r="B22" s="9" t="s">
        <v>42</v>
      </c>
      <c r="C22" s="79" t="s">
        <v>541</v>
      </c>
      <c r="D22" s="79" t="s">
        <v>825</v>
      </c>
      <c r="E22" s="11"/>
      <c r="F22" s="11"/>
      <c r="G22" s="96" t="s">
        <v>618</v>
      </c>
      <c r="H22" s="237">
        <v>1</v>
      </c>
      <c r="I22" s="13"/>
      <c r="J22" s="14">
        <f t="shared" si="0"/>
        <v>0</v>
      </c>
    </row>
    <row r="23" spans="2:10" s="2" customFormat="1" ht="102">
      <c r="B23" s="9" t="s">
        <v>43</v>
      </c>
      <c r="C23" s="117" t="s">
        <v>176</v>
      </c>
      <c r="D23" s="19" t="s">
        <v>826</v>
      </c>
      <c r="E23" s="11"/>
      <c r="F23" s="11"/>
      <c r="G23" s="12" t="s">
        <v>159</v>
      </c>
      <c r="H23" s="41">
        <v>1</v>
      </c>
      <c r="I23" s="13"/>
      <c r="J23" s="14">
        <f t="shared" si="0"/>
        <v>0</v>
      </c>
    </row>
    <row r="24" spans="2:10" s="2" customFormat="1" ht="191.25">
      <c r="B24" s="9" t="s">
        <v>44</v>
      </c>
      <c r="C24" s="182" t="s">
        <v>177</v>
      </c>
      <c r="D24" s="169" t="s">
        <v>827</v>
      </c>
      <c r="E24" s="11"/>
      <c r="F24" s="11"/>
      <c r="G24" s="12" t="s">
        <v>187</v>
      </c>
      <c r="H24" s="41">
        <v>1</v>
      </c>
      <c r="I24" s="13"/>
      <c r="J24" s="14">
        <f t="shared" si="0"/>
        <v>0</v>
      </c>
    </row>
    <row r="25" spans="2:10" s="2" customFormat="1" ht="160.5" customHeight="1">
      <c r="B25" s="9" t="s">
        <v>45</v>
      </c>
      <c r="C25" s="80" t="s">
        <v>362</v>
      </c>
      <c r="D25" s="138" t="s">
        <v>828</v>
      </c>
      <c r="E25" s="11"/>
      <c r="F25" s="11"/>
      <c r="G25" s="12" t="s">
        <v>159</v>
      </c>
      <c r="H25" s="41">
        <v>5</v>
      </c>
      <c r="I25" s="13"/>
      <c r="J25" s="14">
        <f t="shared" si="0"/>
        <v>0</v>
      </c>
    </row>
    <row r="26" spans="2:10" s="2" customFormat="1" ht="63.75">
      <c r="B26" s="9" t="s">
        <v>46</v>
      </c>
      <c r="C26" s="10" t="s">
        <v>506</v>
      </c>
      <c r="D26" s="19" t="s">
        <v>810</v>
      </c>
      <c r="E26" s="11"/>
      <c r="F26" s="11"/>
      <c r="G26" s="12" t="s">
        <v>185</v>
      </c>
      <c r="H26" s="41">
        <v>1</v>
      </c>
      <c r="I26" s="13"/>
      <c r="J26" s="14">
        <f t="shared" si="0"/>
        <v>0</v>
      </c>
    </row>
    <row r="27" spans="2:10" s="2" customFormat="1" ht="51">
      <c r="B27" s="9" t="s">
        <v>47</v>
      </c>
      <c r="C27" s="10" t="s">
        <v>507</v>
      </c>
      <c r="D27" s="19" t="s">
        <v>811</v>
      </c>
      <c r="E27" s="11"/>
      <c r="F27" s="11"/>
      <c r="G27" s="12" t="s">
        <v>505</v>
      </c>
      <c r="H27" s="41">
        <v>1</v>
      </c>
      <c r="I27" s="13"/>
      <c r="J27" s="14">
        <f t="shared" si="0"/>
        <v>0</v>
      </c>
    </row>
    <row r="28" spans="2:10" s="2" customFormat="1" ht="63.75">
      <c r="B28" s="9" t="s">
        <v>49</v>
      </c>
      <c r="C28" s="10" t="s">
        <v>508</v>
      </c>
      <c r="D28" s="19" t="s">
        <v>812</v>
      </c>
      <c r="E28" s="11"/>
      <c r="F28" s="11"/>
      <c r="G28" s="12" t="s">
        <v>185</v>
      </c>
      <c r="H28" s="41">
        <v>1</v>
      </c>
      <c r="I28" s="13"/>
      <c r="J28" s="14">
        <f t="shared" si="0"/>
        <v>0</v>
      </c>
    </row>
    <row r="29" spans="2:10" s="2" customFormat="1" ht="76.5">
      <c r="B29" s="9" t="s">
        <v>50</v>
      </c>
      <c r="C29" s="182" t="s">
        <v>542</v>
      </c>
      <c r="D29" s="171" t="s">
        <v>829</v>
      </c>
      <c r="E29" s="11"/>
      <c r="F29" s="11"/>
      <c r="G29" s="96" t="s">
        <v>543</v>
      </c>
      <c r="H29" s="237">
        <v>1</v>
      </c>
      <c r="I29" s="13"/>
      <c r="J29" s="14">
        <f t="shared" si="0"/>
        <v>0</v>
      </c>
    </row>
    <row r="30" spans="2:10" s="2" customFormat="1" ht="89.25">
      <c r="B30" s="9" t="s">
        <v>51</v>
      </c>
      <c r="C30" s="117" t="s">
        <v>178</v>
      </c>
      <c r="D30" s="19" t="s">
        <v>830</v>
      </c>
      <c r="E30" s="11"/>
      <c r="F30" s="11"/>
      <c r="G30" s="12" t="s">
        <v>189</v>
      </c>
      <c r="H30" s="41">
        <v>2</v>
      </c>
      <c r="I30" s="13"/>
      <c r="J30" s="14">
        <f t="shared" si="0"/>
        <v>0</v>
      </c>
    </row>
    <row r="31" spans="2:10" s="2" customFormat="1" ht="89.25">
      <c r="B31" s="9" t="s">
        <v>52</v>
      </c>
      <c r="C31" s="117" t="s">
        <v>466</v>
      </c>
      <c r="D31" s="83" t="s">
        <v>831</v>
      </c>
      <c r="E31" s="11"/>
      <c r="F31" s="11"/>
      <c r="G31" s="12" t="s">
        <v>467</v>
      </c>
      <c r="H31" s="41">
        <v>1</v>
      </c>
      <c r="I31" s="13"/>
      <c r="J31" s="14">
        <f t="shared" si="0"/>
        <v>0</v>
      </c>
    </row>
    <row r="32" spans="2:10" s="2" customFormat="1" ht="89.25">
      <c r="B32" s="9" t="s">
        <v>53</v>
      </c>
      <c r="C32" s="195" t="s">
        <v>179</v>
      </c>
      <c r="D32" s="19" t="s">
        <v>832</v>
      </c>
      <c r="E32" s="11"/>
      <c r="F32" s="11"/>
      <c r="G32" s="12" t="s">
        <v>191</v>
      </c>
      <c r="H32" s="41">
        <v>1</v>
      </c>
      <c r="I32" s="13"/>
      <c r="J32" s="14">
        <f t="shared" si="0"/>
        <v>0</v>
      </c>
    </row>
    <row r="33" spans="1:10" s="2" customFormat="1" ht="89.25">
      <c r="B33" s="9" t="s">
        <v>54</v>
      </c>
      <c r="C33" s="195" t="s">
        <v>179</v>
      </c>
      <c r="D33" s="19" t="s">
        <v>833</v>
      </c>
      <c r="E33" s="11"/>
      <c r="F33" s="11"/>
      <c r="G33" s="12" t="s">
        <v>191</v>
      </c>
      <c r="H33" s="41">
        <v>1</v>
      </c>
      <c r="I33" s="13"/>
      <c r="J33" s="14">
        <f t="shared" si="0"/>
        <v>0</v>
      </c>
    </row>
    <row r="34" spans="1:10" s="2" customFormat="1" ht="89.25">
      <c r="B34" s="9" t="s">
        <v>55</v>
      </c>
      <c r="C34" s="26" t="s">
        <v>480</v>
      </c>
      <c r="D34" s="129" t="s">
        <v>813</v>
      </c>
      <c r="E34" s="11"/>
      <c r="F34" s="11"/>
      <c r="G34" s="12" t="s">
        <v>481</v>
      </c>
      <c r="H34" s="41">
        <v>1</v>
      </c>
      <c r="I34" s="13"/>
      <c r="J34" s="14">
        <f t="shared" si="0"/>
        <v>0</v>
      </c>
    </row>
    <row r="35" spans="1:10" s="2" customFormat="1" ht="102">
      <c r="B35" s="9" t="s">
        <v>56</v>
      </c>
      <c r="C35" s="195" t="s">
        <v>501</v>
      </c>
      <c r="D35" s="19" t="s">
        <v>834</v>
      </c>
      <c r="E35" s="11"/>
      <c r="F35" s="11"/>
      <c r="G35" s="12" t="s">
        <v>144</v>
      </c>
      <c r="H35" s="41">
        <v>1</v>
      </c>
      <c r="I35" s="13"/>
      <c r="J35" s="14">
        <f t="shared" si="0"/>
        <v>0</v>
      </c>
    </row>
    <row r="36" spans="1:10" s="2" customFormat="1" ht="102">
      <c r="B36" s="9" t="s">
        <v>57</v>
      </c>
      <c r="C36" s="195" t="s">
        <v>502</v>
      </c>
      <c r="D36" s="19" t="s">
        <v>835</v>
      </c>
      <c r="E36" s="11"/>
      <c r="F36" s="11"/>
      <c r="G36" s="12" t="s">
        <v>144</v>
      </c>
      <c r="H36" s="41">
        <v>1</v>
      </c>
      <c r="I36" s="13"/>
      <c r="J36" s="14">
        <f t="shared" si="0"/>
        <v>0</v>
      </c>
    </row>
    <row r="37" spans="1:10" s="2" customFormat="1" ht="63.75">
      <c r="B37" s="9" t="s">
        <v>58</v>
      </c>
      <c r="C37" s="195" t="s">
        <v>180</v>
      </c>
      <c r="D37" s="19" t="s">
        <v>836</v>
      </c>
      <c r="E37" s="11"/>
      <c r="F37" s="11"/>
      <c r="G37" s="12" t="s">
        <v>190</v>
      </c>
      <c r="H37" s="41">
        <v>1</v>
      </c>
      <c r="I37" s="13"/>
      <c r="J37" s="14">
        <f t="shared" si="0"/>
        <v>0</v>
      </c>
    </row>
    <row r="38" spans="1:10" s="2" customFormat="1" ht="63.75">
      <c r="B38" s="9" t="s">
        <v>59</v>
      </c>
      <c r="C38" s="195" t="s">
        <v>180</v>
      </c>
      <c r="D38" s="19" t="s">
        <v>836</v>
      </c>
      <c r="E38" s="11"/>
      <c r="F38" s="11"/>
      <c r="G38" s="12" t="s">
        <v>190</v>
      </c>
      <c r="H38" s="41">
        <v>1</v>
      </c>
      <c r="I38" s="13"/>
      <c r="J38" s="14">
        <f t="shared" si="0"/>
        <v>0</v>
      </c>
    </row>
    <row r="39" spans="1:10" s="2" customFormat="1" ht="90.75">
      <c r="B39" s="9" t="s">
        <v>60</v>
      </c>
      <c r="C39" s="195" t="s">
        <v>359</v>
      </c>
      <c r="D39" s="19" t="s">
        <v>837</v>
      </c>
      <c r="E39" s="11"/>
      <c r="F39" s="11"/>
      <c r="G39" s="12" t="s">
        <v>163</v>
      </c>
      <c r="H39" s="41">
        <v>1</v>
      </c>
      <c r="I39" s="13"/>
      <c r="J39" s="14">
        <f t="shared" si="0"/>
        <v>0</v>
      </c>
    </row>
    <row r="40" spans="1:10" s="2" customFormat="1" ht="90.75">
      <c r="B40" s="9" t="s">
        <v>61</v>
      </c>
      <c r="C40" s="195" t="s">
        <v>534</v>
      </c>
      <c r="D40" s="19" t="s">
        <v>838</v>
      </c>
      <c r="E40" s="11"/>
      <c r="F40" s="11"/>
      <c r="G40" s="12" t="s">
        <v>385</v>
      </c>
      <c r="H40" s="41">
        <v>1</v>
      </c>
      <c r="I40" s="13"/>
      <c r="J40" s="14">
        <f t="shared" si="0"/>
        <v>0</v>
      </c>
    </row>
    <row r="41" spans="1:10" s="2" customFormat="1" ht="76.5">
      <c r="B41" s="9" t="s">
        <v>62</v>
      </c>
      <c r="C41" s="117" t="s">
        <v>615</v>
      </c>
      <c r="D41" s="19" t="s">
        <v>181</v>
      </c>
      <c r="E41" s="11"/>
      <c r="F41" s="11"/>
      <c r="G41" s="12" t="s">
        <v>188</v>
      </c>
      <c r="H41" s="41">
        <v>1</v>
      </c>
      <c r="I41" s="13"/>
      <c r="J41" s="14">
        <f t="shared" si="0"/>
        <v>0</v>
      </c>
    </row>
    <row r="42" spans="1:10" s="2" customFormat="1" ht="89.25">
      <c r="B42" s="9" t="s">
        <v>63</v>
      </c>
      <c r="C42" s="26" t="s">
        <v>608</v>
      </c>
      <c r="D42" s="40" t="s">
        <v>839</v>
      </c>
      <c r="E42" s="11"/>
      <c r="F42" s="11"/>
      <c r="G42" s="12" t="s">
        <v>609</v>
      </c>
      <c r="H42" s="41">
        <v>1</v>
      </c>
      <c r="I42" s="13"/>
      <c r="J42" s="14">
        <f t="shared" si="0"/>
        <v>0</v>
      </c>
    </row>
    <row r="43" spans="1:10" ht="30" customHeight="1">
      <c r="B43" s="303" t="s">
        <v>0</v>
      </c>
      <c r="C43" s="304"/>
      <c r="D43" s="304"/>
      <c r="E43" s="304"/>
      <c r="F43" s="304"/>
      <c r="G43" s="304"/>
      <c r="H43" s="304"/>
      <c r="I43" s="304"/>
      <c r="J43" s="56">
        <f>SUM(J10:J42)</f>
        <v>0</v>
      </c>
    </row>
    <row r="44" spans="1:10" s="32" customFormat="1" ht="30" customHeight="1">
      <c r="A44" s="20"/>
      <c r="B44" s="3" t="s">
        <v>1</v>
      </c>
      <c r="C44" s="286" t="s">
        <v>2</v>
      </c>
      <c r="D44" s="305"/>
      <c r="E44" s="305"/>
      <c r="F44" s="305"/>
      <c r="G44" s="305"/>
      <c r="H44" s="305"/>
      <c r="I44" s="305"/>
      <c r="J44" s="305"/>
    </row>
    <row r="45" spans="1:10" s="32" customFormat="1" ht="30" customHeight="1">
      <c r="A45" s="21"/>
      <c r="B45" s="3" t="s">
        <v>3</v>
      </c>
      <c r="C45" s="296" t="s">
        <v>4</v>
      </c>
      <c r="D45" s="297"/>
      <c r="E45" s="297"/>
      <c r="F45" s="297"/>
      <c r="G45" s="297"/>
      <c r="H45" s="297"/>
      <c r="I45" s="297"/>
      <c r="J45" s="297"/>
    </row>
    <row r="46" spans="1:10" ht="42.75" customHeight="1">
      <c r="B46" s="3" t="s">
        <v>5</v>
      </c>
      <c r="C46" s="298" t="s">
        <v>421</v>
      </c>
      <c r="D46" s="297"/>
      <c r="E46" s="297"/>
      <c r="F46" s="297"/>
      <c r="G46" s="297"/>
      <c r="H46" s="297"/>
      <c r="I46" s="297"/>
      <c r="J46" s="297"/>
    </row>
    <row r="47" spans="1:10">
      <c r="B47" s="135"/>
      <c r="C47" s="4"/>
      <c r="D47" s="4"/>
      <c r="E47" s="4"/>
      <c r="F47" s="4"/>
      <c r="G47" s="4"/>
      <c r="H47" s="4"/>
      <c r="I47" s="4"/>
      <c r="J47" s="4"/>
    </row>
    <row r="48" spans="1:10" ht="14.25" customHeight="1">
      <c r="B48" s="21" t="s">
        <v>25</v>
      </c>
      <c r="C48" s="35"/>
      <c r="D48" s="22"/>
      <c r="E48" s="22"/>
      <c r="F48" s="22"/>
      <c r="G48" s="17"/>
      <c r="H48" s="17"/>
      <c r="I48" s="17"/>
      <c r="J48" s="35"/>
    </row>
    <row r="49" spans="2:10" ht="14.25" customHeight="1">
      <c r="B49" s="21"/>
      <c r="C49" s="35"/>
      <c r="D49" s="22"/>
      <c r="E49" s="22"/>
      <c r="F49" s="22"/>
      <c r="G49" s="17"/>
      <c r="H49" s="17"/>
      <c r="I49" s="17"/>
      <c r="J49" s="35"/>
    </row>
    <row r="50" spans="2:10" ht="54" customHeight="1">
      <c r="B50" s="42" t="s">
        <v>18</v>
      </c>
      <c r="C50" s="291" t="s">
        <v>696</v>
      </c>
      <c r="D50" s="291"/>
      <c r="E50" s="291"/>
      <c r="F50" s="291"/>
      <c r="G50" s="291"/>
      <c r="H50" s="291"/>
      <c r="I50" s="302"/>
      <c r="J50" s="302"/>
    </row>
    <row r="51" spans="2:10" ht="29.25" customHeight="1">
      <c r="B51" s="42" t="s">
        <v>19</v>
      </c>
      <c r="C51" s="291" t="s">
        <v>182</v>
      </c>
      <c r="D51" s="291"/>
      <c r="E51" s="291"/>
      <c r="F51" s="291"/>
      <c r="G51" s="291"/>
      <c r="H51" s="291"/>
      <c r="I51" s="302"/>
      <c r="J51" s="302"/>
    </row>
    <row r="52" spans="2:10" ht="15.75" customHeight="1">
      <c r="B52" s="42" t="s">
        <v>20</v>
      </c>
      <c r="C52" s="291" t="s">
        <v>695</v>
      </c>
      <c r="D52" s="291"/>
      <c r="E52" s="291"/>
      <c r="F52" s="291"/>
      <c r="G52" s="291"/>
      <c r="H52" s="291"/>
      <c r="I52" s="50"/>
      <c r="J52" s="50"/>
    </row>
    <row r="53" spans="2:10" ht="15" customHeight="1">
      <c r="B53" s="42" t="s">
        <v>21</v>
      </c>
      <c r="C53" s="23" t="s">
        <v>697</v>
      </c>
      <c r="D53" s="16"/>
      <c r="E53" s="16"/>
      <c r="F53" s="16"/>
      <c r="G53" s="16"/>
      <c r="H53" s="16"/>
      <c r="I53" s="50"/>
      <c r="J53" s="50"/>
    </row>
    <row r="54" spans="2:10" ht="27.75" customHeight="1">
      <c r="B54" s="42" t="s">
        <v>22</v>
      </c>
      <c r="C54" s="291" t="s">
        <v>619</v>
      </c>
      <c r="D54" s="291"/>
      <c r="E54" s="291"/>
      <c r="F54" s="291"/>
      <c r="G54" s="291"/>
      <c r="H54" s="291"/>
      <c r="I54" s="302"/>
      <c r="J54" s="302"/>
    </row>
    <row r="55" spans="2:10" s="32" customFormat="1" ht="14.25" customHeight="1">
      <c r="B55" s="42" t="s">
        <v>23</v>
      </c>
      <c r="C55" s="36" t="s">
        <v>665</v>
      </c>
      <c r="D55" s="36"/>
      <c r="E55" s="16"/>
      <c r="F55" s="16"/>
      <c r="G55" s="16"/>
      <c r="H55" s="16"/>
      <c r="I55" s="233"/>
      <c r="J55" s="233"/>
    </row>
    <row r="56" spans="2:10" s="32" customFormat="1" ht="15" customHeight="1">
      <c r="B56" s="42" t="s">
        <v>24</v>
      </c>
      <c r="C56" s="24" t="s">
        <v>27</v>
      </c>
      <c r="D56" s="23" t="s">
        <v>698</v>
      </c>
      <c r="E56" s="45"/>
      <c r="F56" s="45"/>
      <c r="G56" s="45"/>
      <c r="H56" s="45"/>
      <c r="I56" s="45"/>
      <c r="J56" s="45"/>
    </row>
    <row r="57" spans="2:10" s="32" customFormat="1" ht="15" customHeight="1">
      <c r="B57" s="42"/>
      <c r="C57" s="234"/>
      <c r="D57" s="23" t="s">
        <v>699</v>
      </c>
      <c r="E57" s="45"/>
      <c r="F57" s="45"/>
      <c r="G57" s="45"/>
      <c r="H57" s="45"/>
      <c r="I57" s="45"/>
      <c r="J57" s="45"/>
    </row>
    <row r="58" spans="2:10" s="32" customFormat="1" ht="15" customHeight="1">
      <c r="B58" s="42"/>
      <c r="C58" s="234"/>
      <c r="D58" s="23" t="s">
        <v>700</v>
      </c>
      <c r="E58" s="45"/>
      <c r="F58" s="45"/>
      <c r="G58" s="45"/>
      <c r="H58" s="45"/>
      <c r="I58" s="45"/>
      <c r="J58" s="45"/>
    </row>
  </sheetData>
  <autoFilter ref="A3:J47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55">
    <sortCondition ref="C11:C55"/>
  </sortState>
  <mergeCells count="22">
    <mergeCell ref="C51:J51"/>
    <mergeCell ref="B43:I43"/>
    <mergeCell ref="C44:J44"/>
    <mergeCell ref="C46:J46"/>
    <mergeCell ref="C45:J45"/>
    <mergeCell ref="C50:J50"/>
    <mergeCell ref="C54:J5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C52:H52"/>
    <mergeCell ref="J7:J9"/>
    <mergeCell ref="E8:E9"/>
    <mergeCell ref="F8:F9"/>
  </mergeCells>
  <phoneticPr fontId="26" type="noConversion"/>
  <pageMargins left="0.7" right="0.7" top="0.75" bottom="0.75" header="0.3" footer="0.3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FFFFFF"/>
    <pageSetUpPr fitToPage="1"/>
  </sheetPr>
  <dimension ref="A1:J28"/>
  <sheetViews>
    <sheetView view="pageBreakPreview" zoomScaleNormal="8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3.28515625" style="45" customWidth="1"/>
    <col min="5" max="5" width="19" style="45" customWidth="1"/>
    <col min="6" max="6" width="18.5703125" style="45" customWidth="1"/>
    <col min="7" max="7" width="11.42578125" style="45" customWidth="1"/>
    <col min="8" max="8" width="10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 ht="15" customHeight="1">
      <c r="A4" s="272" t="str">
        <f ca="1">MID(CELL("nazwa_pliku",A1),FIND("]",CELL("nazwa_pliku",A1),1)+1,100)</f>
        <v>Część 04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193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39.75">
      <c r="B10" s="149" t="s">
        <v>18</v>
      </c>
      <c r="C10" s="172" t="s">
        <v>437</v>
      </c>
      <c r="D10" s="169" t="s">
        <v>841</v>
      </c>
      <c r="E10" s="11"/>
      <c r="F10" s="11"/>
      <c r="G10" s="12" t="s">
        <v>163</v>
      </c>
      <c r="H10" s="41">
        <v>3</v>
      </c>
      <c r="I10" s="13"/>
      <c r="J10" s="14">
        <f t="shared" ref="J10:J13" si="0">H10*I10</f>
        <v>0</v>
      </c>
    </row>
    <row r="11" spans="1:10" s="2" customFormat="1" ht="37.5" customHeight="1">
      <c r="B11" s="149" t="s">
        <v>19</v>
      </c>
      <c r="C11" s="172" t="s">
        <v>438</v>
      </c>
      <c r="D11" s="169" t="s">
        <v>439</v>
      </c>
      <c r="E11" s="11"/>
      <c r="F11" s="11"/>
      <c r="G11" s="12" t="s">
        <v>163</v>
      </c>
      <c r="H11" s="41">
        <v>2</v>
      </c>
      <c r="I11" s="13"/>
      <c r="J11" s="14">
        <f t="shared" si="0"/>
        <v>0</v>
      </c>
    </row>
    <row r="12" spans="1:10" s="2" customFormat="1" ht="39.75">
      <c r="B12" s="149" t="s">
        <v>20</v>
      </c>
      <c r="C12" s="10" t="s">
        <v>440</v>
      </c>
      <c r="D12" s="19" t="s">
        <v>842</v>
      </c>
      <c r="E12" s="11"/>
      <c r="F12" s="11"/>
      <c r="G12" s="12" t="s">
        <v>163</v>
      </c>
      <c r="H12" s="41">
        <v>1</v>
      </c>
      <c r="I12" s="13"/>
      <c r="J12" s="14">
        <f t="shared" si="0"/>
        <v>0</v>
      </c>
    </row>
    <row r="13" spans="1:10" s="2" customFormat="1" ht="38.25">
      <c r="B13" s="46" t="s">
        <v>21</v>
      </c>
      <c r="C13" s="85" t="s">
        <v>383</v>
      </c>
      <c r="D13" s="86" t="s">
        <v>840</v>
      </c>
      <c r="E13" s="11"/>
      <c r="F13" s="11"/>
      <c r="G13" s="82" t="s">
        <v>163</v>
      </c>
      <c r="H13" s="239">
        <v>1</v>
      </c>
      <c r="I13" s="13"/>
      <c r="J13" s="14">
        <f t="shared" si="0"/>
        <v>0</v>
      </c>
    </row>
    <row r="14" spans="1:10" s="2" customFormat="1" ht="30" customHeight="1">
      <c r="B14" s="306" t="s">
        <v>0</v>
      </c>
      <c r="C14" s="307"/>
      <c r="D14" s="307"/>
      <c r="E14" s="307"/>
      <c r="F14" s="307"/>
      <c r="G14" s="307"/>
      <c r="H14" s="307"/>
      <c r="I14" s="307"/>
      <c r="J14" s="1">
        <f>SUM(J10:J13)</f>
        <v>0</v>
      </c>
    </row>
    <row r="15" spans="1:10" s="2" customFormat="1" ht="30.75" customHeight="1">
      <c r="B15" s="3" t="s">
        <v>1</v>
      </c>
      <c r="C15" s="286" t="s">
        <v>2</v>
      </c>
      <c r="D15" s="305"/>
      <c r="E15" s="305"/>
      <c r="F15" s="305"/>
      <c r="G15" s="305"/>
      <c r="H15" s="305"/>
      <c r="I15" s="305"/>
      <c r="J15" s="305"/>
    </row>
    <row r="16" spans="1:10" s="2" customFormat="1" ht="31.5" customHeight="1">
      <c r="B16" s="3" t="s">
        <v>3</v>
      </c>
      <c r="C16" s="296" t="s">
        <v>4</v>
      </c>
      <c r="D16" s="297"/>
      <c r="E16" s="297"/>
      <c r="F16" s="297"/>
      <c r="G16" s="297"/>
      <c r="H16" s="297"/>
      <c r="I16" s="297"/>
      <c r="J16" s="297"/>
    </row>
    <row r="18" spans="1:10">
      <c r="A18" s="20"/>
      <c r="B18" s="20" t="s">
        <v>25</v>
      </c>
      <c r="C18" s="4"/>
      <c r="D18" s="4"/>
      <c r="E18" s="4"/>
      <c r="F18" s="4"/>
      <c r="G18" s="4"/>
      <c r="H18" s="4"/>
      <c r="I18" s="4"/>
      <c r="J18" s="4"/>
    </row>
    <row r="19" spans="1:10">
      <c r="A19" s="21"/>
      <c r="B19" s="21"/>
      <c r="C19" s="35"/>
      <c r="D19" s="22"/>
      <c r="E19" s="22"/>
      <c r="F19" s="22"/>
      <c r="G19" s="17"/>
      <c r="H19" s="17"/>
      <c r="I19" s="17"/>
      <c r="J19" s="35"/>
    </row>
    <row r="20" spans="1:10" ht="29.25" customHeight="1">
      <c r="B20" s="42" t="s">
        <v>18</v>
      </c>
      <c r="C20" s="291" t="s">
        <v>418</v>
      </c>
      <c r="D20" s="291"/>
      <c r="E20" s="291"/>
      <c r="F20" s="291"/>
      <c r="G20" s="291"/>
      <c r="H20" s="291"/>
      <c r="I20" s="291"/>
      <c r="J20" s="291"/>
    </row>
    <row r="21" spans="1:10" ht="28.5" customHeight="1">
      <c r="B21" s="42" t="s">
        <v>19</v>
      </c>
      <c r="C21" s="291" t="s">
        <v>195</v>
      </c>
      <c r="D21" s="291"/>
      <c r="E21" s="291"/>
      <c r="F21" s="291"/>
      <c r="G21" s="291"/>
      <c r="H21" s="291"/>
      <c r="I21" s="291"/>
      <c r="J21" s="291"/>
    </row>
    <row r="22" spans="1:10" ht="15" customHeight="1">
      <c r="B22" s="42" t="s">
        <v>20</v>
      </c>
      <c r="C22" s="23" t="s">
        <v>196</v>
      </c>
      <c r="D22" s="36"/>
      <c r="E22" s="36"/>
      <c r="F22" s="36"/>
      <c r="G22" s="36"/>
      <c r="H22" s="87"/>
      <c r="I22" s="87"/>
      <c r="J22" s="87"/>
    </row>
    <row r="23" spans="1:10" ht="15" customHeight="1">
      <c r="B23" s="42" t="s">
        <v>21</v>
      </c>
      <c r="C23" s="24" t="s">
        <v>27</v>
      </c>
      <c r="D23" s="36" t="s">
        <v>693</v>
      </c>
      <c r="E23" s="36"/>
      <c r="F23" s="36"/>
      <c r="G23" s="36"/>
      <c r="H23" s="87"/>
      <c r="I23" s="87"/>
      <c r="J23" s="87"/>
    </row>
    <row r="24" spans="1:10" ht="15" customHeight="1">
      <c r="D24" s="23" t="s">
        <v>694</v>
      </c>
    </row>
    <row r="25" spans="1:10">
      <c r="A25" s="32"/>
      <c r="B25" s="42"/>
      <c r="C25" s="32"/>
      <c r="D25" s="32"/>
      <c r="E25" s="32"/>
      <c r="F25" s="32"/>
      <c r="G25" s="32"/>
      <c r="H25" s="32"/>
      <c r="I25" s="17"/>
      <c r="J25" s="35"/>
    </row>
    <row r="26" spans="1:10">
      <c r="A26" s="32"/>
      <c r="B26" s="42"/>
      <c r="C26" s="32"/>
      <c r="D26" s="32"/>
      <c r="E26" s="32"/>
      <c r="F26" s="32"/>
      <c r="G26" s="32"/>
      <c r="H26" s="32"/>
      <c r="I26" s="17"/>
      <c r="J26" s="35"/>
    </row>
    <row r="27" spans="1:10">
      <c r="A27" s="32"/>
      <c r="B27" s="42"/>
      <c r="C27" s="35"/>
      <c r="D27" s="22"/>
      <c r="E27" s="22"/>
      <c r="F27" s="22"/>
      <c r="G27" s="17"/>
      <c r="H27" s="17"/>
      <c r="I27" s="17"/>
      <c r="J27" s="35"/>
    </row>
    <row r="28" spans="1:10">
      <c r="A28" s="32"/>
      <c r="B28" s="42"/>
      <c r="C28" s="35"/>
      <c r="D28" s="22"/>
      <c r="E28" s="22"/>
      <c r="F28" s="22"/>
      <c r="G28" s="17"/>
      <c r="H28" s="17"/>
      <c r="I28" s="17"/>
      <c r="J28" s="35"/>
    </row>
  </sheetData>
  <autoFilter ref="A3:J16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1:J21"/>
    <mergeCell ref="C16:J16"/>
    <mergeCell ref="C20:J20"/>
    <mergeCell ref="A5:J5"/>
    <mergeCell ref="B14:I14"/>
    <mergeCell ref="C15:J15"/>
  </mergeCells>
  <pageMargins left="0.7" right="0.7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tabColor rgb="FFFFFFFF"/>
  </sheetPr>
  <dimension ref="A1:J38"/>
  <sheetViews>
    <sheetView view="pageBreakPreview" zoomScaleNormal="8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05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197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41.25" customHeight="1">
      <c r="B10" s="9" t="s">
        <v>18</v>
      </c>
      <c r="C10" s="72" t="s">
        <v>201</v>
      </c>
      <c r="D10" s="88" t="s">
        <v>200</v>
      </c>
      <c r="E10" s="11"/>
      <c r="F10" s="11"/>
      <c r="G10" s="13" t="s">
        <v>211</v>
      </c>
      <c r="H10" s="41">
        <v>1</v>
      </c>
      <c r="I10" s="13"/>
      <c r="J10" s="14">
        <f>H10*I10</f>
        <v>0</v>
      </c>
    </row>
    <row r="11" spans="1:10" s="2" customFormat="1" ht="41.25" customHeight="1">
      <c r="B11" s="9" t="s">
        <v>19</v>
      </c>
      <c r="C11" s="72" t="s">
        <v>198</v>
      </c>
      <c r="D11" s="88" t="s">
        <v>199</v>
      </c>
      <c r="E11" s="11"/>
      <c r="F11" s="11"/>
      <c r="G11" s="13" t="s">
        <v>147</v>
      </c>
      <c r="H11" s="41">
        <v>3</v>
      </c>
      <c r="I11" s="13"/>
      <c r="J11" s="14">
        <f t="shared" ref="J11:J26" si="0">H11*I11</f>
        <v>0</v>
      </c>
    </row>
    <row r="12" spans="1:10" s="2" customFormat="1" ht="38.25">
      <c r="B12" s="226" t="s">
        <v>20</v>
      </c>
      <c r="C12" s="227" t="s">
        <v>384</v>
      </c>
      <c r="D12" s="228" t="s">
        <v>843</v>
      </c>
      <c r="E12" s="11"/>
      <c r="F12" s="11"/>
      <c r="G12" s="13" t="s">
        <v>147</v>
      </c>
      <c r="H12" s="41">
        <v>2</v>
      </c>
      <c r="I12" s="13"/>
      <c r="J12" s="14">
        <f t="shared" si="0"/>
        <v>0</v>
      </c>
    </row>
    <row r="13" spans="1:10" s="2" customFormat="1" ht="41.25" customHeight="1">
      <c r="B13" s="9" t="s">
        <v>21</v>
      </c>
      <c r="C13" s="128" t="s">
        <v>202</v>
      </c>
      <c r="D13" s="130" t="s">
        <v>203</v>
      </c>
      <c r="E13" s="11"/>
      <c r="F13" s="11"/>
      <c r="G13" s="13" t="s">
        <v>211</v>
      </c>
      <c r="H13" s="41">
        <v>4</v>
      </c>
      <c r="I13" s="13"/>
      <c r="J13" s="14">
        <f t="shared" si="0"/>
        <v>0</v>
      </c>
    </row>
    <row r="14" spans="1:10" s="2" customFormat="1" ht="41.25" customHeight="1">
      <c r="B14" s="9" t="s">
        <v>22</v>
      </c>
      <c r="C14" s="79" t="s">
        <v>202</v>
      </c>
      <c r="D14" s="89" t="s">
        <v>511</v>
      </c>
      <c r="E14" s="11"/>
      <c r="F14" s="11"/>
      <c r="G14" s="13" t="s">
        <v>147</v>
      </c>
      <c r="H14" s="41">
        <v>1</v>
      </c>
      <c r="I14" s="13"/>
      <c r="J14" s="14">
        <f t="shared" si="0"/>
        <v>0</v>
      </c>
    </row>
    <row r="15" spans="1:10" s="2" customFormat="1" ht="41.25" customHeight="1">
      <c r="B15" s="9" t="s">
        <v>23</v>
      </c>
      <c r="C15" s="79" t="s">
        <v>202</v>
      </c>
      <c r="D15" s="89" t="s">
        <v>522</v>
      </c>
      <c r="E15" s="11"/>
      <c r="F15" s="11"/>
      <c r="G15" s="13" t="s">
        <v>586</v>
      </c>
      <c r="H15" s="41">
        <v>2</v>
      </c>
      <c r="I15" s="13"/>
      <c r="J15" s="14">
        <f t="shared" si="0"/>
        <v>0</v>
      </c>
    </row>
    <row r="16" spans="1:10" s="2" customFormat="1" ht="41.25" customHeight="1">
      <c r="B16" s="9" t="s">
        <v>24</v>
      </c>
      <c r="C16" s="26" t="s">
        <v>204</v>
      </c>
      <c r="D16" s="88" t="s">
        <v>205</v>
      </c>
      <c r="E16" s="11"/>
      <c r="F16" s="11"/>
      <c r="G16" s="13" t="s">
        <v>385</v>
      </c>
      <c r="H16" s="41">
        <v>2</v>
      </c>
      <c r="I16" s="13"/>
      <c r="J16" s="14">
        <f t="shared" si="0"/>
        <v>0</v>
      </c>
    </row>
    <row r="17" spans="1:10" s="124" customFormat="1" ht="41.25" customHeight="1">
      <c r="B17" s="9" t="s">
        <v>26</v>
      </c>
      <c r="C17" s="127" t="s">
        <v>125</v>
      </c>
      <c r="D17" s="136" t="s">
        <v>206</v>
      </c>
      <c r="E17" s="11"/>
      <c r="F17" s="11"/>
      <c r="G17" s="13" t="s">
        <v>211</v>
      </c>
      <c r="H17" s="41">
        <v>1</v>
      </c>
      <c r="I17" s="13"/>
      <c r="J17" s="14">
        <f t="shared" si="0"/>
        <v>0</v>
      </c>
    </row>
    <row r="18" spans="1:10" s="124" customFormat="1" ht="41.25" customHeight="1">
      <c r="B18" s="9" t="s">
        <v>30</v>
      </c>
      <c r="C18" s="26" t="s">
        <v>207</v>
      </c>
      <c r="D18" s="19" t="s">
        <v>441</v>
      </c>
      <c r="E18" s="11"/>
      <c r="F18" s="11"/>
      <c r="G18" s="13" t="s">
        <v>587</v>
      </c>
      <c r="H18" s="41">
        <v>1</v>
      </c>
      <c r="I18" s="13"/>
      <c r="J18" s="14">
        <f t="shared" si="0"/>
        <v>0</v>
      </c>
    </row>
    <row r="19" spans="1:10" s="2" customFormat="1" ht="41.25" customHeight="1">
      <c r="B19" s="9" t="s">
        <v>31</v>
      </c>
      <c r="C19" s="26" t="s">
        <v>207</v>
      </c>
      <c r="D19" s="19" t="s">
        <v>512</v>
      </c>
      <c r="E19" s="11"/>
      <c r="F19" s="11"/>
      <c r="G19" s="13" t="s">
        <v>587</v>
      </c>
      <c r="H19" s="41">
        <v>2</v>
      </c>
      <c r="I19" s="13"/>
      <c r="J19" s="14">
        <f t="shared" si="0"/>
        <v>0</v>
      </c>
    </row>
    <row r="20" spans="1:10" s="2" customFormat="1" ht="41.25" customHeight="1">
      <c r="B20" s="9" t="s">
        <v>32</v>
      </c>
      <c r="C20" s="38" t="s">
        <v>207</v>
      </c>
      <c r="D20" s="90" t="s">
        <v>208</v>
      </c>
      <c r="E20" s="11"/>
      <c r="F20" s="11"/>
      <c r="G20" s="13" t="s">
        <v>211</v>
      </c>
      <c r="H20" s="41">
        <v>1</v>
      </c>
      <c r="I20" s="13"/>
      <c r="J20" s="14">
        <f t="shared" si="0"/>
        <v>0</v>
      </c>
    </row>
    <row r="21" spans="1:10" s="2" customFormat="1" ht="41.25" customHeight="1">
      <c r="B21" s="9" t="s">
        <v>40</v>
      </c>
      <c r="C21" s="72" t="s">
        <v>209</v>
      </c>
      <c r="D21" s="19" t="s">
        <v>203</v>
      </c>
      <c r="E21" s="11"/>
      <c r="F21" s="11"/>
      <c r="G21" s="13" t="s">
        <v>211</v>
      </c>
      <c r="H21" s="41">
        <v>3</v>
      </c>
      <c r="I21" s="13"/>
      <c r="J21" s="14">
        <f t="shared" si="0"/>
        <v>0</v>
      </c>
    </row>
    <row r="22" spans="1:10" s="2" customFormat="1" ht="41.25" customHeight="1">
      <c r="B22" s="9" t="s">
        <v>42</v>
      </c>
      <c r="C22" s="72" t="s">
        <v>209</v>
      </c>
      <c r="D22" s="19" t="s">
        <v>515</v>
      </c>
      <c r="E22" s="11"/>
      <c r="F22" s="11"/>
      <c r="G22" s="13" t="s">
        <v>386</v>
      </c>
      <c r="H22" s="41">
        <v>1</v>
      </c>
      <c r="I22" s="13"/>
      <c r="J22" s="14">
        <f t="shared" si="0"/>
        <v>0</v>
      </c>
    </row>
    <row r="23" spans="1:10" s="2" customFormat="1" ht="36.75" customHeight="1">
      <c r="B23" s="9" t="s">
        <v>43</v>
      </c>
      <c r="C23" s="72" t="s">
        <v>209</v>
      </c>
      <c r="D23" s="19" t="s">
        <v>516</v>
      </c>
      <c r="E23" s="11"/>
      <c r="F23" s="11"/>
      <c r="G23" s="13" t="s">
        <v>386</v>
      </c>
      <c r="H23" s="41">
        <v>1</v>
      </c>
      <c r="I23" s="13"/>
      <c r="J23" s="14">
        <f t="shared" si="0"/>
        <v>0</v>
      </c>
    </row>
    <row r="24" spans="1:10" s="2" customFormat="1" ht="41.25" customHeight="1">
      <c r="B24" s="9" t="s">
        <v>44</v>
      </c>
      <c r="C24" s="72" t="s">
        <v>133</v>
      </c>
      <c r="D24" s="88" t="s">
        <v>210</v>
      </c>
      <c r="E24" s="11"/>
      <c r="F24" s="11"/>
      <c r="G24" s="13" t="s">
        <v>386</v>
      </c>
      <c r="H24" s="41">
        <v>1</v>
      </c>
      <c r="I24" s="13"/>
      <c r="J24" s="14">
        <f t="shared" si="0"/>
        <v>0</v>
      </c>
    </row>
    <row r="25" spans="1:10" s="2" customFormat="1" ht="41.25" customHeight="1">
      <c r="B25" s="9" t="s">
        <v>45</v>
      </c>
      <c r="C25" s="26" t="s">
        <v>133</v>
      </c>
      <c r="D25" s="19" t="s">
        <v>515</v>
      </c>
      <c r="E25" s="11"/>
      <c r="F25" s="11"/>
      <c r="G25" s="13" t="s">
        <v>386</v>
      </c>
      <c r="H25" s="41">
        <v>1</v>
      </c>
      <c r="I25" s="13"/>
      <c r="J25" s="14">
        <f t="shared" si="0"/>
        <v>0</v>
      </c>
    </row>
    <row r="26" spans="1:10" s="2" customFormat="1" ht="38.25">
      <c r="B26" s="9" t="s">
        <v>46</v>
      </c>
      <c r="C26" s="26" t="s">
        <v>133</v>
      </c>
      <c r="D26" s="19" t="s">
        <v>203</v>
      </c>
      <c r="E26" s="11"/>
      <c r="F26" s="11"/>
      <c r="G26" s="13" t="s">
        <v>211</v>
      </c>
      <c r="H26" s="41">
        <v>2</v>
      </c>
      <c r="I26" s="13"/>
      <c r="J26" s="14">
        <f t="shared" si="0"/>
        <v>0</v>
      </c>
    </row>
    <row r="27" spans="1:10" s="2" customFormat="1" ht="30" customHeight="1">
      <c r="B27" s="306" t="s">
        <v>0</v>
      </c>
      <c r="C27" s="307"/>
      <c r="D27" s="307"/>
      <c r="E27" s="307"/>
      <c r="F27" s="307"/>
      <c r="G27" s="307"/>
      <c r="H27" s="307"/>
      <c r="I27" s="307"/>
      <c r="J27" s="1">
        <f>SUM(J10:J26)</f>
        <v>0</v>
      </c>
    </row>
    <row r="28" spans="1:10" s="2" customFormat="1" ht="33.75" customHeight="1">
      <c r="B28" s="3" t="s">
        <v>1</v>
      </c>
      <c r="C28" s="286" t="s">
        <v>2</v>
      </c>
      <c r="D28" s="305"/>
      <c r="E28" s="305"/>
      <c r="F28" s="305"/>
      <c r="G28" s="305"/>
      <c r="H28" s="305"/>
      <c r="I28" s="305"/>
      <c r="J28" s="305"/>
    </row>
    <row r="29" spans="1:10" ht="32.25" customHeight="1">
      <c r="B29" s="3" t="s">
        <v>3</v>
      </c>
      <c r="C29" s="296" t="s">
        <v>4</v>
      </c>
      <c r="D29" s="297"/>
      <c r="E29" s="297"/>
      <c r="F29" s="297"/>
      <c r="G29" s="297"/>
      <c r="H29" s="297"/>
      <c r="I29" s="297"/>
      <c r="J29" s="297"/>
    </row>
    <row r="30" spans="1:10" s="32" customFormat="1" ht="11.25" customHeight="1">
      <c r="A30" s="20"/>
      <c r="B30" s="45"/>
      <c r="C30" s="45"/>
      <c r="D30" s="45"/>
      <c r="E30" s="45"/>
      <c r="F30" s="45"/>
      <c r="G30" s="45"/>
      <c r="H30" s="45"/>
      <c r="I30" s="45"/>
      <c r="J30" s="45"/>
    </row>
    <row r="31" spans="1:10" s="32" customFormat="1" ht="15" customHeight="1">
      <c r="A31" s="21"/>
      <c r="B31" s="20" t="s">
        <v>25</v>
      </c>
      <c r="C31" s="4"/>
      <c r="D31" s="4"/>
      <c r="E31" s="4"/>
      <c r="F31" s="4"/>
      <c r="G31" s="4"/>
      <c r="H31" s="4"/>
      <c r="I31" s="4"/>
      <c r="J31" s="4"/>
    </row>
    <row r="32" spans="1:10" ht="13.5" customHeight="1">
      <c r="B32" s="21"/>
      <c r="C32" s="35"/>
      <c r="D32" s="22"/>
      <c r="E32" s="22"/>
      <c r="F32" s="22"/>
      <c r="G32" s="17"/>
      <c r="H32" s="17"/>
      <c r="I32" s="17"/>
      <c r="J32" s="35"/>
    </row>
    <row r="33" spans="2:10" ht="28.5" customHeight="1">
      <c r="B33" s="42" t="s">
        <v>18</v>
      </c>
      <c r="C33" s="291" t="s">
        <v>212</v>
      </c>
      <c r="D33" s="291"/>
      <c r="E33" s="291"/>
      <c r="F33" s="291"/>
      <c r="G33" s="291"/>
      <c r="H33" s="291"/>
      <c r="I33" s="291"/>
      <c r="J33" s="291"/>
    </row>
    <row r="34" spans="2:10" ht="27" customHeight="1">
      <c r="B34" s="42" t="s">
        <v>19</v>
      </c>
      <c r="C34" s="291" t="s">
        <v>844</v>
      </c>
      <c r="D34" s="291"/>
      <c r="E34" s="291"/>
      <c r="F34" s="291"/>
      <c r="G34" s="291"/>
      <c r="H34" s="291"/>
      <c r="I34" s="291"/>
      <c r="J34" s="291"/>
    </row>
    <row r="35" spans="2:10" ht="15" customHeight="1">
      <c r="B35" s="42" t="s">
        <v>20</v>
      </c>
      <c r="C35" s="291" t="s">
        <v>150</v>
      </c>
      <c r="D35" s="291"/>
      <c r="E35" s="291"/>
      <c r="F35" s="291"/>
      <c r="G35" s="291"/>
      <c r="H35" s="291"/>
      <c r="I35" s="291"/>
      <c r="J35" s="291"/>
    </row>
    <row r="36" spans="2:10" ht="15" customHeight="1">
      <c r="B36" s="42" t="s">
        <v>21</v>
      </c>
      <c r="C36" s="24" t="s">
        <v>33</v>
      </c>
      <c r="D36" s="36" t="s">
        <v>620</v>
      </c>
    </row>
    <row r="37" spans="2:10" ht="15" customHeight="1">
      <c r="B37" s="42"/>
      <c r="C37" s="24"/>
      <c r="D37" s="36" t="s">
        <v>621</v>
      </c>
    </row>
    <row r="38" spans="2:10" s="32" customFormat="1" ht="15.75" customHeight="1">
      <c r="B38" s="42"/>
      <c r="C38" s="24"/>
      <c r="D38" s="36" t="s">
        <v>655</v>
      </c>
      <c r="E38" s="45"/>
      <c r="F38" s="45"/>
      <c r="G38" s="45"/>
      <c r="H38" s="45"/>
      <c r="I38" s="45"/>
      <c r="J38" s="45"/>
    </row>
  </sheetData>
  <autoFilter ref="A3:J29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0:L24">
    <sortCondition ref="C10:C24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33:J33"/>
    <mergeCell ref="C34:J34"/>
    <mergeCell ref="C35:J35"/>
    <mergeCell ref="B27:I27"/>
    <mergeCell ref="C28:J28"/>
    <mergeCell ref="C29:J29"/>
  </mergeCells>
  <phoneticPr fontId="26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>
    <tabColor rgb="FFFFFFFF"/>
    <pageSetUpPr fitToPage="1"/>
  </sheetPr>
  <dimension ref="A1:J35"/>
  <sheetViews>
    <sheetView view="pageBreakPreview" zoomScaleNormal="8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06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232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309"/>
      <c r="I9" s="310"/>
      <c r="J9" s="310"/>
    </row>
    <row r="10" spans="1:10" s="2" customFormat="1" ht="38.25">
      <c r="B10" s="46" t="s">
        <v>18</v>
      </c>
      <c r="C10" s="10" t="s">
        <v>372</v>
      </c>
      <c r="D10" s="19" t="s">
        <v>213</v>
      </c>
      <c r="E10" s="11"/>
      <c r="F10" s="11"/>
      <c r="G10" s="12" t="s">
        <v>224</v>
      </c>
      <c r="H10" s="41">
        <v>1</v>
      </c>
      <c r="I10" s="13"/>
      <c r="J10" s="14">
        <f t="shared" ref="J10:J24" si="0">H10*I10</f>
        <v>0</v>
      </c>
    </row>
    <row r="11" spans="1:10" s="2" customFormat="1" ht="63.75">
      <c r="B11" s="46" t="s">
        <v>19</v>
      </c>
      <c r="C11" s="10" t="s">
        <v>214</v>
      </c>
      <c r="D11" s="19" t="s">
        <v>845</v>
      </c>
      <c r="E11" s="11"/>
      <c r="F11" s="11"/>
      <c r="G11" s="12" t="s">
        <v>221</v>
      </c>
      <c r="H11" s="41">
        <v>1</v>
      </c>
      <c r="I11" s="13"/>
      <c r="J11" s="14">
        <f t="shared" si="0"/>
        <v>0</v>
      </c>
    </row>
    <row r="12" spans="1:10" s="2" customFormat="1" ht="63.75">
      <c r="B12" s="46" t="s">
        <v>20</v>
      </c>
      <c r="C12" s="10" t="s">
        <v>214</v>
      </c>
      <c r="D12" s="19" t="s">
        <v>846</v>
      </c>
      <c r="E12" s="11"/>
      <c r="F12" s="11"/>
      <c r="G12" s="12" t="s">
        <v>221</v>
      </c>
      <c r="H12" s="41">
        <v>2</v>
      </c>
      <c r="I12" s="13"/>
      <c r="J12" s="14">
        <f t="shared" si="0"/>
        <v>0</v>
      </c>
    </row>
    <row r="13" spans="1:10" s="2" customFormat="1" ht="63.75">
      <c r="B13" s="149" t="s">
        <v>21</v>
      </c>
      <c r="C13" s="172" t="s">
        <v>452</v>
      </c>
      <c r="D13" s="169" t="s">
        <v>847</v>
      </c>
      <c r="E13" s="11"/>
      <c r="F13" s="11"/>
      <c r="G13" s="12" t="s">
        <v>221</v>
      </c>
      <c r="H13" s="41">
        <v>3</v>
      </c>
      <c r="I13" s="13"/>
      <c r="J13" s="14">
        <f>H13*I13</f>
        <v>0</v>
      </c>
    </row>
    <row r="14" spans="1:10" s="2" customFormat="1" ht="51">
      <c r="B14" s="46" t="s">
        <v>22</v>
      </c>
      <c r="C14" s="26" t="s">
        <v>452</v>
      </c>
      <c r="D14" s="19" t="s">
        <v>662</v>
      </c>
      <c r="E14" s="11"/>
      <c r="F14" s="11"/>
      <c r="G14" s="12" t="s">
        <v>663</v>
      </c>
      <c r="H14" s="41">
        <v>1</v>
      </c>
      <c r="I14" s="13"/>
      <c r="J14" s="14">
        <f t="shared" si="0"/>
        <v>0</v>
      </c>
    </row>
    <row r="15" spans="1:10" s="2" customFormat="1" ht="76.5">
      <c r="B15" s="46" t="s">
        <v>23</v>
      </c>
      <c r="C15" s="10" t="s">
        <v>517</v>
      </c>
      <c r="D15" s="19" t="s">
        <v>848</v>
      </c>
      <c r="E15" s="11"/>
      <c r="F15" s="11"/>
      <c r="G15" s="12" t="s">
        <v>518</v>
      </c>
      <c r="H15" s="41">
        <v>1</v>
      </c>
      <c r="I15" s="13"/>
      <c r="J15" s="14">
        <f t="shared" si="0"/>
        <v>0</v>
      </c>
    </row>
    <row r="16" spans="1:10" s="2" customFormat="1" ht="89.25">
      <c r="B16" s="46" t="s">
        <v>24</v>
      </c>
      <c r="C16" s="10" t="s">
        <v>319</v>
      </c>
      <c r="D16" s="19" t="s">
        <v>849</v>
      </c>
      <c r="E16" s="11"/>
      <c r="F16" s="11"/>
      <c r="G16" s="12" t="s">
        <v>222</v>
      </c>
      <c r="H16" s="41">
        <v>1</v>
      </c>
      <c r="I16" s="13"/>
      <c r="J16" s="14">
        <f t="shared" si="0"/>
        <v>0</v>
      </c>
    </row>
    <row r="17" spans="1:10" s="2" customFormat="1" ht="76.5">
      <c r="B17" s="46" t="s">
        <v>26</v>
      </c>
      <c r="C17" s="10" t="s">
        <v>320</v>
      </c>
      <c r="D17" s="19" t="s">
        <v>850</v>
      </c>
      <c r="E17" s="11"/>
      <c r="F17" s="11"/>
      <c r="G17" s="12" t="s">
        <v>223</v>
      </c>
      <c r="H17" s="41">
        <v>1</v>
      </c>
      <c r="I17" s="13"/>
      <c r="J17" s="14">
        <f t="shared" si="0"/>
        <v>0</v>
      </c>
    </row>
    <row r="18" spans="1:10" s="2" customFormat="1" ht="102">
      <c r="B18" s="46" t="s">
        <v>30</v>
      </c>
      <c r="C18" s="150" t="s">
        <v>491</v>
      </c>
      <c r="D18" s="169" t="s">
        <v>851</v>
      </c>
      <c r="E18" s="11"/>
      <c r="F18" s="11"/>
      <c r="G18" s="12" t="s">
        <v>221</v>
      </c>
      <c r="H18" s="41">
        <v>1</v>
      </c>
      <c r="I18" s="13"/>
      <c r="J18" s="14">
        <f t="shared" si="0"/>
        <v>0</v>
      </c>
    </row>
    <row r="19" spans="1:10" s="2" customFormat="1" ht="38.25">
      <c r="B19" s="46" t="s">
        <v>31</v>
      </c>
      <c r="C19" s="150" t="s">
        <v>215</v>
      </c>
      <c r="D19" s="169" t="s">
        <v>216</v>
      </c>
      <c r="E19" s="142"/>
      <c r="F19" s="142"/>
      <c r="G19" s="153" t="s">
        <v>221</v>
      </c>
      <c r="H19" s="41">
        <v>5</v>
      </c>
      <c r="I19" s="13"/>
      <c r="J19" s="14">
        <f t="shared" si="0"/>
        <v>0</v>
      </c>
    </row>
    <row r="20" spans="1:10" s="2" customFormat="1" ht="38.25">
      <c r="B20" s="46" t="s">
        <v>32</v>
      </c>
      <c r="C20" s="150" t="s">
        <v>520</v>
      </c>
      <c r="D20" s="169" t="s">
        <v>521</v>
      </c>
      <c r="E20" s="11"/>
      <c r="F20" s="11"/>
      <c r="G20" s="12" t="s">
        <v>221</v>
      </c>
      <c r="H20" s="41">
        <v>2</v>
      </c>
      <c r="I20" s="13"/>
      <c r="J20" s="14">
        <f t="shared" si="0"/>
        <v>0</v>
      </c>
    </row>
    <row r="21" spans="1:10" s="2" customFormat="1" ht="38.25">
      <c r="B21" s="149" t="s">
        <v>40</v>
      </c>
      <c r="C21" s="172" t="s">
        <v>217</v>
      </c>
      <c r="D21" s="169" t="s">
        <v>218</v>
      </c>
      <c r="E21" s="11"/>
      <c r="F21" s="11"/>
      <c r="G21" s="12" t="s">
        <v>221</v>
      </c>
      <c r="H21" s="41">
        <v>4</v>
      </c>
      <c r="I21" s="13"/>
      <c r="J21" s="14">
        <f t="shared" si="0"/>
        <v>0</v>
      </c>
    </row>
    <row r="22" spans="1:10" s="2" customFormat="1" ht="38.25">
      <c r="B22" s="149" t="s">
        <v>42</v>
      </c>
      <c r="C22" s="172" t="s">
        <v>219</v>
      </c>
      <c r="D22" s="169" t="s">
        <v>220</v>
      </c>
      <c r="E22" s="142"/>
      <c r="F22" s="142"/>
      <c r="G22" s="153" t="s">
        <v>221</v>
      </c>
      <c r="H22" s="41">
        <v>2</v>
      </c>
      <c r="I22" s="13"/>
      <c r="J22" s="14">
        <f t="shared" si="0"/>
        <v>0</v>
      </c>
    </row>
    <row r="23" spans="1:10" s="2" customFormat="1" ht="63.75">
      <c r="B23" s="149" t="s">
        <v>43</v>
      </c>
      <c r="C23" s="172" t="s">
        <v>607</v>
      </c>
      <c r="D23" s="169" t="s">
        <v>664</v>
      </c>
      <c r="E23" s="142"/>
      <c r="F23" s="142"/>
      <c r="G23" s="153" t="s">
        <v>221</v>
      </c>
      <c r="H23" s="41">
        <v>1</v>
      </c>
      <c r="I23" s="13"/>
      <c r="J23" s="14">
        <f t="shared" si="0"/>
        <v>0</v>
      </c>
    </row>
    <row r="24" spans="1:10" s="2" customFormat="1" ht="102">
      <c r="B24" s="9" t="s">
        <v>44</v>
      </c>
      <c r="C24" s="26" t="s">
        <v>321</v>
      </c>
      <c r="D24" s="19" t="s">
        <v>852</v>
      </c>
      <c r="E24" s="11"/>
      <c r="F24" s="11"/>
      <c r="G24" s="12" t="s">
        <v>221</v>
      </c>
      <c r="H24" s="41">
        <v>1</v>
      </c>
      <c r="I24" s="13"/>
      <c r="J24" s="14">
        <f t="shared" si="0"/>
        <v>0</v>
      </c>
    </row>
    <row r="25" spans="1:10" s="2" customFormat="1" ht="30" customHeight="1">
      <c r="B25" s="288" t="s">
        <v>0</v>
      </c>
      <c r="C25" s="304"/>
      <c r="D25" s="304"/>
      <c r="E25" s="304"/>
      <c r="F25" s="304"/>
      <c r="G25" s="304"/>
      <c r="H25" s="304"/>
      <c r="I25" s="304"/>
      <c r="J25" s="56">
        <f>SUM(J10:J24)</f>
        <v>0</v>
      </c>
    </row>
    <row r="26" spans="1:10" s="2" customFormat="1" ht="33" customHeight="1">
      <c r="B26" s="3" t="s">
        <v>1</v>
      </c>
      <c r="C26" s="286" t="s">
        <v>2</v>
      </c>
      <c r="D26" s="305"/>
      <c r="E26" s="305"/>
      <c r="F26" s="305"/>
      <c r="G26" s="305"/>
      <c r="H26" s="305"/>
      <c r="I26" s="305"/>
      <c r="J26" s="305"/>
    </row>
    <row r="27" spans="1:10" s="2" customFormat="1" ht="32.25" customHeight="1">
      <c r="B27" s="3" t="s">
        <v>3</v>
      </c>
      <c r="C27" s="296" t="s">
        <v>4</v>
      </c>
      <c r="D27" s="297"/>
      <c r="E27" s="297"/>
      <c r="F27" s="297"/>
      <c r="G27" s="297"/>
      <c r="H27" s="297"/>
      <c r="I27" s="297"/>
      <c r="J27" s="297"/>
    </row>
    <row r="28" spans="1:10" ht="43.5" customHeight="1">
      <c r="B28" s="3" t="s">
        <v>5</v>
      </c>
      <c r="C28" s="298" t="s">
        <v>853</v>
      </c>
      <c r="D28" s="297"/>
      <c r="E28" s="297"/>
      <c r="F28" s="297"/>
      <c r="G28" s="297"/>
      <c r="H28" s="297"/>
      <c r="I28" s="297"/>
      <c r="J28" s="297"/>
    </row>
    <row r="29" spans="1:10" s="32" customFormat="1" ht="11.25" customHeight="1">
      <c r="A29" s="20"/>
      <c r="B29" s="45"/>
      <c r="C29" s="45"/>
      <c r="D29" s="45"/>
      <c r="E29" s="45"/>
      <c r="F29" s="45"/>
      <c r="G29" s="45"/>
      <c r="H29" s="45"/>
      <c r="I29" s="45"/>
      <c r="J29" s="45"/>
    </row>
    <row r="30" spans="1:10" s="32" customFormat="1" ht="15" customHeight="1">
      <c r="A30" s="21"/>
      <c r="B30" s="20" t="s">
        <v>25</v>
      </c>
      <c r="C30" s="4"/>
      <c r="D30" s="4"/>
      <c r="E30" s="4"/>
      <c r="F30" s="4"/>
      <c r="G30" s="4"/>
      <c r="H30" s="4"/>
      <c r="I30" s="4"/>
      <c r="J30" s="4"/>
    </row>
    <row r="31" spans="1:10" ht="17.25" customHeight="1">
      <c r="B31" s="21"/>
      <c r="C31" s="35"/>
      <c r="D31" s="22"/>
      <c r="E31" s="22"/>
      <c r="F31" s="22"/>
      <c r="G31" s="17"/>
      <c r="H31" s="17"/>
      <c r="I31" s="17"/>
      <c r="J31" s="35"/>
    </row>
    <row r="32" spans="1:10" ht="17.25" customHeight="1">
      <c r="B32" s="42" t="s">
        <v>18</v>
      </c>
      <c r="C32" s="308" t="s">
        <v>225</v>
      </c>
      <c r="D32" s="308"/>
      <c r="E32" s="308"/>
      <c r="F32" s="308"/>
      <c r="G32" s="308"/>
      <c r="H32" s="308"/>
      <c r="I32" s="308"/>
      <c r="J32" s="308"/>
    </row>
    <row r="33" spans="2:10" ht="15" customHeight="1">
      <c r="B33" s="42" t="s">
        <v>19</v>
      </c>
      <c r="C33" s="291" t="s">
        <v>226</v>
      </c>
      <c r="D33" s="291"/>
      <c r="E33" s="291"/>
      <c r="F33" s="291"/>
      <c r="G33" s="291"/>
      <c r="H33" s="291"/>
      <c r="I33" s="291"/>
      <c r="J33" s="291"/>
    </row>
    <row r="34" spans="2:10" ht="15" customHeight="1">
      <c r="B34" s="42" t="s">
        <v>20</v>
      </c>
      <c r="C34" s="24" t="s">
        <v>33</v>
      </c>
      <c r="D34" s="36" t="s">
        <v>666</v>
      </c>
    </row>
    <row r="35" spans="2:10" s="32" customFormat="1" ht="15.75" customHeight="1">
      <c r="B35" s="42"/>
      <c r="C35" s="24"/>
      <c r="D35" s="36" t="s">
        <v>667</v>
      </c>
      <c r="E35" s="45"/>
      <c r="F35" s="45"/>
      <c r="G35" s="45"/>
      <c r="H35" s="45"/>
      <c r="I35" s="45"/>
      <c r="J35" s="45"/>
    </row>
  </sheetData>
  <autoFilter ref="A3:J28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5">
    <sortCondition ref="C11:C25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B25:I25"/>
    <mergeCell ref="C32:J32"/>
    <mergeCell ref="C33:J33"/>
    <mergeCell ref="C28:J28"/>
    <mergeCell ref="C26:J26"/>
    <mergeCell ref="C27:J27"/>
  </mergeCells>
  <pageMargins left="0.7" right="0.7" top="0.75" bottom="0.75" header="0.3" footer="0.3"/>
  <pageSetup paperSize="9" scale="79" fitToHeight="0" orientation="landscape" r:id="rId1"/>
  <rowBreaks count="1" manualBreakCount="1">
    <brk id="16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tabColor rgb="FFFFFFFF"/>
  </sheetPr>
  <dimension ref="A1:J39"/>
  <sheetViews>
    <sheetView view="pageBreakPreview" topLeftCell="A19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6.42578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I1" s="271" t="s">
        <v>6</v>
      </c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07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231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204">
      <c r="B10" s="9" t="s">
        <v>18</v>
      </c>
      <c r="C10" s="213" t="s">
        <v>227</v>
      </c>
      <c r="D10" s="91" t="s">
        <v>854</v>
      </c>
      <c r="E10" s="11"/>
      <c r="F10" s="11"/>
      <c r="G10" s="13" t="s">
        <v>228</v>
      </c>
      <c r="H10" s="244">
        <v>3000</v>
      </c>
      <c r="I10" s="13"/>
      <c r="J10" s="14">
        <f t="shared" ref="J10:J13" si="0">H10*I10</f>
        <v>0</v>
      </c>
    </row>
    <row r="11" spans="1:10" s="2" customFormat="1" ht="204">
      <c r="B11" s="9" t="s">
        <v>19</v>
      </c>
      <c r="C11" s="213" t="s">
        <v>227</v>
      </c>
      <c r="D11" s="91" t="s">
        <v>854</v>
      </c>
      <c r="E11" s="11"/>
      <c r="F11" s="11"/>
      <c r="G11" s="12" t="s">
        <v>211</v>
      </c>
      <c r="H11" s="245">
        <v>2400</v>
      </c>
      <c r="I11" s="13"/>
      <c r="J11" s="14">
        <f t="shared" si="0"/>
        <v>0</v>
      </c>
    </row>
    <row r="12" spans="1:10" s="2" customFormat="1" ht="204">
      <c r="B12" s="9" t="s">
        <v>20</v>
      </c>
      <c r="C12" s="214" t="s">
        <v>227</v>
      </c>
      <c r="D12" s="91" t="s">
        <v>854</v>
      </c>
      <c r="E12" s="11"/>
      <c r="F12" s="11"/>
      <c r="G12" s="12" t="s">
        <v>211</v>
      </c>
      <c r="H12" s="245">
        <v>1200</v>
      </c>
      <c r="I12" s="13"/>
      <c r="J12" s="14">
        <f t="shared" si="0"/>
        <v>0</v>
      </c>
    </row>
    <row r="13" spans="1:10" s="2" customFormat="1" ht="204">
      <c r="B13" s="9" t="s">
        <v>21</v>
      </c>
      <c r="C13" s="214" t="s">
        <v>227</v>
      </c>
      <c r="D13" s="91" t="s">
        <v>855</v>
      </c>
      <c r="E13" s="160"/>
      <c r="F13" s="160"/>
      <c r="G13" s="12" t="s">
        <v>211</v>
      </c>
      <c r="H13" s="41">
        <v>3600</v>
      </c>
      <c r="I13" s="13"/>
      <c r="J13" s="14">
        <f t="shared" si="0"/>
        <v>0</v>
      </c>
    </row>
    <row r="14" spans="1:10" s="2" customFormat="1" ht="30" customHeight="1">
      <c r="B14" s="306" t="s">
        <v>0</v>
      </c>
      <c r="C14" s="307"/>
      <c r="D14" s="307"/>
      <c r="E14" s="307"/>
      <c r="F14" s="307"/>
      <c r="G14" s="307"/>
      <c r="H14" s="307"/>
      <c r="I14" s="47"/>
      <c r="J14" s="1">
        <f>SUM(J10:J13)</f>
        <v>0</v>
      </c>
    </row>
    <row r="15" spans="1:10" s="2" customFormat="1" ht="32.25" customHeight="1">
      <c r="B15" s="3" t="s">
        <v>1</v>
      </c>
      <c r="C15" s="286" t="s">
        <v>2</v>
      </c>
      <c r="D15" s="286"/>
      <c r="E15" s="286"/>
      <c r="F15" s="286"/>
      <c r="G15" s="286"/>
      <c r="H15" s="286"/>
      <c r="I15" s="286"/>
      <c r="J15" s="287"/>
    </row>
    <row r="16" spans="1:10" s="2" customFormat="1" ht="29.25" customHeight="1">
      <c r="B16" s="3" t="s">
        <v>3</v>
      </c>
      <c r="C16" s="296" t="s">
        <v>4</v>
      </c>
      <c r="D16" s="296"/>
      <c r="E16" s="296"/>
      <c r="F16" s="296"/>
      <c r="G16" s="296"/>
      <c r="H16" s="296"/>
      <c r="I16" s="296"/>
      <c r="J16" s="296"/>
    </row>
    <row r="17" spans="1:10" ht="43.5" customHeight="1">
      <c r="B17" s="3" t="s">
        <v>535</v>
      </c>
      <c r="C17" s="311" t="s">
        <v>421</v>
      </c>
      <c r="D17" s="311"/>
      <c r="E17" s="311"/>
      <c r="F17" s="311"/>
      <c r="G17" s="311"/>
      <c r="H17" s="311"/>
      <c r="I17" s="312"/>
      <c r="J17" s="312"/>
    </row>
    <row r="19" spans="1:10" s="32" customFormat="1" ht="11.25" customHeight="1">
      <c r="A19" s="20"/>
      <c r="B19" s="20" t="s">
        <v>25</v>
      </c>
      <c r="C19" s="4"/>
      <c r="D19" s="4"/>
      <c r="E19" s="4"/>
      <c r="F19" s="4"/>
      <c r="G19" s="4"/>
      <c r="H19" s="4"/>
      <c r="I19" s="4"/>
      <c r="J19" s="4"/>
    </row>
    <row r="20" spans="1:10" s="32" customFormat="1" ht="15" customHeight="1">
      <c r="A20" s="21"/>
      <c r="B20" s="21"/>
      <c r="C20" s="35"/>
      <c r="D20" s="22"/>
      <c r="E20" s="22"/>
      <c r="F20" s="22"/>
      <c r="G20" s="17"/>
      <c r="H20" s="17"/>
      <c r="I20" s="17"/>
      <c r="J20" s="17"/>
    </row>
    <row r="21" spans="1:10" ht="28.5" customHeight="1">
      <c r="B21" s="42" t="s">
        <v>18</v>
      </c>
      <c r="C21" s="291" t="s">
        <v>856</v>
      </c>
      <c r="D21" s="291"/>
      <c r="E21" s="291"/>
      <c r="F21" s="291"/>
      <c r="G21" s="291"/>
      <c r="H21" s="291"/>
      <c r="I21" s="291"/>
      <c r="J21" s="291"/>
    </row>
    <row r="22" spans="1:10" ht="15.75" customHeight="1">
      <c r="B22" s="42" t="s">
        <v>19</v>
      </c>
      <c r="C22" s="23" t="s">
        <v>641</v>
      </c>
      <c r="D22" s="16"/>
      <c r="E22" s="16"/>
      <c r="F22" s="16"/>
      <c r="G22" s="16"/>
      <c r="H22" s="16"/>
      <c r="I22" s="16"/>
      <c r="J22" s="16"/>
    </row>
    <row r="23" spans="1:10" ht="15.75" customHeight="1">
      <c r="B23" s="42"/>
      <c r="C23" s="23" t="s">
        <v>642</v>
      </c>
      <c r="D23" s="16"/>
      <c r="E23" s="16"/>
      <c r="F23" s="16"/>
      <c r="G23" s="16"/>
      <c r="H23" s="16"/>
      <c r="I23" s="16"/>
      <c r="J23" s="16"/>
    </row>
    <row r="24" spans="1:10" ht="15.75" customHeight="1">
      <c r="B24" s="42"/>
      <c r="C24" s="23" t="s">
        <v>643</v>
      </c>
      <c r="D24" s="16"/>
      <c r="E24" s="16"/>
      <c r="F24" s="16"/>
      <c r="G24" s="16"/>
      <c r="H24" s="16"/>
      <c r="I24" s="16"/>
      <c r="J24" s="16"/>
    </row>
    <row r="25" spans="1:10" ht="15.75" customHeight="1">
      <c r="B25" s="42"/>
      <c r="C25" s="23" t="s">
        <v>644</v>
      </c>
      <c r="D25" s="16"/>
      <c r="E25" s="16"/>
      <c r="F25" s="16"/>
      <c r="G25" s="16"/>
      <c r="H25" s="16"/>
      <c r="I25" s="16"/>
      <c r="J25" s="16"/>
    </row>
    <row r="26" spans="1:10" ht="15.75" customHeight="1">
      <c r="B26" s="42"/>
      <c r="C26" s="23" t="s">
        <v>645</v>
      </c>
      <c r="D26" s="16"/>
      <c r="E26" s="16"/>
      <c r="F26" s="16"/>
      <c r="G26" s="16"/>
      <c r="H26" s="16"/>
      <c r="I26" s="16"/>
      <c r="J26" s="16"/>
    </row>
    <row r="27" spans="1:10" ht="15.75" customHeight="1">
      <c r="B27" s="42"/>
      <c r="C27" s="23" t="s">
        <v>646</v>
      </c>
      <c r="D27" s="16"/>
      <c r="E27" s="16"/>
      <c r="F27" s="16"/>
      <c r="G27" s="16"/>
      <c r="H27" s="16"/>
      <c r="I27" s="16"/>
      <c r="J27" s="16"/>
    </row>
    <row r="28" spans="1:10" ht="15.75" customHeight="1">
      <c r="B28" s="42"/>
      <c r="C28" s="23" t="s">
        <v>647</v>
      </c>
      <c r="D28" s="16"/>
      <c r="E28" s="16"/>
      <c r="F28" s="16"/>
      <c r="G28" s="16"/>
      <c r="H28" s="16"/>
      <c r="I28" s="16"/>
      <c r="J28" s="16"/>
    </row>
    <row r="29" spans="1:10" ht="15.75" customHeight="1">
      <c r="B29" s="42"/>
      <c r="C29" s="23" t="s">
        <v>648</v>
      </c>
      <c r="D29" s="16"/>
      <c r="E29" s="16"/>
      <c r="F29" s="16"/>
      <c r="G29" s="16"/>
      <c r="H29" s="16"/>
      <c r="I29" s="16"/>
      <c r="J29" s="16"/>
    </row>
    <row r="30" spans="1:10" ht="28.5" customHeight="1">
      <c r="B30" s="42" t="s">
        <v>20</v>
      </c>
      <c r="C30" s="291" t="s">
        <v>230</v>
      </c>
      <c r="D30" s="291"/>
      <c r="E30" s="291"/>
      <c r="F30" s="291"/>
      <c r="G30" s="291"/>
      <c r="H30" s="291"/>
      <c r="I30" s="291"/>
      <c r="J30" s="291"/>
    </row>
    <row r="31" spans="1:10" ht="15.75" customHeight="1">
      <c r="B31" s="42" t="s">
        <v>21</v>
      </c>
      <c r="C31" s="291" t="s">
        <v>253</v>
      </c>
      <c r="D31" s="291"/>
      <c r="E31" s="291"/>
      <c r="F31" s="291"/>
      <c r="G31" s="291"/>
      <c r="H31" s="291"/>
      <c r="I31" s="291"/>
      <c r="J31" s="291"/>
    </row>
    <row r="32" spans="1:10">
      <c r="B32" s="42" t="s">
        <v>22</v>
      </c>
      <c r="C32" s="36" t="s">
        <v>35</v>
      </c>
      <c r="D32" s="32" t="s">
        <v>536</v>
      </c>
      <c r="E32" s="159"/>
      <c r="F32" s="159"/>
      <c r="G32" s="124"/>
      <c r="H32" s="124"/>
      <c r="I32" s="124"/>
      <c r="J32" s="124"/>
    </row>
    <row r="33" spans="2:10">
      <c r="C33" s="36"/>
      <c r="D33" s="32" t="s">
        <v>649</v>
      </c>
      <c r="E33" s="159"/>
      <c r="F33" s="159"/>
      <c r="G33" s="124"/>
      <c r="H33" s="124"/>
      <c r="I33" s="124"/>
      <c r="J33" s="124"/>
    </row>
    <row r="34" spans="2:10">
      <c r="C34" s="44"/>
      <c r="D34" s="36" t="s">
        <v>650</v>
      </c>
      <c r="E34" s="158"/>
      <c r="F34" s="158"/>
      <c r="G34" s="124"/>
      <c r="H34" s="124"/>
      <c r="I34" s="124"/>
      <c r="J34" s="124"/>
    </row>
    <row r="35" spans="2:10">
      <c r="B35" s="42"/>
    </row>
    <row r="36" spans="2:10">
      <c r="B36" s="42"/>
    </row>
    <row r="37" spans="2:10">
      <c r="B37" s="246"/>
    </row>
    <row r="38" spans="2:10">
      <c r="B38" s="246"/>
    </row>
    <row r="39" spans="2:10">
      <c r="B39" s="246"/>
    </row>
  </sheetData>
  <autoFilter ref="A3:J17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C30:J30"/>
    <mergeCell ref="C31:J31"/>
    <mergeCell ref="B14:H14"/>
    <mergeCell ref="C15:J15"/>
    <mergeCell ref="C16:J16"/>
    <mergeCell ref="C21:J21"/>
    <mergeCell ref="C17:J17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</mergeCells>
  <phoneticPr fontId="26" type="noConversion"/>
  <pageMargins left="0.7" right="0.7" top="0.75" bottom="0.75" header="0.3" footer="0.3"/>
  <pageSetup paperSize="9" scale="46" orientation="landscape" r:id="rId1"/>
  <rowBreaks count="1" manualBreakCount="1">
    <brk id="1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>
    <tabColor rgb="FFFFFFFF"/>
  </sheetPr>
  <dimension ref="A1:J25"/>
  <sheetViews>
    <sheetView view="pageBreakPreview" zoomScaleNormal="100" zoomScaleSheetLayoutView="100" workbookViewId="0">
      <selection activeCell="C1" sqref="C1"/>
    </sheetView>
  </sheetViews>
  <sheetFormatPr defaultRowHeight="12.75"/>
  <cols>
    <col min="1" max="1" width="5.42578125" style="45" customWidth="1"/>
    <col min="2" max="2" width="5.5703125" style="45" customWidth="1"/>
    <col min="3" max="3" width="22.7109375" style="45" customWidth="1"/>
    <col min="4" max="4" width="42.42578125" style="45" customWidth="1"/>
    <col min="5" max="5" width="19" style="45" customWidth="1"/>
    <col min="6" max="6" width="18.5703125" style="45" customWidth="1"/>
    <col min="7" max="7" width="10.85546875" style="45" customWidth="1"/>
    <col min="8" max="8" width="8.28515625" style="45" customWidth="1"/>
    <col min="9" max="9" width="15.42578125" style="45" customWidth="1"/>
    <col min="10" max="10" width="16.140625" style="45" customWidth="1"/>
    <col min="11" max="16384" width="9.140625" style="45"/>
  </cols>
  <sheetData>
    <row r="1" spans="1:10" s="2" customFormat="1">
      <c r="B1" s="4"/>
      <c r="C1" s="2" t="s">
        <v>774</v>
      </c>
      <c r="D1" s="5"/>
      <c r="E1" s="5"/>
      <c r="F1" s="5"/>
      <c r="G1" s="271" t="s">
        <v>6</v>
      </c>
      <c r="H1" s="271"/>
      <c r="I1" s="271"/>
      <c r="J1" s="271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2" t="s">
        <v>7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0" s="2" customFormat="1">
      <c r="A4" s="272" t="str">
        <f ca="1">MID(CELL("nazwa_pliku",A1),FIND("]",CELL("nazwa_pliku",A1),1)+1,100)</f>
        <v>Część 08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s="2" customFormat="1">
      <c r="A5" s="285" t="s">
        <v>236</v>
      </c>
      <c r="B5" s="285"/>
      <c r="C5" s="285"/>
      <c r="D5" s="285"/>
      <c r="E5" s="285"/>
      <c r="F5" s="285"/>
      <c r="G5" s="285"/>
      <c r="H5" s="285"/>
      <c r="I5" s="285"/>
      <c r="J5" s="285"/>
    </row>
    <row r="6" spans="1:10" s="2" customFormat="1">
      <c r="A6" s="238" t="str">
        <f>HYPERLINK("#'Suma'!A1","wstecz")</f>
        <v>wstecz</v>
      </c>
      <c r="B6" s="8"/>
      <c r="C6" s="247"/>
      <c r="D6" s="248"/>
      <c r="E6" s="8"/>
      <c r="F6" s="8"/>
      <c r="G6" s="8"/>
      <c r="H6" s="8"/>
      <c r="I6" s="8"/>
      <c r="J6" s="8"/>
    </row>
    <row r="7" spans="1:10" s="2" customFormat="1" ht="12.75" customHeight="1">
      <c r="B7" s="299" t="s">
        <v>8</v>
      </c>
      <c r="C7" s="300" t="s">
        <v>9</v>
      </c>
      <c r="D7" s="279" t="s">
        <v>10</v>
      </c>
      <c r="E7" s="279" t="s">
        <v>11</v>
      </c>
      <c r="F7" s="281"/>
      <c r="G7" s="279" t="s">
        <v>12</v>
      </c>
      <c r="H7" s="279" t="s">
        <v>13</v>
      </c>
      <c r="I7" s="282" t="s">
        <v>14</v>
      </c>
      <c r="J7" s="282" t="s">
        <v>15</v>
      </c>
    </row>
    <row r="8" spans="1:10" s="2" customFormat="1">
      <c r="B8" s="299"/>
      <c r="C8" s="300"/>
      <c r="D8" s="279"/>
      <c r="E8" s="279" t="s">
        <v>16</v>
      </c>
      <c r="F8" s="279" t="s">
        <v>17</v>
      </c>
      <c r="G8" s="279"/>
      <c r="H8" s="279"/>
      <c r="I8" s="282"/>
      <c r="J8" s="282"/>
    </row>
    <row r="9" spans="1:10" s="2" customFormat="1">
      <c r="B9" s="273"/>
      <c r="C9" s="301"/>
      <c r="D9" s="280"/>
      <c r="E9" s="284"/>
      <c r="F9" s="284"/>
      <c r="G9" s="280"/>
      <c r="H9" s="280"/>
      <c r="I9" s="283"/>
      <c r="J9" s="283"/>
    </row>
    <row r="10" spans="1:10" s="2" customFormat="1" ht="89.25">
      <c r="B10" s="9" t="s">
        <v>18</v>
      </c>
      <c r="C10" s="92" t="s">
        <v>233</v>
      </c>
      <c r="D10" s="93" t="s">
        <v>857</v>
      </c>
      <c r="E10" s="11"/>
      <c r="F10" s="11"/>
      <c r="G10" s="12" t="s">
        <v>211</v>
      </c>
      <c r="H10" s="245">
        <v>200</v>
      </c>
      <c r="I10" s="13"/>
      <c r="J10" s="14">
        <f t="shared" ref="J10:J11" si="0">H10*I10</f>
        <v>0</v>
      </c>
    </row>
    <row r="11" spans="1:10" s="2" customFormat="1" ht="89.25">
      <c r="B11" s="9" t="s">
        <v>19</v>
      </c>
      <c r="C11" s="92" t="s">
        <v>233</v>
      </c>
      <c r="D11" s="93" t="s">
        <v>857</v>
      </c>
      <c r="E11" s="11"/>
      <c r="F11" s="11"/>
      <c r="G11" s="12" t="s">
        <v>211</v>
      </c>
      <c r="H11" s="245">
        <v>300</v>
      </c>
      <c r="I11" s="13"/>
      <c r="J11" s="14">
        <f t="shared" si="0"/>
        <v>0</v>
      </c>
    </row>
    <row r="12" spans="1:10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7"/>
      <c r="J12" s="1">
        <f>SUM(J10:J11)</f>
        <v>0</v>
      </c>
    </row>
    <row r="13" spans="1:10" s="2" customFormat="1" ht="31.5" customHeight="1">
      <c r="B13" s="3" t="s">
        <v>1</v>
      </c>
      <c r="C13" s="286" t="s">
        <v>2</v>
      </c>
      <c r="D13" s="305"/>
      <c r="E13" s="305"/>
      <c r="F13" s="305"/>
      <c r="G13" s="305"/>
      <c r="H13" s="305"/>
      <c r="I13" s="305"/>
      <c r="J13" s="305"/>
    </row>
    <row r="14" spans="1:10" s="2" customFormat="1" ht="27.75" customHeight="1">
      <c r="B14" s="3" t="s">
        <v>3</v>
      </c>
      <c r="C14" s="296" t="s">
        <v>4</v>
      </c>
      <c r="D14" s="297"/>
      <c r="E14" s="297"/>
      <c r="F14" s="297"/>
      <c r="G14" s="297"/>
      <c r="H14" s="297"/>
      <c r="I14" s="297"/>
      <c r="J14" s="297"/>
    </row>
    <row r="16" spans="1:10" s="32" customFormat="1" ht="11.25" customHeight="1">
      <c r="A16" s="20"/>
      <c r="B16" s="20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1"/>
      <c r="B17" s="21"/>
      <c r="C17" s="35"/>
      <c r="D17" s="22"/>
      <c r="E17" s="22"/>
      <c r="F17" s="22"/>
      <c r="G17" s="17"/>
      <c r="H17" s="17"/>
      <c r="I17" s="17"/>
      <c r="J17" s="35"/>
    </row>
    <row r="18" spans="1:10" ht="28.5" customHeight="1">
      <c r="B18" s="42" t="s">
        <v>18</v>
      </c>
      <c r="C18" s="308" t="s">
        <v>234</v>
      </c>
      <c r="D18" s="308"/>
      <c r="E18" s="308"/>
      <c r="F18" s="308"/>
      <c r="G18" s="308"/>
      <c r="H18" s="308"/>
      <c r="I18" s="308"/>
      <c r="J18" s="308"/>
    </row>
    <row r="19" spans="1:10" ht="17.25" customHeight="1">
      <c r="B19" s="42" t="s">
        <v>19</v>
      </c>
      <c r="C19" s="308" t="s">
        <v>235</v>
      </c>
      <c r="D19" s="308"/>
      <c r="E19" s="308"/>
      <c r="F19" s="308"/>
      <c r="G19" s="308"/>
      <c r="H19" s="308"/>
      <c r="I19" s="308"/>
      <c r="J19" s="308"/>
    </row>
    <row r="20" spans="1:10" ht="15" customHeight="1">
      <c r="B20" s="42" t="s">
        <v>20</v>
      </c>
      <c r="C20" s="24" t="s">
        <v>27</v>
      </c>
      <c r="D20" s="32" t="s">
        <v>388</v>
      </c>
    </row>
    <row r="21" spans="1:10" ht="15" customHeight="1">
      <c r="B21" s="42"/>
      <c r="C21" s="24"/>
      <c r="D21" s="36" t="s">
        <v>387</v>
      </c>
    </row>
    <row r="22" spans="1:10">
      <c r="B22" s="42"/>
    </row>
    <row r="23" spans="1:10">
      <c r="B23" s="42"/>
    </row>
    <row r="24" spans="1:10">
      <c r="B24" s="42"/>
    </row>
    <row r="25" spans="1:10">
      <c r="B25" s="246"/>
    </row>
  </sheetData>
  <autoFilter ref="A3:J1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13:J13"/>
    <mergeCell ref="F8:F9"/>
    <mergeCell ref="C14:J14"/>
    <mergeCell ref="C18:J18"/>
    <mergeCell ref="C19:J19"/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Nazwane zakresy</vt:lpstr>
      </vt:variant>
      <vt:variant>
        <vt:i4>28</vt:i4>
      </vt:variant>
    </vt:vector>
  </HeadingPairs>
  <TitlesOfParts>
    <vt:vector size="57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</vt:lpstr>
      <vt:lpstr>Część 28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'Część 23'!Obszar_wydruku</vt:lpstr>
      <vt:lpstr>'Część 24'!Obszar_wydruku</vt:lpstr>
      <vt:lpstr>'Część 25'!Obszar_wydruku</vt:lpstr>
      <vt:lpstr>'Część 26'!Obszar_wydruku</vt:lpstr>
      <vt:lpstr>'Część 27'!Obszar_wydruku</vt:lpstr>
      <vt:lpstr>'Część 28'!Obszar_wydruku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Paweł Sukiennik</cp:lastModifiedBy>
  <cp:lastPrinted>2024-02-13T10:03:24Z</cp:lastPrinted>
  <dcterms:created xsi:type="dcterms:W3CDTF">2022-05-19T07:08:26Z</dcterms:created>
  <dcterms:modified xsi:type="dcterms:W3CDTF">2024-03-15T12:33:51Z</dcterms:modified>
</cp:coreProperties>
</file>