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zygadlewicz\Desktop\POSTĘPOWANIA_2024\1_TPm(D)_produkty_ziemniaczane_ (Zygadlewicz_Łukasiewicz_Kawałko)\1_dokumentacja_przetargowa\"/>
    </mc:Choice>
  </mc:AlternateContent>
  <xr:revisionPtr revIDLastSave="0" documentId="8_{D6E45152-5A34-4233-B828-592C73090A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dukty ziemniaczane mrożone 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6" l="1"/>
  <c r="J8" i="6" s="1"/>
  <c r="G3" i="6"/>
  <c r="I3" i="6" s="1"/>
  <c r="J3" i="6" s="1"/>
  <c r="G4" i="6"/>
  <c r="I4" i="6" s="1"/>
  <c r="J4" i="6" s="1"/>
  <c r="G5" i="6"/>
  <c r="I5" i="6" s="1"/>
  <c r="J5" i="6" s="1"/>
  <c r="G6" i="6"/>
  <c r="I6" i="6" s="1"/>
  <c r="J6" i="6" s="1"/>
  <c r="G7" i="6"/>
  <c r="I7" i="6" s="1"/>
  <c r="J7" i="6" s="1"/>
  <c r="G8" i="6"/>
  <c r="G9" i="6"/>
  <c r="I9" i="6" s="1"/>
  <c r="J9" i="6" s="1"/>
  <c r="G10" i="6"/>
  <c r="I10" i="6" s="1"/>
  <c r="J10" i="6" s="1"/>
  <c r="G11" i="6"/>
  <c r="I11" i="6" s="1"/>
  <c r="J11" i="6" s="1"/>
  <c r="G12" i="6"/>
  <c r="I12" i="6" s="1"/>
  <c r="J12" i="6" s="1"/>
  <c r="G13" i="6"/>
  <c r="I13" i="6" s="1"/>
  <c r="J13" i="6" s="1"/>
  <c r="G14" i="6"/>
  <c r="I14" i="6" s="1"/>
  <c r="J14" i="6" s="1"/>
  <c r="G15" i="6"/>
  <c r="I15" i="6" s="1"/>
  <c r="J15" i="6" s="1"/>
  <c r="G20" i="6" l="1"/>
  <c r="G16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<sst xmlns="http://schemas.openxmlformats.org/spreadsheetml/2006/main" count="56" uniqueCount="44">
  <si>
    <t>Jednostka</t>
  </si>
  <si>
    <t>kg</t>
  </si>
  <si>
    <t>Frytki mrożone</t>
  </si>
  <si>
    <t xml:space="preserve">Kluski  Gnocchi  </t>
  </si>
  <si>
    <t xml:space="preserve">  Produkt  głęboko zamrożony, ugotowana kluska, kształt kulisty, płaski od spodu, a konsystencję sprężystą, pulchną i miękką, waga netto 1 szt od 30 do 40 gr opakowanie zbiorcze min 50 szt.</t>
  </si>
  <si>
    <t>Placki ziemniaczane</t>
  </si>
  <si>
    <t>Placki ziemniaczane mrożone, opakowanie 1400-1600g,wstępnie obsmażone, dające się łatwo oddzielać , bez oznak rozmrażania ,nadające się do spożycia po obróbce termicznej we fryturze lub piecu konwekcyjnym</t>
  </si>
  <si>
    <t xml:space="preserve">Talarki ziemniaczane </t>
  </si>
  <si>
    <t>talarki ziemniaczane ,mrożone,opakowanie netto min 2,5-10 kg,bez lodu i szronu ,zachowujące swój kształt,smak i aromat ,chrupkie po obróbce termicznej,</t>
  </si>
  <si>
    <t>Cząstki ziemniaczane ze skórką</t>
  </si>
  <si>
    <t>cząstki ziemniaczane ze skórką ,mrożone,opakowanie netto min 2,5- 5 kg ,bez lodu i szronu zachowujące swój kształt, chrupkie po obróbce termicznej</t>
  </si>
  <si>
    <t>mrożone frytki 7x7 proste, bez skazy, resztek skórki ziemniaka , opakowanie netto min 2,5-5 kg, opakowanie foljiowe nie zawierające lodu i szronu,urtrzymane w temp.-18°C,po obróbce termicznej zachowujące swój kształt ,wygląd ,smak i aromat</t>
  </si>
  <si>
    <t>Gnocchi wyprodukowane z puree z ziemniaka min 75% w składzie, uformowane w kształcie włoskich klusek Gnocchi , sypkie, głęboko zamrożone, bez lodu i szronu ,utrzymane w temp.-18°C, po obróbce termicznej zachowujące swój smak, wygląd i kształt.  Waga opakowania netto od 1000 do 3000g</t>
  </si>
  <si>
    <t>Produkt</t>
  </si>
  <si>
    <t>Opis</t>
  </si>
  <si>
    <t>Cena netto</t>
  </si>
  <si>
    <t>Wartość netto</t>
  </si>
  <si>
    <t>Producent</t>
  </si>
  <si>
    <t>Ilość</t>
  </si>
  <si>
    <t>wartość netto</t>
  </si>
  <si>
    <t>wartość vat 5%</t>
  </si>
  <si>
    <t>wartość vat 8%</t>
  </si>
  <si>
    <t>wartość vat 23%</t>
  </si>
  <si>
    <t>wartość brutto</t>
  </si>
  <si>
    <t>Kluski na parze</t>
  </si>
  <si>
    <t>Stawka vat</t>
  </si>
  <si>
    <t>Wartość brutto</t>
  </si>
  <si>
    <t>Frytki Steakhouse 2,5 kg</t>
  </si>
  <si>
    <t>Frytki ze słodkich ziemniaków 2,5 kg</t>
  </si>
  <si>
    <t>Gratins Broccoli 1,5 kg</t>
  </si>
  <si>
    <t>rosti ziemniaczane</t>
  </si>
  <si>
    <t>Frytki grube stekowe 10x20 proste, bez skazy, resztek skórki ziemniaka , opakowanie netto min 2,5-5 kg, opakowanie foljiowe nie zawierające lodu i szronu,urtrzymane w temp.-18°C,po obróbce termicznej zachowujące swój kształt ,wygląd ,smak i aromat</t>
  </si>
  <si>
    <t>mrożone frytki ze słodkich ziemniaków min (86%),z powłoczka (8%) (mąka ryżowa i kukurydziana, modyfikowana skrobia ziemniaczana, dekstryna) , bez skazy, resztek skórki ziemniaka , opakowanie netto min 2,5-5 kg, opakowanie foljiowe nie zawierające lodu i szronu,urtrzymane w temp.-18°C,po obróbce termicznej zachowujące swój kształt ,wygląd ,smak i aromat</t>
  </si>
  <si>
    <t>Frytki Express 9 x 9 mm</t>
  </si>
  <si>
    <t>Frytki  9 x 9 mm, wstępnie podsmażane, bez skazy, resztek skórki ziemniaka , opakowanie netto min 2,5-5 kg, opakowanie foljiowe nie zawierające lodu i szronu,urtrzymane w temp.-18°C,po obróbce termicznej zachowujące swój kształt ,wygląd ,smak i aromat</t>
  </si>
  <si>
    <t>rosti ziemniaczane mrożone, opakowanie 1400-2500g,wstępnie obsmażone, dające się łatwo oddzielać , bez oznak rozmrażania ,nadające się do spożycia po obróbce termicznej we fryturze lub piecu konwekcyjnym</t>
  </si>
  <si>
    <t>gratiny ziemniaczane z brokułami ziemniaki, śmietanka max(35%), brokuły min(20%), ser min(6%), dające się łatwo oddzielać , bez oznak rozmrażania ,nadające się do spożycia po obróbce termicznej w piecu konwekcyjnym</t>
  </si>
  <si>
    <t>l.p</t>
  </si>
  <si>
    <t>Frytki stekowe 10/18 mm mrożone</t>
  </si>
  <si>
    <t>Frytki grube 14/14 mm mrożone</t>
  </si>
  <si>
    <t>PRODUKTY ZIEMNIACZANE</t>
  </si>
  <si>
    <t>wartość vat</t>
  </si>
  <si>
    <r>
      <t xml:space="preserve">Frytki stekowe 10/18 mm </t>
    </r>
    <r>
      <rPr>
        <sz val="11"/>
        <color rgb="FFFF0000"/>
        <rFont val="Calibri"/>
        <family val="2"/>
        <charset val="238"/>
        <scheme val="minor"/>
      </rPr>
      <t>mrożone</t>
    </r>
    <r>
      <rPr>
        <sz val="11"/>
        <color rgb="FF3F3F3F"/>
        <rFont val="Calibri"/>
        <family val="2"/>
        <charset val="238"/>
        <scheme val="minor"/>
      </rPr>
      <t xml:space="preserve"> ,wstępnie obsmażone, pakowane 2,5-5kg , bez oznak zepsucia ,nadające się do spożycia po obróbce termicznej we fryturze lub piecu konwekcyjnym, z terminem przehowywania min 26 dni w tem. 0-4°C</t>
    </r>
  </si>
  <si>
    <r>
      <t xml:space="preserve">Frytki grube 14/14 mm </t>
    </r>
    <r>
      <rPr>
        <sz val="11"/>
        <color rgb="FFFF0000"/>
        <rFont val="Calibri"/>
        <family val="2"/>
        <charset val="238"/>
        <scheme val="minor"/>
      </rPr>
      <t>mrożone</t>
    </r>
    <r>
      <rPr>
        <sz val="11"/>
        <color rgb="FF3F3F3F"/>
        <rFont val="Calibri"/>
        <family val="2"/>
        <charset val="238"/>
        <scheme val="minor"/>
      </rPr>
      <t xml:space="preserve"> ,wstępnie obsmażone, pakowane 2,5-5kg , bez oznak zepsucia ,nadające się do spożycia po obróbce termicznej we fryturze lub piecu konwekcyjnym, z terminem przehowywania min 26 dni w tem. 0-4°C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</si>
</sst>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2" fillId="2" borderId="1" xfId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1" xfId="1" applyAlignment="1" applyProtection="1">
      <alignment horizontal="center" vertical="center"/>
      <protection locked="0"/>
    </xf>
    <xf numFmtId="0" fontId="2" fillId="2" borderId="1" xfId="1" applyAlignment="1" applyProtection="1">
      <alignment horizontal="center" vertical="center" wrapText="1"/>
      <protection locked="0"/>
    </xf>
    <xf numFmtId="2" fontId="2" fillId="2" borderId="1" xfId="1" applyNumberFormat="1" applyAlignment="1" applyProtection="1">
      <alignment horizontal="center" vertical="center" wrapText="1"/>
      <protection locked="0"/>
    </xf>
    <xf numFmtId="0" fontId="3" fillId="2" borderId="1" xfId="1" applyFont="1" applyAlignment="1" applyProtection="1">
      <alignment horizontal="center" vertical="center"/>
      <protection locked="0"/>
    </xf>
    <xf numFmtId="2" fontId="3" fillId="2" borderId="1" xfId="1" applyNumberFormat="1" applyFont="1" applyAlignment="1" applyProtection="1">
      <alignment horizontal="center" vertical="center"/>
      <protection locked="0"/>
    </xf>
    <xf numFmtId="9" fontId="3" fillId="2" borderId="1" xfId="1" applyNumberFormat="1" applyFont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</xf>
    <xf numFmtId="0" fontId="3" fillId="2" borderId="1" xfId="1" applyFont="1" applyAlignment="1" applyProtection="1">
      <alignment horizontal="center" vertical="center" wrapText="1"/>
    </xf>
    <xf numFmtId="0" fontId="3" fillId="2" borderId="1" xfId="1" applyFont="1" applyAlignment="1" applyProtection="1">
      <alignment horizontal="left" vertical="center" wrapText="1"/>
    </xf>
    <xf numFmtId="2" fontId="2" fillId="2" borderId="1" xfId="1" applyNumberFormat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13"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left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41CAA7-1857-4A30-A41F-B5AACC76A29B}" name="Tabela3" displayName="Tabela3" ref="A2:K15" totalsRowShown="0" headerRowDxfId="12" dataDxfId="11" headerRowCellStyle="Dane wyjściowe" dataCellStyle="Dane wyjściowe">
  <autoFilter ref="A2:K15" xr:uid="{9141CAA7-1857-4A30-A41F-B5AACC76A29B}"/>
  <tableColumns count="11">
    <tableColumn id="1" xr3:uid="{F539E3F9-86FF-4B17-B325-4FB0AB38642D}" name="l.p" dataDxfId="10" dataCellStyle="Dane wyjściowe"/>
    <tableColumn id="2" xr3:uid="{E232B933-242E-498A-82F1-3D9F07AAE26E}" name="Produkt" dataDxfId="9" dataCellStyle="Dane wyjściowe"/>
    <tableColumn id="3" xr3:uid="{9AC7819F-01D3-4523-9484-C0AAA052219C}" name="Opis" dataDxfId="8" dataCellStyle="Dane wyjściowe"/>
    <tableColumn id="4" xr3:uid="{B6D7ED3D-38FB-46D0-A628-4735456906E7}" name="Jednostka" dataDxfId="7" dataCellStyle="Dane wyjściowe"/>
    <tableColumn id="5" xr3:uid="{351B7BDE-6B4F-4509-8DEE-4016670C701D}" name="Ilość" dataDxfId="6" dataCellStyle="Dane wyjściowe"/>
    <tableColumn id="6" xr3:uid="{316389B1-E2FA-47FC-90F1-CB8FF459FB68}" name="Cena netto" dataDxfId="5" dataCellStyle="Dane wyjściowe"/>
    <tableColumn id="7" xr3:uid="{9B8B09FE-EC2F-49DC-879E-2DF74E1C2D8B}" name="Wartość netto" dataDxfId="4" dataCellStyle="Dane wyjściowe">
      <calculatedColumnFormula>Tabela3[[#This Row],[Cena netto]]*Tabela3[[#This Row],[Ilość]]</calculatedColumnFormula>
    </tableColumn>
    <tableColumn id="8" xr3:uid="{EE090C7C-2960-4299-9C2D-6C938093B506}" name="Stawka vat" dataDxfId="3" dataCellStyle="Dane wyjściowe"/>
    <tableColumn id="11" xr3:uid="{E6227450-FA5C-4CE5-B808-742E03FA6755}" name="wartość vat" dataDxfId="2" dataCellStyle="Dane wyjściowe">
      <calculatedColumnFormula>Tabela3[[#This Row],[Stawka vat]]*Tabela3[[#This Row],[Wartość netto]]</calculatedColumnFormula>
    </tableColumn>
    <tableColumn id="9" xr3:uid="{17937D14-BB01-433B-AD6E-90F5E73BB58C}" name="Wartość brutto" dataDxfId="1" dataCellStyle="Dane wyjściowe">
      <calculatedColumnFormula>Tabela3[[#This Row],[wartość vat]]+Tabela3[[#This Row],[Wartość netto]]</calculatedColumnFormula>
    </tableColumn>
    <tableColumn id="10" xr3:uid="{2B1B5459-D08F-4C69-9CF2-47F5806B68C2}" name="Producent" data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321C-BF60-4CBE-A13A-EEA13942D37C}">
  <dimension ref="A1:V20"/>
  <sheetViews>
    <sheetView tabSelected="1" topLeftCell="A6" zoomScale="96" zoomScaleNormal="96" workbookViewId="0">
      <selection activeCell="C9" sqref="C9"/>
    </sheetView>
  </sheetViews>
  <sheetFormatPr defaultColWidth="9.109375" defaultRowHeight="14.4" x14ac:dyDescent="0.3"/>
  <cols>
    <col min="1" max="1" width="9.109375" style="6"/>
    <col min="2" max="2" width="25.109375" style="1" bestFit="1" customWidth="1"/>
    <col min="3" max="3" width="73.109375" customWidth="1"/>
    <col min="4" max="4" width="11.77734375" customWidth="1"/>
    <col min="5" max="5" width="7.109375" customWidth="1"/>
    <col min="6" max="6" width="16.5546875" customWidth="1"/>
    <col min="7" max="7" width="15.6640625" style="4" customWidth="1"/>
    <col min="8" max="9" width="14.44140625" customWidth="1"/>
    <col min="10" max="10" width="16.5546875" customWidth="1"/>
    <col min="11" max="11" width="11.5546875" customWidth="1"/>
  </cols>
  <sheetData>
    <row r="1" spans="1:22" ht="28.2" x14ac:dyDescent="0.3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2" s="3" customFormat="1" x14ac:dyDescent="0.3">
      <c r="A2" s="7" t="s">
        <v>37</v>
      </c>
      <c r="B2" s="8" t="s">
        <v>13</v>
      </c>
      <c r="C2" s="8" t="s">
        <v>14</v>
      </c>
      <c r="D2" s="7" t="s">
        <v>0</v>
      </c>
      <c r="E2" s="7" t="s">
        <v>18</v>
      </c>
      <c r="F2" s="8" t="s">
        <v>15</v>
      </c>
      <c r="G2" s="9" t="s">
        <v>16</v>
      </c>
      <c r="H2" s="8" t="s">
        <v>25</v>
      </c>
      <c r="I2" s="8" t="s">
        <v>41</v>
      </c>
      <c r="J2" s="8" t="s">
        <v>26</v>
      </c>
      <c r="K2" s="8" t="s">
        <v>17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2" x14ac:dyDescent="0.3">
      <c r="A3" s="13">
        <v>1</v>
      </c>
      <c r="B3" s="14" t="s">
        <v>27</v>
      </c>
      <c r="C3" s="15" t="s">
        <v>31</v>
      </c>
      <c r="D3" s="13" t="s">
        <v>1</v>
      </c>
      <c r="E3" s="13">
        <v>150</v>
      </c>
      <c r="F3" s="10"/>
      <c r="G3" s="11">
        <f>Tabela3[[#This Row],[Cena netto]]*Tabela3[[#This Row],[Ilość]]</f>
        <v>0</v>
      </c>
      <c r="H3" s="12"/>
      <c r="I3" s="11">
        <f>Tabela3[[#This Row],[Stawka vat]]*Tabela3[[#This Row],[Wartość netto]]</f>
        <v>0</v>
      </c>
      <c r="J3" s="11">
        <f>Tabela3[[#This Row],[wartość vat]]+Tabela3[[#This Row],[Wartość netto]]</f>
        <v>0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72" x14ac:dyDescent="0.3">
      <c r="A4" s="13">
        <v>2</v>
      </c>
      <c r="B4" s="14" t="s">
        <v>28</v>
      </c>
      <c r="C4" s="15" t="s">
        <v>32</v>
      </c>
      <c r="D4" s="13" t="s">
        <v>1</v>
      </c>
      <c r="E4" s="13">
        <v>150</v>
      </c>
      <c r="F4" s="10"/>
      <c r="G4" s="11">
        <f>Tabela3[[#This Row],[Cena netto]]*Tabela3[[#This Row],[Ilość]]</f>
        <v>0</v>
      </c>
      <c r="H4" s="12"/>
      <c r="I4" s="11">
        <f>Tabela3[[#This Row],[Stawka vat]]*Tabela3[[#This Row],[Wartość netto]]</f>
        <v>0</v>
      </c>
      <c r="J4" s="11">
        <f>Tabela3[[#This Row],[wartość vat]]+Tabela3[[#This Row],[Wartość netto]]</f>
        <v>0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57.6" x14ac:dyDescent="0.3">
      <c r="A5" s="13">
        <v>3</v>
      </c>
      <c r="B5" s="14" t="s">
        <v>33</v>
      </c>
      <c r="C5" s="15" t="s">
        <v>34</v>
      </c>
      <c r="D5" s="13" t="s">
        <v>1</v>
      </c>
      <c r="E5" s="13">
        <v>150</v>
      </c>
      <c r="F5" s="10"/>
      <c r="G5" s="11">
        <f>Tabela3[[#This Row],[Cena netto]]*Tabela3[[#This Row],[Ilość]]</f>
        <v>0</v>
      </c>
      <c r="H5" s="12"/>
      <c r="I5" s="11">
        <f>Tabela3[[#This Row],[Stawka vat]]*Tabela3[[#This Row],[Wartość netto]]</f>
        <v>0</v>
      </c>
      <c r="J5" s="11">
        <f>Tabela3[[#This Row],[wartość vat]]+Tabela3[[#This Row],[Wartość netto]]</f>
        <v>0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7.6" x14ac:dyDescent="0.3">
      <c r="A6" s="13">
        <v>4</v>
      </c>
      <c r="B6" s="14" t="s">
        <v>3</v>
      </c>
      <c r="C6" s="15" t="s">
        <v>12</v>
      </c>
      <c r="D6" s="13" t="s">
        <v>1</v>
      </c>
      <c r="E6" s="13">
        <v>100</v>
      </c>
      <c r="F6" s="10"/>
      <c r="G6" s="11">
        <f>Tabela3[[#This Row],[Cena netto]]*Tabela3[[#This Row],[Ilość]]</f>
        <v>0</v>
      </c>
      <c r="H6" s="12"/>
      <c r="I6" s="11">
        <f>Tabela3[[#This Row],[Stawka vat]]*Tabela3[[#This Row],[Wartość netto]]</f>
        <v>0</v>
      </c>
      <c r="J6" s="11">
        <f>Tabela3[[#This Row],[wartość vat]]+Tabela3[[#This Row],[Wartość netto]]</f>
        <v>0</v>
      </c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3.2" x14ac:dyDescent="0.3">
      <c r="A7" s="13">
        <v>5</v>
      </c>
      <c r="B7" s="14" t="s">
        <v>24</v>
      </c>
      <c r="C7" s="15" t="s">
        <v>4</v>
      </c>
      <c r="D7" s="13" t="s">
        <v>1</v>
      </c>
      <c r="E7" s="13">
        <v>100</v>
      </c>
      <c r="F7" s="10"/>
      <c r="G7" s="11">
        <f>Tabela3[[#This Row],[Cena netto]]*Tabela3[[#This Row],[Ilość]]</f>
        <v>0</v>
      </c>
      <c r="H7" s="12"/>
      <c r="I7" s="11">
        <f>Tabela3[[#This Row],[Stawka vat]]*Tabela3[[#This Row],[Wartość netto]]</f>
        <v>0</v>
      </c>
      <c r="J7" s="11">
        <f>Tabela3[[#This Row],[wartość vat]]+Tabela3[[#This Row],[Wartość netto]]</f>
        <v>0</v>
      </c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8.8" x14ac:dyDescent="0.3">
      <c r="A8" s="13">
        <v>6</v>
      </c>
      <c r="B8" s="14" t="s">
        <v>9</v>
      </c>
      <c r="C8" s="15" t="s">
        <v>10</v>
      </c>
      <c r="D8" s="13" t="s">
        <v>1</v>
      </c>
      <c r="E8" s="13">
        <v>150</v>
      </c>
      <c r="F8" s="10"/>
      <c r="G8" s="11">
        <f>Tabela3[[#This Row],[Cena netto]]*Tabela3[[#This Row],[Ilość]]</f>
        <v>0</v>
      </c>
      <c r="H8" s="12"/>
      <c r="I8" s="11">
        <f>Tabela3[[#This Row],[Stawka vat]]*Tabela3[[#This Row],[Wartość netto]]</f>
        <v>0</v>
      </c>
      <c r="J8" s="11">
        <f>Tabela3[[#This Row],[wartość vat]]+Tabela3[[#This Row],[Wartość netto]]</f>
        <v>0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3.2" x14ac:dyDescent="0.3">
      <c r="A9" s="13">
        <v>7</v>
      </c>
      <c r="B9" s="14" t="s">
        <v>30</v>
      </c>
      <c r="C9" s="15" t="s">
        <v>35</v>
      </c>
      <c r="D9" s="13" t="s">
        <v>1</v>
      </c>
      <c r="E9" s="13">
        <v>80</v>
      </c>
      <c r="F9" s="10"/>
      <c r="G9" s="11">
        <f>Tabela3[[#This Row],[Cena netto]]*Tabela3[[#This Row],[Ilość]]</f>
        <v>0</v>
      </c>
      <c r="H9" s="12"/>
      <c r="I9" s="11">
        <f>Tabela3[[#This Row],[Stawka vat]]*Tabela3[[#This Row],[Wartość netto]]</f>
        <v>0</v>
      </c>
      <c r="J9" s="11">
        <f>Tabela3[[#This Row],[wartość vat]]+Tabela3[[#This Row],[Wartość netto]]</f>
        <v>0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3.2" x14ac:dyDescent="0.3">
      <c r="A10" s="13">
        <v>9</v>
      </c>
      <c r="B10" s="14" t="s">
        <v>38</v>
      </c>
      <c r="C10" s="15" t="s">
        <v>42</v>
      </c>
      <c r="D10" s="13" t="s">
        <v>1</v>
      </c>
      <c r="E10" s="13">
        <v>150</v>
      </c>
      <c r="F10" s="10"/>
      <c r="G10" s="11">
        <f>Tabela3[[#This Row],[Cena netto]]*Tabela3[[#This Row],[Ilość]]</f>
        <v>0</v>
      </c>
      <c r="H10" s="12"/>
      <c r="I10" s="11">
        <f>Tabela3[[#This Row],[Stawka vat]]*Tabela3[[#This Row],[Wartość netto]]</f>
        <v>0</v>
      </c>
      <c r="J10" s="11">
        <f>Tabela3[[#This Row],[wartość vat]]+Tabela3[[#This Row],[Wartość netto]]</f>
        <v>0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3.2" x14ac:dyDescent="0.3">
      <c r="A11" s="13">
        <v>10</v>
      </c>
      <c r="B11" s="14" t="s">
        <v>5</v>
      </c>
      <c r="C11" s="15" t="s">
        <v>6</v>
      </c>
      <c r="D11" s="13" t="s">
        <v>1</v>
      </c>
      <c r="E11" s="13">
        <v>150</v>
      </c>
      <c r="F11" s="10"/>
      <c r="G11" s="11">
        <f>Tabela3[[#This Row],[Cena netto]]*Tabela3[[#This Row],[Ilość]]</f>
        <v>0</v>
      </c>
      <c r="H11" s="12"/>
      <c r="I11" s="11">
        <f>Tabela3[[#This Row],[Stawka vat]]*Tabela3[[#This Row],[Wartość netto]]</f>
        <v>0</v>
      </c>
      <c r="J11" s="11">
        <f>Tabela3[[#This Row],[wartość vat]]+Tabela3[[#This Row],[Wartość netto]]</f>
        <v>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3.2" x14ac:dyDescent="0.3">
      <c r="A12" s="13">
        <v>11</v>
      </c>
      <c r="B12" s="14" t="s">
        <v>39</v>
      </c>
      <c r="C12" s="15" t="s">
        <v>43</v>
      </c>
      <c r="D12" s="13" t="s">
        <v>1</v>
      </c>
      <c r="E12" s="13">
        <v>100</v>
      </c>
      <c r="F12" s="10"/>
      <c r="G12" s="11">
        <f>Tabela3[[#This Row],[Cena netto]]*Tabela3[[#This Row],[Ilość]]</f>
        <v>0</v>
      </c>
      <c r="H12" s="12"/>
      <c r="I12" s="11">
        <f>Tabela3[[#This Row],[Stawka vat]]*Tabela3[[#This Row],[Wartość netto]]</f>
        <v>0</v>
      </c>
      <c r="J12" s="11">
        <f>Tabela3[[#This Row],[wartość vat]]+Tabela3[[#This Row],[Wartość netto]]</f>
        <v>0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2" x14ac:dyDescent="0.3">
      <c r="A13" s="13">
        <v>12</v>
      </c>
      <c r="B13" s="14" t="s">
        <v>2</v>
      </c>
      <c r="C13" s="15" t="s">
        <v>11</v>
      </c>
      <c r="D13" s="13" t="s">
        <v>1</v>
      </c>
      <c r="E13" s="13">
        <v>200</v>
      </c>
      <c r="F13" s="10"/>
      <c r="G13" s="11">
        <f>Tabela3[[#This Row],[Cena netto]]*Tabela3[[#This Row],[Ilość]]</f>
        <v>0</v>
      </c>
      <c r="H13" s="12"/>
      <c r="I13" s="11">
        <f>Tabela3[[#This Row],[Stawka vat]]*Tabela3[[#This Row],[Wartość netto]]</f>
        <v>0</v>
      </c>
      <c r="J13" s="11">
        <f>Tabela3[[#This Row],[wartość vat]]+Tabela3[[#This Row],[Wartość netto]]</f>
        <v>0</v>
      </c>
      <c r="K13" s="10"/>
    </row>
    <row r="14" spans="1:22" ht="43.2" x14ac:dyDescent="0.3">
      <c r="A14" s="13">
        <v>13</v>
      </c>
      <c r="B14" s="14" t="s">
        <v>29</v>
      </c>
      <c r="C14" s="15" t="s">
        <v>36</v>
      </c>
      <c r="D14" s="13" t="s">
        <v>1</v>
      </c>
      <c r="E14" s="13">
        <v>100</v>
      </c>
      <c r="F14" s="10"/>
      <c r="G14" s="11">
        <f>Tabela3[[#This Row],[Cena netto]]*Tabela3[[#This Row],[Ilość]]</f>
        <v>0</v>
      </c>
      <c r="H14" s="12"/>
      <c r="I14" s="11">
        <f>Tabela3[[#This Row],[Stawka vat]]*Tabela3[[#This Row],[Wartość netto]]</f>
        <v>0</v>
      </c>
      <c r="J14" s="11">
        <f>Tabela3[[#This Row],[wartość vat]]+Tabela3[[#This Row],[Wartość netto]]</f>
        <v>0</v>
      </c>
      <c r="K14" s="10"/>
    </row>
    <row r="15" spans="1:22" ht="28.8" x14ac:dyDescent="0.3">
      <c r="A15" s="13">
        <v>14</v>
      </c>
      <c r="B15" s="14" t="s">
        <v>7</v>
      </c>
      <c r="C15" s="15" t="s">
        <v>8</v>
      </c>
      <c r="D15" s="13" t="s">
        <v>1</v>
      </c>
      <c r="E15" s="13">
        <v>180</v>
      </c>
      <c r="F15" s="10"/>
      <c r="G15" s="11">
        <f>Tabela3[[#This Row],[Cena netto]]*Tabela3[[#This Row],[Ilość]]</f>
        <v>0</v>
      </c>
      <c r="H15" s="12"/>
      <c r="I15" s="11">
        <f>Tabela3[[#This Row],[Stawka vat]]*Tabela3[[#This Row],[Wartość netto]]</f>
        <v>0</v>
      </c>
      <c r="J15" s="11">
        <f>Tabela3[[#This Row],[wartość vat]]+Tabela3[[#This Row],[Wartość netto]]</f>
        <v>0</v>
      </c>
      <c r="K15" s="10"/>
    </row>
    <row r="16" spans="1:22" x14ac:dyDescent="0.3">
      <c r="F16" s="5" t="s">
        <v>19</v>
      </c>
      <c r="G16" s="16">
        <f>SUM(G3:G15)</f>
        <v>0</v>
      </c>
      <c r="H16" s="16"/>
      <c r="I16" s="16"/>
      <c r="J16" s="16"/>
      <c r="K16" s="16"/>
    </row>
    <row r="17" spans="6:11" x14ac:dyDescent="0.3">
      <c r="F17" s="5" t="s">
        <v>20</v>
      </c>
      <c r="G17" s="16"/>
      <c r="H17" s="16"/>
      <c r="I17" s="16"/>
      <c r="J17" s="16"/>
      <c r="K17" s="16"/>
    </row>
    <row r="18" spans="6:11" x14ac:dyDescent="0.3">
      <c r="F18" s="5" t="s">
        <v>21</v>
      </c>
      <c r="G18" s="16"/>
      <c r="H18" s="16"/>
      <c r="I18" s="16"/>
      <c r="J18" s="16"/>
      <c r="K18" s="16"/>
    </row>
    <row r="19" spans="6:11" x14ac:dyDescent="0.3">
      <c r="F19" s="5" t="s">
        <v>22</v>
      </c>
      <c r="G19" s="16"/>
      <c r="H19" s="16"/>
      <c r="I19" s="16"/>
      <c r="J19" s="16"/>
      <c r="K19" s="16"/>
    </row>
    <row r="20" spans="6:11" x14ac:dyDescent="0.3">
      <c r="F20" s="5" t="s">
        <v>23</v>
      </c>
      <c r="G20" s="16">
        <f>SUM(J3:J15)</f>
        <v>0</v>
      </c>
      <c r="H20" s="16"/>
      <c r="I20" s="16"/>
      <c r="J20" s="16"/>
      <c r="K20" s="16"/>
    </row>
  </sheetData>
  <mergeCells count="6">
    <mergeCell ref="G20:K20"/>
    <mergeCell ref="A1:K1"/>
    <mergeCell ref="G16:K16"/>
    <mergeCell ref="G17:K17"/>
    <mergeCell ref="G18:K18"/>
    <mergeCell ref="G19:K19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ziemniaczane mrożone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Agnieszka Zygadlewicz</cp:lastModifiedBy>
  <cp:lastPrinted>2021-03-25T08:37:53Z</cp:lastPrinted>
  <dcterms:created xsi:type="dcterms:W3CDTF">2019-08-09T09:10:28Z</dcterms:created>
  <dcterms:modified xsi:type="dcterms:W3CDTF">2024-01-11T11:46:10Z</dcterms:modified>
</cp:coreProperties>
</file>