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zetargi\2024\usługi\47_ZIMA 2024-2027\zima2024-2027\"/>
    </mc:Choice>
  </mc:AlternateContent>
  <xr:revisionPtr revIDLastSave="0" documentId="13_ncr:1_{55AA2593-2EC9-433A-AB2D-151775CCEE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przątanie chodników" sheetId="2" r:id="rId1"/>
  </sheets>
  <calcPr calcId="181029"/>
</workbook>
</file>

<file path=xl/calcChain.xml><?xml version="1.0" encoding="utf-8"?>
<calcChain xmlns="http://schemas.openxmlformats.org/spreadsheetml/2006/main">
  <c r="F8" i="2" l="1"/>
  <c r="F7" i="2"/>
  <c r="F6" i="2"/>
  <c r="F49" i="2"/>
  <c r="F76" i="2" l="1"/>
  <c r="F78" i="2" l="1"/>
  <c r="F43" i="2" l="1"/>
  <c r="F64" i="2"/>
  <c r="F19" i="2" l="1"/>
  <c r="F48" i="2" l="1"/>
  <c r="F62" i="2"/>
  <c r="F31" i="2"/>
  <c r="F117" i="2" l="1"/>
  <c r="F116" i="2"/>
  <c r="F115" i="2"/>
  <c r="F114" i="2"/>
  <c r="F94" i="2"/>
  <c r="F16" i="2" l="1"/>
  <c r="F20" i="2"/>
  <c r="F113" i="2" l="1"/>
  <c r="F80" i="2"/>
  <c r="F61" i="2"/>
  <c r="F55" i="2"/>
  <c r="F30" i="2" l="1"/>
  <c r="F36" i="2"/>
  <c r="F46" i="2"/>
  <c r="F111" i="2" l="1"/>
  <c r="F93" i="2"/>
  <c r="F72" i="2"/>
  <c r="F60" i="2"/>
  <c r="C132" i="2" l="1"/>
  <c r="F132" i="2" s="1"/>
  <c r="C123" i="2"/>
  <c r="F101" i="2"/>
  <c r="F40" i="2"/>
  <c r="F41" i="2"/>
  <c r="F45" i="2"/>
  <c r="F44" i="2"/>
  <c r="F67" i="2" l="1"/>
  <c r="F73" i="2" l="1"/>
  <c r="F21" i="2"/>
  <c r="F125" i="2" l="1"/>
  <c r="F131" i="2"/>
  <c r="F130" i="2"/>
  <c r="F129" i="2"/>
  <c r="F128" i="2"/>
  <c r="F127" i="2"/>
  <c r="F126" i="2"/>
  <c r="F124" i="2"/>
  <c r="F123" i="2"/>
  <c r="F121" i="2"/>
  <c r="F119" i="2"/>
  <c r="F112" i="2"/>
  <c r="F110" i="2"/>
  <c r="F109" i="2"/>
  <c r="F108" i="2"/>
  <c r="F100" i="2"/>
  <c r="F99" i="2"/>
  <c r="F98" i="2"/>
  <c r="F97" i="2"/>
  <c r="F95" i="2"/>
  <c r="F68" i="2"/>
  <c r="F63" i="2"/>
  <c r="F58" i="2"/>
  <c r="F51" i="2"/>
  <c r="F42" i="2"/>
  <c r="F37" i="2"/>
  <c r="F35" i="2"/>
  <c r="F34" i="2"/>
  <c r="F32" i="2"/>
  <c r="F22" i="2"/>
  <c r="F17" i="2"/>
  <c r="F15" i="2"/>
  <c r="F29" i="2"/>
  <c r="F83" i="2"/>
  <c r="F84" i="2"/>
  <c r="F85" i="2"/>
  <c r="F86" i="2"/>
  <c r="F87" i="2"/>
  <c r="F88" i="2"/>
  <c r="F89" i="2"/>
  <c r="F90" i="2"/>
  <c r="F91" i="2"/>
  <c r="F92" i="2"/>
  <c r="F77" i="2"/>
  <c r="F79" i="2"/>
  <c r="F81" i="2"/>
  <c r="F69" i="2"/>
  <c r="F70" i="2"/>
  <c r="F71" i="2"/>
  <c r="F52" i="2"/>
  <c r="F53" i="2"/>
  <c r="F54" i="2"/>
  <c r="F56" i="2"/>
  <c r="F57" i="2"/>
  <c r="F59" i="2"/>
  <c r="F82" i="2"/>
  <c r="F75" i="2"/>
  <c r="F66" i="2"/>
  <c r="F50" i="2"/>
  <c r="F10" i="2"/>
  <c r="F11" i="2"/>
  <c r="F12" i="2"/>
  <c r="F13" i="2"/>
  <c r="F14" i="2"/>
  <c r="F18" i="2"/>
  <c r="F23" i="2"/>
  <c r="F24" i="2"/>
  <c r="F26" i="2"/>
  <c r="F27" i="2"/>
  <c r="F28" i="2"/>
  <c r="F33" i="2"/>
  <c r="F38" i="2"/>
  <c r="F39" i="2"/>
  <c r="F9" i="2"/>
  <c r="F133" i="2" s="1"/>
</calcChain>
</file>

<file path=xl/sharedStrings.xml><?xml version="1.0" encoding="utf-8"?>
<sst xmlns="http://schemas.openxmlformats.org/spreadsheetml/2006/main" count="253" uniqueCount="135">
  <si>
    <t>SIECHNICE</t>
  </si>
  <si>
    <t>ul. Kolejowa</t>
  </si>
  <si>
    <t>ul. Szkolna</t>
  </si>
  <si>
    <t>ul. Kościelna</t>
  </si>
  <si>
    <t>ul. Ciepłownicza</t>
  </si>
  <si>
    <t>ul. Fabryczna</t>
  </si>
  <si>
    <t>ul. Jana Pawła II</t>
  </si>
  <si>
    <t>ul. Staszica</t>
  </si>
  <si>
    <t>ul. Jarzębinowa</t>
  </si>
  <si>
    <t>ul. Zacisze</t>
  </si>
  <si>
    <t>ul. Słoneczna</t>
  </si>
  <si>
    <t>ul. Kwiatkowskiego</t>
  </si>
  <si>
    <t>ul. 1 Maja</t>
  </si>
  <si>
    <t>ul. Świętej Katarzyny</t>
  </si>
  <si>
    <t>ul. Grabskiego</t>
  </si>
  <si>
    <t>ul. Gimnazjalna</t>
  </si>
  <si>
    <t>ul. Piłsudskiego</t>
  </si>
  <si>
    <t>ul. Graniczna</t>
  </si>
  <si>
    <t>ul. Osiedlowa</t>
  </si>
  <si>
    <t>ul. Chabrowa</t>
  </si>
  <si>
    <t>ul. Kwiatowa</t>
  </si>
  <si>
    <t>ul. Modrzewiowa</t>
  </si>
  <si>
    <t>ul. Lwowska</t>
  </si>
  <si>
    <t>ŚWIĘTA KATARZYNA</t>
  </si>
  <si>
    <t xml:space="preserve">ul. Sadowa </t>
  </si>
  <si>
    <t>ul. Wiśniowa</t>
  </si>
  <si>
    <t>ul. Dąbrowskiego</t>
  </si>
  <si>
    <t>ul. Strażacka</t>
  </si>
  <si>
    <t>ul. Sienkiewicza</t>
  </si>
  <si>
    <t xml:space="preserve">ul. Różana </t>
  </si>
  <si>
    <t>ŻERNIKI WROCŁAWSKIE</t>
  </si>
  <si>
    <t>RADWANICE</t>
  </si>
  <si>
    <t xml:space="preserve">ul. Kolejowa </t>
  </si>
  <si>
    <t xml:space="preserve">ul. Kanarkowa </t>
  </si>
  <si>
    <t>ul. Mickiewicza</t>
  </si>
  <si>
    <t>ul. Skrajna</t>
  </si>
  <si>
    <t xml:space="preserve">ul. Gałczyńskiego </t>
  </si>
  <si>
    <t>ul. Reja</t>
  </si>
  <si>
    <t xml:space="preserve">ul. Kościuszki </t>
  </si>
  <si>
    <t>POZOSTAŁE MIEJSCOWOŚCI</t>
  </si>
  <si>
    <t>jednostronnie</t>
  </si>
  <si>
    <t>długość chodnika
[km]</t>
  </si>
  <si>
    <t>dwustronnie</t>
  </si>
  <si>
    <t>KOTOWICE</t>
  </si>
  <si>
    <t>ul. Lawendowa</t>
  </si>
  <si>
    <t>ul. ks. J. Popiełuszki</t>
  </si>
  <si>
    <t>ul. K. Stanisława Danickiego</t>
  </si>
  <si>
    <t xml:space="preserve"> chodnik jednostronnie lub dwustronnie</t>
  </si>
  <si>
    <t>szerokość chodnika 
[m]</t>
  </si>
  <si>
    <t>ul. Parkowa</t>
  </si>
  <si>
    <r>
      <rPr>
        <b/>
        <sz val="10.5"/>
        <rFont val="Arial"/>
        <family val="2"/>
        <charset val="238"/>
      </rPr>
      <t xml:space="preserve">Zębice - </t>
    </r>
    <r>
      <rPr>
        <sz val="10.5"/>
        <rFont val="Arial"/>
        <family val="2"/>
        <charset val="238"/>
      </rPr>
      <t>ul. B. Prusa od ul. Trzech Lip do końca Zębic w kierunku na Sulimów</t>
    </r>
  </si>
  <si>
    <r>
      <t xml:space="preserve">Sulimów - </t>
    </r>
    <r>
      <rPr>
        <sz val="10.5"/>
        <rFont val="Arial"/>
        <family val="2"/>
        <charset val="238"/>
      </rPr>
      <t>ul. J. Kochanowskiego w zakresie od wjazdu od strony Św. Katarzyny do wyjazdu na Szostakowice</t>
    </r>
  </si>
  <si>
    <r>
      <t>Łukaszowice</t>
    </r>
    <r>
      <rPr>
        <sz val="10.5"/>
        <rFont val="Arial"/>
        <family val="2"/>
        <charset val="238"/>
      </rPr>
      <t xml:space="preserve">, ul. S. Okrzei  </t>
    </r>
  </si>
  <si>
    <r>
      <t xml:space="preserve">Ozorzyce - </t>
    </r>
    <r>
      <rPr>
        <sz val="10.5"/>
        <rFont val="Arial"/>
        <family val="2"/>
        <charset val="238"/>
      </rPr>
      <t xml:space="preserve">ul. Z. Krasińskiego  </t>
    </r>
  </si>
  <si>
    <t>ul. Piastów Śląskich/Ks. Anny z Przemyślidów</t>
  </si>
  <si>
    <r>
      <t>Łukaszowice</t>
    </r>
    <r>
      <rPr>
        <sz val="10.5"/>
        <rFont val="Arial"/>
        <family val="2"/>
        <charset val="238"/>
      </rPr>
      <t>, ul. S. Okrzei  od ul. Wiosennej do wyjazdu na Ozorzyce</t>
    </r>
  </si>
  <si>
    <t>IWINY</t>
  </si>
  <si>
    <t>TRESTNO</t>
  </si>
  <si>
    <t>BLIZANOWICE</t>
  </si>
  <si>
    <r>
      <t>całkowita powierzchnia przy jednokrotnym sprzątaniu chodnika z dwóch lub jednej strony jezdni
[m</t>
    </r>
    <r>
      <rPr>
        <vertAlign val="superscript"/>
        <sz val="11"/>
        <rFont val="Czcionka tekstu podstawowego"/>
        <charset val="238"/>
      </rPr>
      <t>2</t>
    </r>
    <r>
      <rPr>
        <sz val="11"/>
        <rFont val="Czcionka tekstu podstawowego"/>
        <charset val="238"/>
      </rPr>
      <t>]</t>
    </r>
  </si>
  <si>
    <t>A</t>
  </si>
  <si>
    <t>B</t>
  </si>
  <si>
    <t>C</t>
  </si>
  <si>
    <t>D</t>
  </si>
  <si>
    <t>ul. Energetyczna - dwustronnie</t>
  </si>
  <si>
    <t>ul. Sienkiewicza - dwustronnie</t>
  </si>
  <si>
    <t>ul. Wrocławska - od Kolejowej do Błotnej - jednostronnie, od Kolejowej do koscioła - dwustronnie, od kościoła do Poziomkowej -  jednostronnie</t>
  </si>
  <si>
    <t>ul. Długosza - od Strzelińskiej do Kanarkowej - dwustronnie, od Kanarkowej do Wrocławskiej - jednostronnie</t>
  </si>
  <si>
    <r>
      <t xml:space="preserve">Ozorzyce - </t>
    </r>
    <r>
      <rPr>
        <sz val="10.5"/>
        <rFont val="Arial"/>
        <family val="2"/>
        <charset val="238"/>
      </rPr>
      <t xml:space="preserve">ul. Z. Krasińskiego </t>
    </r>
  </si>
  <si>
    <t xml:space="preserve">ul. Nadodrzańska - od pętli autobusowej do numeru domu 5 </t>
  </si>
  <si>
    <t xml:space="preserve">Blizanowice - od WOW do pętli autobusowej </t>
  </si>
  <si>
    <t>ul. Brochowska - od Kościuszki do Wrocławia - jednostronnie, naprzemiennie</t>
  </si>
  <si>
    <t xml:space="preserve">ul. Kościuszki - od ul. Kolejowej do ul. Leśnej </t>
  </si>
  <si>
    <t xml:space="preserve">ul. Kościuszki - od ul. Kolejowej do ul. Zielonej </t>
  </si>
  <si>
    <t>ul. Herberta</t>
  </si>
  <si>
    <t xml:space="preserve">ul. Stawowa - od przejazdu do WOW </t>
  </si>
  <si>
    <t xml:space="preserve">ul. T. Kościuszki - za WOW </t>
  </si>
  <si>
    <t xml:space="preserve">ul. Główna - od ul. Granicznej do ul. Żernickiej </t>
  </si>
  <si>
    <t xml:space="preserve">ul. Główna - od ul. Żernickiej do ul. Lipowej </t>
  </si>
  <si>
    <t xml:space="preserve">ul. Konopnickiej </t>
  </si>
  <si>
    <t xml:space="preserve">ul. Szkolna - od  Wrocławskiej do Katarzyńskiej </t>
  </si>
  <si>
    <t xml:space="preserve">ul. Słoneczna </t>
  </si>
  <si>
    <t xml:space="preserve">ul. Pogodna </t>
  </si>
  <si>
    <t xml:space="preserve">ul. Radosna </t>
  </si>
  <si>
    <t xml:space="preserve">ul. Parafialna </t>
  </si>
  <si>
    <t xml:space="preserve">ul. 1 Maja </t>
  </si>
  <si>
    <t xml:space="preserve">ul. Poprzeczna </t>
  </si>
  <si>
    <t xml:space="preserve">ul. Glówna - od Spacerowej do Ogrodowej </t>
  </si>
  <si>
    <t>ul. Spacerowa - od wjazdu do Głównej - jednostronnie, na odcinku od Kolejowej do Leśnej - dwustronnie</t>
  </si>
  <si>
    <t>ul. Kościelna - od Glównej do Ogrodowej</t>
  </si>
  <si>
    <t xml:space="preserve">ul. Ogrodowa - od Kościelnej do Głównej </t>
  </si>
  <si>
    <t xml:space="preserve">ul. Skowronkowa </t>
  </si>
  <si>
    <t xml:space="preserve">ul. Zasłuczańska </t>
  </si>
  <si>
    <t>jednostronnie i dwustronnie</t>
  </si>
  <si>
    <t>ul. Henryka III - od ul. Piłsudskiego do ul. Sienkiewicza - dwustronnie</t>
  </si>
  <si>
    <t xml:space="preserve"> dwustronnie</t>
  </si>
  <si>
    <t xml:space="preserve">ul. Żernicka - od ul. Głównej do ul. Bukowej </t>
  </si>
  <si>
    <t>ul. Cmentarna - od przystanku do cmentarza</t>
  </si>
  <si>
    <r>
      <rPr>
        <b/>
        <sz val="10.5"/>
        <rFont val="Arial"/>
        <family val="2"/>
        <charset val="238"/>
      </rPr>
      <t xml:space="preserve">Biestrzyków - </t>
    </r>
    <r>
      <rPr>
        <sz val="10.5"/>
        <rFont val="Arial"/>
        <family val="2"/>
        <charset val="238"/>
      </rPr>
      <t xml:space="preserve">ul. Akacjowa - od ul. Parkowej do ul. Lipowej </t>
    </r>
  </si>
  <si>
    <r>
      <rPr>
        <b/>
        <sz val="10.5"/>
        <rFont val="Arial"/>
        <family val="2"/>
        <charset val="238"/>
      </rPr>
      <t xml:space="preserve">Groblice - </t>
    </r>
    <r>
      <rPr>
        <sz val="10.5"/>
        <rFont val="Arial"/>
        <family val="2"/>
        <charset val="238"/>
      </rPr>
      <t>ul. Kotowicka (od Opolska do Łąkowa)</t>
    </r>
  </si>
  <si>
    <r>
      <rPr>
        <b/>
        <sz val="10.5"/>
        <rFont val="Arial"/>
        <family val="2"/>
        <charset val="238"/>
      </rPr>
      <t xml:space="preserve">Groblice - </t>
    </r>
    <r>
      <rPr>
        <sz val="10.5"/>
        <rFont val="Arial"/>
        <family val="2"/>
        <charset val="238"/>
      </rPr>
      <t>ul. Kolejowa (od Opolska do Zacisze)</t>
    </r>
  </si>
  <si>
    <r>
      <rPr>
        <b/>
        <sz val="10.5"/>
        <rFont val="Arial"/>
        <family val="2"/>
        <charset val="238"/>
      </rPr>
      <t xml:space="preserve">Bogusławice - </t>
    </r>
    <r>
      <rPr>
        <sz val="10.5"/>
        <rFont val="Arial"/>
        <family val="2"/>
        <charset val="238"/>
      </rPr>
      <t>ul. 1 Maja</t>
    </r>
  </si>
  <si>
    <r>
      <t xml:space="preserve">Biestrzyków - </t>
    </r>
    <r>
      <rPr>
        <sz val="10.5"/>
        <rFont val="Arial"/>
        <family val="2"/>
        <charset val="238"/>
      </rPr>
      <t>ul. Lipowa (od Akacjowej do Jesionowej) - dwustronnie, od Jesionowej do Wrocławskiej - jednostronnie</t>
    </r>
  </si>
  <si>
    <t>ul. Powstańców Śląskich</t>
  </si>
  <si>
    <t>ul. Broniewskiego</t>
  </si>
  <si>
    <t xml:space="preserve">ul. Krótka </t>
  </si>
  <si>
    <t>ul. Miodowa - od ul. Kościuszki do ul. Lipowej jednostronnie 0,1 km, od ul. Lipowej do końca dwustronnie</t>
  </si>
  <si>
    <t>ul. Sportowa</t>
  </si>
  <si>
    <t>łącznik między ul. Kościuszki a ul. Henryka III</t>
  </si>
  <si>
    <t>ul. T. Kościuszki - od Stawowej do ul. Opolskiej</t>
  </si>
  <si>
    <t>ul. Polna - chodnik w rejoniu mostu nad rzeką</t>
  </si>
  <si>
    <t>ul. Powstańców Śląskich - kostka</t>
  </si>
  <si>
    <t>ul. Gwiaździsta</t>
  </si>
  <si>
    <t>ul. Szeroka</t>
  </si>
  <si>
    <t>ulica/chodnik</t>
  </si>
  <si>
    <t>Węzeł Multimodalny - dwustronnie</t>
  </si>
  <si>
    <t>Węzeł Multimodalny</t>
  </si>
  <si>
    <t>ul. Rataja</t>
  </si>
  <si>
    <t>ul. Wyspiańskiego</t>
  </si>
  <si>
    <t>ul. Św. Judy Tadeusza</t>
  </si>
  <si>
    <t>ul. Św. Rity</t>
  </si>
  <si>
    <t>ul. Św. Jacka</t>
  </si>
  <si>
    <t>ul. I.J.Paderewskiego</t>
  </si>
  <si>
    <t>ul. Świętego Krzyża</t>
  </si>
  <si>
    <t xml:space="preserve">ul. Łąkowa </t>
  </si>
  <si>
    <t xml:space="preserve">ul. Jarzębinowa - dodatkowy zakres </t>
  </si>
  <si>
    <t>SUMA :</t>
  </si>
  <si>
    <t>ul. Jesienna</t>
  </si>
  <si>
    <t>ul. Kolejowa - teren przy CK</t>
  </si>
  <si>
    <r>
      <rPr>
        <b/>
        <sz val="11"/>
        <rFont val="Arial"/>
        <family val="2"/>
        <charset val="238"/>
      </rPr>
      <t xml:space="preserve">Zębice - </t>
    </r>
    <r>
      <rPr>
        <sz val="11"/>
        <rFont val="Arial"/>
        <family val="2"/>
        <charset val="238"/>
      </rPr>
      <t>ul. B. Prusa od ul. Spacerowej do ul.Polnej - jednostronnie</t>
    </r>
  </si>
  <si>
    <t xml:space="preserve">ul. Parkowa - chodzik wokół boiska w parku w Św. Katarzynie </t>
  </si>
  <si>
    <t>Węzeł Multimodalny - dwustronnie - drugie sprzątanie</t>
  </si>
  <si>
    <t>Węzeł Multimodalny - druge sprzątanie</t>
  </si>
  <si>
    <t>Sprzatanie pozimowe  Obmiar  chodniki   - 2024 r.</t>
  </si>
  <si>
    <t>Załącznik nr 5    - wykaz chodników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</si>
</sst>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>
    <font>
      <sz val="11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b/>
      <sz val="11"/>
      <name val="Czcionka tekstu podstawowego"/>
      <charset val="238"/>
    </font>
    <font>
      <sz val="10.5"/>
      <name val="Arial"/>
      <family val="2"/>
      <charset val="238"/>
    </font>
    <font>
      <b/>
      <sz val="10.5"/>
      <name val="Arial"/>
      <family val="2"/>
      <charset val="238"/>
    </font>
    <font>
      <vertAlign val="superscript"/>
      <sz val="11"/>
      <name val="Czcionka tekstu podstawowego"/>
      <charset val="238"/>
    </font>
    <font>
      <sz val="11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Czcionka tekstu podstawowego"/>
      <charset val="238"/>
    </font>
    <font>
      <b/>
      <sz val="11"/>
      <name val="Arial"/>
      <family val="2"/>
      <charset val="238"/>
    </font>
    <font>
      <sz val="8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0" fontId="7" fillId="0" borderId="0" xfId="0" applyFont="1"/>
    <xf numFmtId="0" fontId="2" fillId="0" borderId="0" xfId="0" applyFont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vertical="top" wrapText="1"/>
    </xf>
    <xf numFmtId="2" fontId="8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2" fontId="1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10" fillId="0" borderId="5" xfId="0" applyFont="1" applyBorder="1" applyAlignment="1">
      <alignment vertical="center"/>
    </xf>
    <xf numFmtId="0" fontId="3" fillId="0" borderId="1" xfId="0" applyFont="1" applyBorder="1" applyAlignment="1">
      <alignment wrapText="1"/>
    </xf>
    <xf numFmtId="0" fontId="10" fillId="0" borderId="6" xfId="0" applyFont="1" applyBorder="1" applyAlignment="1">
      <alignment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8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8" fillId="0" borderId="4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4" xfId="0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left" vertical="top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135"/>
  <sheetViews>
    <sheetView tabSelected="1" zoomScale="70" zoomScaleNormal="70" workbookViewId="0">
      <pane ySplit="4" topLeftCell="A23" activePane="bottomLeft" state="frozen"/>
      <selection pane="bottomLeft" activeCell="A2" sqref="A2:B2"/>
    </sheetView>
  </sheetViews>
  <sheetFormatPr defaultRowHeight="14.25"/>
  <cols>
    <col min="2" max="2" width="65.125" style="5" customWidth="1"/>
    <col min="3" max="3" width="8.75" style="6" customWidth="1"/>
    <col min="4" max="4" width="15.625" style="7" customWidth="1"/>
    <col min="5" max="5" width="11.75" style="8" customWidth="1"/>
    <col min="6" max="6" width="18.125" style="6" customWidth="1"/>
    <col min="7" max="7" width="15.625" customWidth="1"/>
    <col min="8" max="8" width="11.125" customWidth="1"/>
    <col min="9" max="9" width="37.625" customWidth="1"/>
    <col min="10" max="10" width="12.75" customWidth="1"/>
  </cols>
  <sheetData>
    <row r="1" spans="1:6" ht="14.25" customHeight="1">
      <c r="A1" s="47" t="s">
        <v>133</v>
      </c>
      <c r="B1" s="47"/>
      <c r="C1" s="47"/>
      <c r="D1" s="47"/>
      <c r="E1" s="47"/>
      <c r="F1" s="47"/>
    </row>
    <row r="2" spans="1:6" ht="14.25" customHeight="1">
      <c r="A2" s="53" t="s">
        <v>134</v>
      </c>
      <c r="B2" s="53"/>
      <c r="C2" s="10"/>
      <c r="D2" s="10"/>
      <c r="E2" s="10"/>
      <c r="F2" s="10"/>
    </row>
    <row r="3" spans="1:6" ht="4.5" customHeight="1">
      <c r="A3" s="3"/>
      <c r="B3" s="10" t="s">
        <v>60</v>
      </c>
      <c r="C3" s="10" t="s">
        <v>61</v>
      </c>
      <c r="D3" s="10" t="s">
        <v>62</v>
      </c>
      <c r="F3" s="10" t="s">
        <v>63</v>
      </c>
    </row>
    <row r="4" spans="1:6" ht="76.5" customHeight="1">
      <c r="A4" s="14"/>
      <c r="B4" s="15" t="s">
        <v>114</v>
      </c>
      <c r="C4" s="1" t="s">
        <v>41</v>
      </c>
      <c r="D4" s="1" t="s">
        <v>47</v>
      </c>
      <c r="E4" s="2" t="s">
        <v>48</v>
      </c>
      <c r="F4" s="1" t="s">
        <v>59</v>
      </c>
    </row>
    <row r="5" spans="1:6" ht="29.25" customHeight="1">
      <c r="A5" s="14">
        <v>1</v>
      </c>
      <c r="B5" s="51" t="s">
        <v>0</v>
      </c>
      <c r="C5" s="52"/>
      <c r="D5" s="52"/>
      <c r="E5" s="52"/>
      <c r="F5" s="15"/>
    </row>
    <row r="6" spans="1:6" ht="14.25" customHeight="1">
      <c r="A6" s="48"/>
      <c r="B6" s="16" t="s">
        <v>1</v>
      </c>
      <c r="C6" s="17">
        <v>0.7</v>
      </c>
      <c r="D6" s="1" t="s">
        <v>40</v>
      </c>
      <c r="E6" s="2">
        <v>1.2</v>
      </c>
      <c r="F6" s="18">
        <f>C6*E6*1000*1</f>
        <v>840</v>
      </c>
    </row>
    <row r="7" spans="1:6" ht="14.25" customHeight="1">
      <c r="A7" s="49"/>
      <c r="B7" s="16" t="s">
        <v>116</v>
      </c>
      <c r="C7" s="17">
        <v>0.3</v>
      </c>
      <c r="D7" s="1" t="s">
        <v>42</v>
      </c>
      <c r="E7" s="2">
        <v>1.5</v>
      </c>
      <c r="F7" s="18">
        <f>C7*E7*1000*2</f>
        <v>899.99999999999989</v>
      </c>
    </row>
    <row r="8" spans="1:6" ht="14.25" customHeight="1">
      <c r="A8" s="49"/>
      <c r="B8" s="45" t="s">
        <v>132</v>
      </c>
      <c r="C8" s="46">
        <v>0.3</v>
      </c>
      <c r="D8" s="40" t="s">
        <v>42</v>
      </c>
      <c r="E8" s="41">
        <v>1.5</v>
      </c>
      <c r="F8" s="44">
        <f>C8*E8*1000*2</f>
        <v>899.99999999999989</v>
      </c>
    </row>
    <row r="9" spans="1:6" ht="14.25" customHeight="1">
      <c r="A9" s="49"/>
      <c r="B9" s="16" t="s">
        <v>2</v>
      </c>
      <c r="C9" s="17">
        <v>0.53</v>
      </c>
      <c r="D9" s="1" t="s">
        <v>42</v>
      </c>
      <c r="E9" s="2">
        <v>1.2</v>
      </c>
      <c r="F9" s="18">
        <f>C9*E9*1000*2</f>
        <v>1272</v>
      </c>
    </row>
    <row r="10" spans="1:6" ht="14.25" customHeight="1">
      <c r="A10" s="49"/>
      <c r="B10" s="16" t="s">
        <v>3</v>
      </c>
      <c r="C10" s="17">
        <v>0.4</v>
      </c>
      <c r="D10" s="1" t="s">
        <v>42</v>
      </c>
      <c r="E10" s="2">
        <v>1.2</v>
      </c>
      <c r="F10" s="18">
        <f t="shared" ref="F10:F40" si="0">C10*E10*1000*2</f>
        <v>960</v>
      </c>
    </row>
    <row r="11" spans="1:6" ht="14.25" customHeight="1">
      <c r="A11" s="49"/>
      <c r="B11" s="16" t="s">
        <v>4</v>
      </c>
      <c r="C11" s="17">
        <v>0.33</v>
      </c>
      <c r="D11" s="1" t="s">
        <v>42</v>
      </c>
      <c r="E11" s="2">
        <v>1.2</v>
      </c>
      <c r="F11" s="18">
        <f t="shared" si="0"/>
        <v>792</v>
      </c>
    </row>
    <row r="12" spans="1:6">
      <c r="A12" s="49"/>
      <c r="B12" s="16" t="s">
        <v>5</v>
      </c>
      <c r="C12" s="17">
        <v>0.43</v>
      </c>
      <c r="D12" s="1" t="s">
        <v>42</v>
      </c>
      <c r="E12" s="2">
        <v>1.2</v>
      </c>
      <c r="F12" s="18">
        <f t="shared" si="0"/>
        <v>1032</v>
      </c>
    </row>
    <row r="13" spans="1:6" ht="14.25" customHeight="1">
      <c r="A13" s="49"/>
      <c r="B13" s="16" t="s">
        <v>54</v>
      </c>
      <c r="C13" s="17">
        <v>0.83</v>
      </c>
      <c r="D13" s="1" t="s">
        <v>42</v>
      </c>
      <c r="E13" s="2">
        <v>1.2</v>
      </c>
      <c r="F13" s="18">
        <f t="shared" si="0"/>
        <v>1991.9999999999998</v>
      </c>
    </row>
    <row r="14" spans="1:6">
      <c r="A14" s="49"/>
      <c r="B14" s="16" t="s">
        <v>6</v>
      </c>
      <c r="C14" s="17">
        <v>0.34</v>
      </c>
      <c r="D14" s="1" t="s">
        <v>42</v>
      </c>
      <c r="E14" s="2">
        <v>1.2</v>
      </c>
      <c r="F14" s="18">
        <f t="shared" si="0"/>
        <v>816.00000000000011</v>
      </c>
    </row>
    <row r="15" spans="1:6" ht="14.25" customHeight="1">
      <c r="A15" s="49"/>
      <c r="B15" s="16" t="s">
        <v>46</v>
      </c>
      <c r="C15" s="17">
        <v>0.1</v>
      </c>
      <c r="D15" s="1" t="s">
        <v>40</v>
      </c>
      <c r="E15" s="2">
        <v>1.2</v>
      </c>
      <c r="F15" s="18">
        <f>C15*E15*1000*1</f>
        <v>120</v>
      </c>
    </row>
    <row r="16" spans="1:6" ht="14.25" customHeight="1">
      <c r="A16" s="49"/>
      <c r="B16" s="19"/>
      <c r="C16" s="11">
        <v>0.09</v>
      </c>
      <c r="D16" s="1" t="s">
        <v>42</v>
      </c>
      <c r="E16" s="2">
        <v>1.5</v>
      </c>
      <c r="F16" s="18">
        <f t="shared" ref="F16" si="1">C16*E16*1000*2</f>
        <v>270</v>
      </c>
    </row>
    <row r="17" spans="1:19" ht="14.25" customHeight="1">
      <c r="A17" s="49"/>
      <c r="B17" s="16" t="s">
        <v>7</v>
      </c>
      <c r="C17" s="17">
        <v>0.56000000000000005</v>
      </c>
      <c r="D17" s="1" t="s">
        <v>40</v>
      </c>
      <c r="E17" s="2">
        <v>1.2</v>
      </c>
      <c r="F17" s="18">
        <f>C17*E17*1000*1</f>
        <v>672</v>
      </c>
    </row>
    <row r="18" spans="1:19">
      <c r="A18" s="49"/>
      <c r="B18" s="16" t="s">
        <v>8</v>
      </c>
      <c r="C18" s="17">
        <v>0.6</v>
      </c>
      <c r="D18" s="1" t="s">
        <v>42</v>
      </c>
      <c r="E18" s="2">
        <v>1.2</v>
      </c>
      <c r="F18" s="18">
        <f t="shared" si="0"/>
        <v>1440</v>
      </c>
    </row>
    <row r="19" spans="1:19">
      <c r="A19" s="49"/>
      <c r="B19" s="16" t="s">
        <v>125</v>
      </c>
      <c r="C19" s="17">
        <v>0.03</v>
      </c>
      <c r="D19" s="1" t="s">
        <v>40</v>
      </c>
      <c r="E19" s="2">
        <v>7</v>
      </c>
      <c r="F19" s="18">
        <f t="shared" si="0"/>
        <v>420</v>
      </c>
    </row>
    <row r="20" spans="1:19" ht="14.25" customHeight="1">
      <c r="A20" s="49"/>
      <c r="B20" s="16" t="s">
        <v>117</v>
      </c>
      <c r="C20" s="17">
        <v>0.15</v>
      </c>
      <c r="D20" s="1" t="s">
        <v>40</v>
      </c>
      <c r="E20" s="2">
        <v>2</v>
      </c>
      <c r="F20" s="18">
        <f t="shared" si="0"/>
        <v>600</v>
      </c>
    </row>
    <row r="21" spans="1:19">
      <c r="A21" s="49"/>
      <c r="B21" s="16" t="s">
        <v>9</v>
      </c>
      <c r="C21" s="17">
        <v>0.85</v>
      </c>
      <c r="D21" s="1" t="s">
        <v>40</v>
      </c>
      <c r="E21" s="2">
        <v>1.2</v>
      </c>
      <c r="F21" s="18">
        <f>C21*E21*1000*1</f>
        <v>1020</v>
      </c>
    </row>
    <row r="22" spans="1:19" ht="14.25" customHeight="1">
      <c r="A22" s="49"/>
      <c r="B22" s="16" t="s">
        <v>10</v>
      </c>
      <c r="C22" s="17">
        <v>0.19</v>
      </c>
      <c r="D22" s="1" t="s">
        <v>40</v>
      </c>
      <c r="E22" s="2">
        <v>1.2</v>
      </c>
      <c r="F22" s="18">
        <f>C22*E22*1000*1</f>
        <v>227.99999999999997</v>
      </c>
    </row>
    <row r="23" spans="1:19" ht="14.25" customHeight="1">
      <c r="A23" s="49"/>
      <c r="B23" s="16" t="s">
        <v>11</v>
      </c>
      <c r="C23" s="17">
        <v>0.97</v>
      </c>
      <c r="D23" s="1" t="s">
        <v>42</v>
      </c>
      <c r="E23" s="2">
        <v>1.5</v>
      </c>
      <c r="F23" s="18">
        <f t="shared" si="0"/>
        <v>2910</v>
      </c>
    </row>
    <row r="24" spans="1:19" s="3" customFormat="1">
      <c r="A24" s="49"/>
      <c r="B24" s="16" t="s">
        <v>12</v>
      </c>
      <c r="C24" s="17">
        <v>0.7</v>
      </c>
      <c r="D24" s="1" t="s">
        <v>42</v>
      </c>
      <c r="E24" s="2">
        <v>1.2</v>
      </c>
      <c r="F24" s="18">
        <f t="shared" si="0"/>
        <v>1680</v>
      </c>
      <c r="G24"/>
      <c r="H24"/>
      <c r="I24"/>
      <c r="J24"/>
      <c r="K24"/>
      <c r="L24"/>
      <c r="M24"/>
      <c r="N24"/>
      <c r="O24"/>
      <c r="P24"/>
      <c r="Q24"/>
      <c r="R24"/>
      <c r="S24"/>
    </row>
    <row r="25" spans="1:19" s="3" customFormat="1" ht="14.25" customHeight="1">
      <c r="A25" s="49"/>
      <c r="B25" s="19" t="s">
        <v>108</v>
      </c>
      <c r="C25" s="17">
        <v>0.23</v>
      </c>
      <c r="D25" s="1" t="s">
        <v>40</v>
      </c>
      <c r="E25" s="2">
        <v>1.2</v>
      </c>
      <c r="F25" s="18">
        <v>276</v>
      </c>
      <c r="G25"/>
      <c r="H25"/>
      <c r="I25"/>
      <c r="J25"/>
      <c r="K25"/>
      <c r="L25"/>
      <c r="M25"/>
      <c r="N25"/>
      <c r="O25"/>
      <c r="P25"/>
      <c r="Q25"/>
      <c r="R25"/>
      <c r="S25"/>
    </row>
    <row r="26" spans="1:19" ht="14.25" customHeight="1">
      <c r="A26" s="49"/>
      <c r="B26" s="16" t="s">
        <v>13</v>
      </c>
      <c r="C26" s="17">
        <v>0.57999999999999996</v>
      </c>
      <c r="D26" s="1" t="s">
        <v>42</v>
      </c>
      <c r="E26" s="2">
        <v>2.2000000000000002</v>
      </c>
      <c r="F26" s="18">
        <f t="shared" si="0"/>
        <v>2552</v>
      </c>
    </row>
    <row r="27" spans="1:19" ht="14.25" customHeight="1">
      <c r="A27" s="49"/>
      <c r="B27" s="16" t="s">
        <v>14</v>
      </c>
      <c r="C27" s="17">
        <v>0.57999999999999996</v>
      </c>
      <c r="D27" s="1" t="s">
        <v>42</v>
      </c>
      <c r="E27" s="2">
        <v>1.2</v>
      </c>
      <c r="F27" s="18">
        <f t="shared" si="0"/>
        <v>1392</v>
      </c>
    </row>
    <row r="28" spans="1:19" ht="14.25" customHeight="1">
      <c r="A28" s="49"/>
      <c r="B28" s="16" t="s">
        <v>15</v>
      </c>
      <c r="C28" s="17">
        <v>0.35</v>
      </c>
      <c r="D28" s="1" t="s">
        <v>42</v>
      </c>
      <c r="E28" s="2">
        <v>1</v>
      </c>
      <c r="F28" s="18">
        <f t="shared" si="0"/>
        <v>700</v>
      </c>
    </row>
    <row r="29" spans="1:19" ht="14.25" customHeight="1">
      <c r="A29" s="49"/>
      <c r="B29" s="16" t="s">
        <v>16</v>
      </c>
      <c r="C29" s="17">
        <v>0.42</v>
      </c>
      <c r="D29" s="1" t="s">
        <v>42</v>
      </c>
      <c r="E29" s="2">
        <v>1.2</v>
      </c>
      <c r="F29" s="18">
        <f>C29*E29*1000*2</f>
        <v>1008</v>
      </c>
    </row>
    <row r="30" spans="1:19" ht="14.25" customHeight="1">
      <c r="A30" s="49"/>
      <c r="B30" s="16" t="s">
        <v>17</v>
      </c>
      <c r="C30" s="17">
        <v>0.32</v>
      </c>
      <c r="D30" s="1" t="s">
        <v>40</v>
      </c>
      <c r="E30" s="2">
        <v>1.5</v>
      </c>
      <c r="F30" s="18">
        <f>C30*E30*1000*1</f>
        <v>480</v>
      </c>
    </row>
    <row r="31" spans="1:19" ht="14.25" customHeight="1">
      <c r="A31" s="49"/>
      <c r="B31" s="16" t="s">
        <v>123</v>
      </c>
      <c r="C31" s="17">
        <v>0.47</v>
      </c>
      <c r="D31" s="1" t="s">
        <v>40</v>
      </c>
      <c r="E31" s="2">
        <v>1.5</v>
      </c>
      <c r="F31" s="18">
        <f>C31*E31*1000*1</f>
        <v>705</v>
      </c>
    </row>
    <row r="32" spans="1:19" ht="14.25" customHeight="1">
      <c r="A32" s="49"/>
      <c r="B32" s="16" t="s">
        <v>18</v>
      </c>
      <c r="C32" s="17">
        <v>0.38</v>
      </c>
      <c r="D32" s="1" t="s">
        <v>40</v>
      </c>
      <c r="E32" s="2">
        <v>1.2</v>
      </c>
      <c r="F32" s="18">
        <f>C32*E32*1000*1</f>
        <v>455.99999999999994</v>
      </c>
    </row>
    <row r="33" spans="1:6" ht="14.25" customHeight="1">
      <c r="A33" s="49"/>
      <c r="B33" s="16" t="s">
        <v>19</v>
      </c>
      <c r="C33" s="17">
        <v>0.09</v>
      </c>
      <c r="D33" s="1" t="s">
        <v>42</v>
      </c>
      <c r="E33" s="2">
        <v>1.2</v>
      </c>
      <c r="F33" s="18">
        <f t="shared" si="0"/>
        <v>216</v>
      </c>
    </row>
    <row r="34" spans="1:6" ht="14.25" customHeight="1">
      <c r="A34" s="49"/>
      <c r="B34" s="16" t="s">
        <v>20</v>
      </c>
      <c r="C34" s="17">
        <v>0.25</v>
      </c>
      <c r="D34" s="1" t="s">
        <v>40</v>
      </c>
      <c r="E34" s="2">
        <v>1.2</v>
      </c>
      <c r="F34" s="18">
        <f>C34*E34*1000*1</f>
        <v>300</v>
      </c>
    </row>
    <row r="35" spans="1:6" ht="14.25" customHeight="1">
      <c r="A35" s="49"/>
      <c r="B35" s="20" t="s">
        <v>75</v>
      </c>
      <c r="C35" s="17">
        <v>0.32</v>
      </c>
      <c r="D35" s="1" t="s">
        <v>40</v>
      </c>
      <c r="E35" s="2">
        <v>1.2</v>
      </c>
      <c r="F35" s="18">
        <f>C35*E35*1000*1</f>
        <v>384</v>
      </c>
    </row>
    <row r="36" spans="1:6" ht="14.25" customHeight="1">
      <c r="A36" s="49"/>
      <c r="B36" s="20" t="s">
        <v>109</v>
      </c>
      <c r="C36" s="17">
        <v>0.7</v>
      </c>
      <c r="D36" s="1" t="s">
        <v>42</v>
      </c>
      <c r="E36" s="2">
        <v>1.2</v>
      </c>
      <c r="F36" s="18">
        <f>C36*E36*1000*2</f>
        <v>1680</v>
      </c>
    </row>
    <row r="37" spans="1:6" ht="14.25" customHeight="1">
      <c r="A37" s="49"/>
      <c r="B37" s="20" t="s">
        <v>76</v>
      </c>
      <c r="C37" s="17">
        <v>0.38</v>
      </c>
      <c r="D37" s="1" t="s">
        <v>40</v>
      </c>
      <c r="E37" s="2">
        <v>1.2</v>
      </c>
      <c r="F37" s="18">
        <f>C37*E37*1000*1</f>
        <v>455.99999999999994</v>
      </c>
    </row>
    <row r="38" spans="1:6" ht="14.25" customHeight="1">
      <c r="A38" s="49"/>
      <c r="B38" s="16" t="s">
        <v>45</v>
      </c>
      <c r="C38" s="17">
        <v>0.13</v>
      </c>
      <c r="D38" s="1" t="s">
        <v>42</v>
      </c>
      <c r="E38" s="2">
        <v>1.2</v>
      </c>
      <c r="F38" s="18">
        <f t="shared" si="0"/>
        <v>312</v>
      </c>
    </row>
    <row r="39" spans="1:6" ht="14.25" customHeight="1">
      <c r="A39" s="49"/>
      <c r="B39" s="16" t="s">
        <v>21</v>
      </c>
      <c r="C39" s="17">
        <v>0.25</v>
      </c>
      <c r="D39" s="1" t="s">
        <v>42</v>
      </c>
      <c r="E39" s="2">
        <v>1.2</v>
      </c>
      <c r="F39" s="18">
        <f t="shared" si="0"/>
        <v>600</v>
      </c>
    </row>
    <row r="40" spans="1:6" ht="14.25" customHeight="1">
      <c r="A40" s="49"/>
      <c r="B40" s="20" t="s">
        <v>94</v>
      </c>
      <c r="C40" s="17">
        <v>0.74</v>
      </c>
      <c r="D40" s="1" t="s">
        <v>95</v>
      </c>
      <c r="E40" s="2">
        <v>1.5</v>
      </c>
      <c r="F40" s="18">
        <f t="shared" si="0"/>
        <v>2219.9999999999995</v>
      </c>
    </row>
    <row r="41" spans="1:6" ht="14.25" customHeight="1">
      <c r="A41" s="49"/>
      <c r="B41" s="20" t="s">
        <v>107</v>
      </c>
      <c r="C41" s="17">
        <v>0.28999999999999998</v>
      </c>
      <c r="D41" s="1" t="s">
        <v>40</v>
      </c>
      <c r="E41" s="2">
        <v>2</v>
      </c>
      <c r="F41" s="18">
        <f t="shared" ref="F41:F46" si="2">C41*E41*1000*1</f>
        <v>580</v>
      </c>
    </row>
    <row r="42" spans="1:6">
      <c r="A42" s="49"/>
      <c r="B42" s="16" t="s">
        <v>22</v>
      </c>
      <c r="C42" s="17">
        <v>0.25</v>
      </c>
      <c r="D42" s="1" t="s">
        <v>40</v>
      </c>
      <c r="E42" s="2">
        <v>1.2</v>
      </c>
      <c r="F42" s="18">
        <f t="shared" si="2"/>
        <v>300</v>
      </c>
    </row>
    <row r="43" spans="1:6">
      <c r="A43" s="49"/>
      <c r="B43" s="20" t="s">
        <v>127</v>
      </c>
      <c r="C43" s="17">
        <v>0.01</v>
      </c>
      <c r="D43" s="1" t="s">
        <v>42</v>
      </c>
      <c r="E43" s="2">
        <v>2</v>
      </c>
      <c r="F43" s="18">
        <f t="shared" si="2"/>
        <v>20</v>
      </c>
    </row>
    <row r="44" spans="1:6" ht="14.25" customHeight="1">
      <c r="A44" s="49"/>
      <c r="B44" s="20" t="s">
        <v>64</v>
      </c>
      <c r="C44" s="17">
        <v>0.23</v>
      </c>
      <c r="D44" s="1" t="s">
        <v>40</v>
      </c>
      <c r="E44" s="2">
        <v>1.5</v>
      </c>
      <c r="F44" s="18">
        <f t="shared" si="2"/>
        <v>345.00000000000006</v>
      </c>
    </row>
    <row r="45" spans="1:6" ht="14.25" customHeight="1">
      <c r="A45" s="49"/>
      <c r="B45" s="20" t="s">
        <v>65</v>
      </c>
      <c r="C45" s="17">
        <v>0.55000000000000004</v>
      </c>
      <c r="D45" s="1" t="s">
        <v>40</v>
      </c>
      <c r="E45" s="2">
        <v>4</v>
      </c>
      <c r="F45" s="18">
        <f t="shared" si="2"/>
        <v>2200</v>
      </c>
    </row>
    <row r="46" spans="1:6" ht="14.25" customHeight="1">
      <c r="A46" s="49"/>
      <c r="B46" s="16" t="s">
        <v>110</v>
      </c>
      <c r="C46" s="17">
        <v>0.12</v>
      </c>
      <c r="D46" s="1" t="s">
        <v>40</v>
      </c>
      <c r="E46" s="2">
        <v>1.2</v>
      </c>
      <c r="F46" s="18">
        <f t="shared" si="2"/>
        <v>144</v>
      </c>
    </row>
    <row r="47" spans="1:6" ht="29.25" customHeight="1">
      <c r="A47" s="14">
        <v>2</v>
      </c>
      <c r="B47" s="51" t="s">
        <v>23</v>
      </c>
      <c r="C47" s="52"/>
      <c r="D47" s="52"/>
      <c r="E47" s="52"/>
      <c r="F47" s="21"/>
    </row>
    <row r="48" spans="1:6" ht="14.25" customHeight="1">
      <c r="A48" s="48"/>
      <c r="B48" s="22" t="s">
        <v>115</v>
      </c>
      <c r="C48" s="2">
        <v>0.3</v>
      </c>
      <c r="D48" s="1" t="s">
        <v>42</v>
      </c>
      <c r="E48" s="23">
        <v>1.5</v>
      </c>
      <c r="F48" s="18">
        <f>C48*E48*1000*2</f>
        <v>899.99999999999989</v>
      </c>
    </row>
    <row r="49" spans="1:6" ht="14.25" customHeight="1">
      <c r="A49" s="49"/>
      <c r="B49" s="42" t="s">
        <v>131</v>
      </c>
      <c r="C49" s="41">
        <v>0.3</v>
      </c>
      <c r="D49" s="40" t="s">
        <v>42</v>
      </c>
      <c r="E49" s="43">
        <v>1.5</v>
      </c>
      <c r="F49" s="44">
        <f>C49*E49*1000*2</f>
        <v>899.99999999999989</v>
      </c>
    </row>
    <row r="50" spans="1:6" ht="14.25" customHeight="1">
      <c r="A50" s="49"/>
      <c r="B50" s="20" t="s">
        <v>77</v>
      </c>
      <c r="C50" s="17">
        <v>1.28</v>
      </c>
      <c r="D50" s="1" t="s">
        <v>42</v>
      </c>
      <c r="E50" s="2">
        <v>2.2000000000000002</v>
      </c>
      <c r="F50" s="18">
        <f>C50*E50*1000*2</f>
        <v>5632.0000000000009</v>
      </c>
    </row>
    <row r="51" spans="1:6" ht="14.25" customHeight="1">
      <c r="A51" s="49"/>
      <c r="B51" s="20" t="s">
        <v>78</v>
      </c>
      <c r="C51" s="17">
        <v>0.65</v>
      </c>
      <c r="D51" s="1" t="s">
        <v>40</v>
      </c>
      <c r="E51" s="2">
        <v>1.5</v>
      </c>
      <c r="F51" s="18">
        <f>C51*E51*1000*1</f>
        <v>975.00000000000011</v>
      </c>
    </row>
    <row r="52" spans="1:6" ht="14.25" customHeight="1">
      <c r="A52" s="49"/>
      <c r="B52" s="20" t="s">
        <v>96</v>
      </c>
      <c r="C52" s="17">
        <v>0.52</v>
      </c>
      <c r="D52" s="1" t="s">
        <v>42</v>
      </c>
      <c r="E52" s="2">
        <v>1.3</v>
      </c>
      <c r="F52" s="18">
        <f t="shared" ref="F52:F59" si="3">C52*E52*1000*2</f>
        <v>1352</v>
      </c>
    </row>
    <row r="53" spans="1:6" ht="14.25" customHeight="1">
      <c r="A53" s="49"/>
      <c r="B53" s="16" t="s">
        <v>24</v>
      </c>
      <c r="C53" s="17">
        <v>0.2</v>
      </c>
      <c r="D53" s="1" t="s">
        <v>42</v>
      </c>
      <c r="E53" s="2">
        <v>0.5</v>
      </c>
      <c r="F53" s="18">
        <f t="shared" si="3"/>
        <v>200</v>
      </c>
    </row>
    <row r="54" spans="1:6" ht="14.25" customHeight="1">
      <c r="A54" s="49"/>
      <c r="B54" s="16" t="s">
        <v>25</v>
      </c>
      <c r="C54" s="17">
        <v>0.41</v>
      </c>
      <c r="D54" s="1" t="s">
        <v>42</v>
      </c>
      <c r="E54" s="2">
        <v>0.5</v>
      </c>
      <c r="F54" s="18">
        <f t="shared" si="3"/>
        <v>410</v>
      </c>
    </row>
    <row r="55" spans="1:6" ht="14.25" customHeight="1">
      <c r="A55" s="49"/>
      <c r="B55" s="16" t="s">
        <v>26</v>
      </c>
      <c r="C55" s="17">
        <v>0.41</v>
      </c>
      <c r="D55" s="1" t="s">
        <v>40</v>
      </c>
      <c r="E55" s="2">
        <v>1.2</v>
      </c>
      <c r="F55" s="18">
        <f>C55*E55*1000</f>
        <v>491.99999999999994</v>
      </c>
    </row>
    <row r="56" spans="1:6" ht="14.25" customHeight="1">
      <c r="A56" s="49"/>
      <c r="B56" s="16" t="s">
        <v>27</v>
      </c>
      <c r="C56" s="17">
        <v>0.62</v>
      </c>
      <c r="D56" s="1" t="s">
        <v>42</v>
      </c>
      <c r="E56" s="2">
        <v>1.2</v>
      </c>
      <c r="F56" s="18">
        <f t="shared" si="3"/>
        <v>1488</v>
      </c>
    </row>
    <row r="57" spans="1:6" ht="14.25" customHeight="1">
      <c r="A57" s="49"/>
      <c r="B57" s="16" t="s">
        <v>10</v>
      </c>
      <c r="C57" s="17">
        <v>0.85</v>
      </c>
      <c r="D57" s="1" t="s">
        <v>42</v>
      </c>
      <c r="E57" s="2">
        <v>1.2</v>
      </c>
      <c r="F57" s="18">
        <f t="shared" si="3"/>
        <v>2040</v>
      </c>
    </row>
    <row r="58" spans="1:6" ht="14.25" customHeight="1">
      <c r="A58" s="49"/>
      <c r="B58" s="16" t="s">
        <v>28</v>
      </c>
      <c r="C58" s="17">
        <v>0.31</v>
      </c>
      <c r="D58" s="1" t="s">
        <v>40</v>
      </c>
      <c r="E58" s="2">
        <v>1.2</v>
      </c>
      <c r="F58" s="18">
        <f>C58*E58*1000*1</f>
        <v>372</v>
      </c>
    </row>
    <row r="59" spans="1:6" ht="14.25" customHeight="1">
      <c r="A59" s="49"/>
      <c r="B59" s="16" t="s">
        <v>29</v>
      </c>
      <c r="C59" s="17">
        <v>0.21</v>
      </c>
      <c r="D59" s="1" t="s">
        <v>42</v>
      </c>
      <c r="E59" s="2">
        <v>0.5</v>
      </c>
      <c r="F59" s="18">
        <f t="shared" si="3"/>
        <v>210</v>
      </c>
    </row>
    <row r="60" spans="1:6" ht="14.25" customHeight="1">
      <c r="A60" s="49"/>
      <c r="B60" s="16" t="s">
        <v>103</v>
      </c>
      <c r="C60" s="17">
        <v>0.19</v>
      </c>
      <c r="D60" s="1" t="s">
        <v>40</v>
      </c>
      <c r="E60" s="2">
        <v>1.2</v>
      </c>
      <c r="F60" s="18">
        <f>C60*E60*1000*1</f>
        <v>227.99999999999997</v>
      </c>
    </row>
    <row r="61" spans="1:6" ht="14.25" customHeight="1">
      <c r="A61" s="49"/>
      <c r="B61" s="16" t="s">
        <v>111</v>
      </c>
      <c r="C61" s="17">
        <v>0.17</v>
      </c>
      <c r="D61" s="1" t="s">
        <v>40</v>
      </c>
      <c r="E61" s="2">
        <v>1.2</v>
      </c>
      <c r="F61" s="18">
        <f>C61*E61*1000*1</f>
        <v>204.00000000000003</v>
      </c>
    </row>
    <row r="62" spans="1:6" ht="14.25" customHeight="1">
      <c r="A62" s="49"/>
      <c r="B62" s="16" t="s">
        <v>124</v>
      </c>
      <c r="C62" s="17">
        <v>0.41</v>
      </c>
      <c r="D62" s="1" t="s">
        <v>40</v>
      </c>
      <c r="E62" s="2">
        <v>1.5</v>
      </c>
      <c r="F62" s="18">
        <f>C62*E62*1000*1</f>
        <v>615</v>
      </c>
    </row>
    <row r="63" spans="1:6" ht="14.25" customHeight="1">
      <c r="A63" s="49"/>
      <c r="B63" s="16" t="s">
        <v>44</v>
      </c>
      <c r="C63" s="17">
        <v>0.32</v>
      </c>
      <c r="D63" s="1" t="s">
        <v>40</v>
      </c>
      <c r="E63" s="2">
        <v>1.2</v>
      </c>
      <c r="F63" s="18">
        <f>C63*E63*1000*1</f>
        <v>384</v>
      </c>
    </row>
    <row r="64" spans="1:6" ht="14.25" customHeight="1">
      <c r="A64" s="50"/>
      <c r="B64" s="24" t="s">
        <v>130</v>
      </c>
      <c r="C64" s="17">
        <v>0.14000000000000001</v>
      </c>
      <c r="D64" s="1" t="s">
        <v>40</v>
      </c>
      <c r="E64" s="2">
        <v>2</v>
      </c>
      <c r="F64" s="18">
        <f>C64*E64*1000*1</f>
        <v>280</v>
      </c>
    </row>
    <row r="65" spans="1:6" ht="28.5" customHeight="1">
      <c r="A65" s="14">
        <v>3</v>
      </c>
      <c r="B65" s="51" t="s">
        <v>30</v>
      </c>
      <c r="C65" s="52"/>
      <c r="D65" s="52"/>
      <c r="E65" s="52"/>
      <c r="F65" s="21"/>
    </row>
    <row r="66" spans="1:6" ht="14.25" customHeight="1">
      <c r="A66" s="48"/>
      <c r="B66" s="20" t="s">
        <v>1</v>
      </c>
      <c r="C66" s="25">
        <v>0.67</v>
      </c>
      <c r="D66" s="1" t="s">
        <v>42</v>
      </c>
      <c r="E66" s="2">
        <v>1.2</v>
      </c>
      <c r="F66" s="18">
        <f>C66*E66*1000*2</f>
        <v>1608</v>
      </c>
    </row>
    <row r="67" spans="1:6" ht="28.5">
      <c r="A67" s="49"/>
      <c r="B67" s="20" t="s">
        <v>66</v>
      </c>
      <c r="C67" s="25">
        <v>1.91</v>
      </c>
      <c r="D67" s="1" t="s">
        <v>93</v>
      </c>
      <c r="E67" s="2">
        <v>1.2</v>
      </c>
      <c r="F67" s="18">
        <f>C67*E67*1000*1</f>
        <v>2292</v>
      </c>
    </row>
    <row r="68" spans="1:6" ht="14.25" customHeight="1">
      <c r="A68" s="49"/>
      <c r="B68" s="20" t="s">
        <v>49</v>
      </c>
      <c r="C68" s="25">
        <v>0.86</v>
      </c>
      <c r="D68" s="1" t="s">
        <v>40</v>
      </c>
      <c r="E68" s="2">
        <v>1.2</v>
      </c>
      <c r="F68" s="18">
        <f>C68*E68*1000*1</f>
        <v>1032</v>
      </c>
    </row>
    <row r="69" spans="1:6" ht="14.25" customHeight="1">
      <c r="A69" s="49"/>
      <c r="B69" s="20" t="s">
        <v>91</v>
      </c>
      <c r="C69" s="25">
        <v>0.44</v>
      </c>
      <c r="D69" s="1" t="s">
        <v>42</v>
      </c>
      <c r="E69" s="2">
        <v>1.2</v>
      </c>
      <c r="F69" s="18">
        <f t="shared" ref="F69:F71" si="4">C69*E69*1000*2</f>
        <v>1056</v>
      </c>
    </row>
    <row r="70" spans="1:6" ht="28.5">
      <c r="A70" s="49"/>
      <c r="B70" s="20" t="s">
        <v>67</v>
      </c>
      <c r="C70" s="25">
        <v>0.63</v>
      </c>
      <c r="D70" s="1" t="s">
        <v>93</v>
      </c>
      <c r="E70" s="2">
        <v>1.2</v>
      </c>
      <c r="F70" s="18">
        <f t="shared" si="4"/>
        <v>1512</v>
      </c>
    </row>
    <row r="71" spans="1:6" ht="14.25" customHeight="1">
      <c r="A71" s="49"/>
      <c r="B71" s="20" t="s">
        <v>92</v>
      </c>
      <c r="C71" s="25">
        <v>0.17</v>
      </c>
      <c r="D71" s="1" t="s">
        <v>42</v>
      </c>
      <c r="E71" s="2">
        <v>1.2</v>
      </c>
      <c r="F71" s="18">
        <f t="shared" si="4"/>
        <v>408.00000000000006</v>
      </c>
    </row>
    <row r="72" spans="1:6" ht="14.25" customHeight="1">
      <c r="A72" s="49"/>
      <c r="B72" s="20" t="s">
        <v>105</v>
      </c>
      <c r="C72" s="25">
        <v>0.17</v>
      </c>
      <c r="D72" s="1" t="s">
        <v>40</v>
      </c>
      <c r="E72" s="2">
        <v>1.2</v>
      </c>
      <c r="F72" s="18">
        <f>C72*E72*1000*1</f>
        <v>204.00000000000003</v>
      </c>
    </row>
    <row r="73" spans="1:6" ht="14.25" customHeight="1">
      <c r="A73" s="49"/>
      <c r="B73" s="20" t="s">
        <v>33</v>
      </c>
      <c r="C73" s="25">
        <v>0.25</v>
      </c>
      <c r="D73" s="1" t="s">
        <v>40</v>
      </c>
      <c r="E73" s="2">
        <v>2</v>
      </c>
      <c r="F73" s="18">
        <f>C73*E73*1000*1</f>
        <v>500</v>
      </c>
    </row>
    <row r="74" spans="1:6" ht="28.5" customHeight="1">
      <c r="A74" s="14">
        <v>4</v>
      </c>
      <c r="B74" s="58" t="s">
        <v>31</v>
      </c>
      <c r="C74" s="59"/>
      <c r="D74" s="59"/>
      <c r="E74" s="59"/>
      <c r="F74" s="21"/>
    </row>
    <row r="75" spans="1:6">
      <c r="A75" s="48"/>
      <c r="B75" s="26" t="s">
        <v>74</v>
      </c>
      <c r="C75" s="27">
        <v>0.88</v>
      </c>
      <c r="D75" s="1" t="s">
        <v>42</v>
      </c>
      <c r="E75" s="2">
        <v>1.2</v>
      </c>
      <c r="F75" s="18">
        <f>C75*E75*1000*2</f>
        <v>2112</v>
      </c>
    </row>
    <row r="76" spans="1:6">
      <c r="A76" s="49"/>
      <c r="B76" s="26" t="s">
        <v>79</v>
      </c>
      <c r="C76" s="27">
        <v>0.13</v>
      </c>
      <c r="D76" s="1" t="s">
        <v>42</v>
      </c>
      <c r="E76" s="2">
        <v>1.2</v>
      </c>
      <c r="F76" s="18">
        <f>C76*E76*1000*2</f>
        <v>312</v>
      </c>
    </row>
    <row r="77" spans="1:6">
      <c r="A77" s="49"/>
      <c r="B77" s="26" t="s">
        <v>32</v>
      </c>
      <c r="C77" s="27">
        <v>0.24</v>
      </c>
      <c r="D77" s="1" t="s">
        <v>42</v>
      </c>
      <c r="E77" s="2">
        <v>1.2</v>
      </c>
      <c r="F77" s="18">
        <f t="shared" ref="F77:F81" si="5">C77*E77*1000*2</f>
        <v>576</v>
      </c>
    </row>
    <row r="78" spans="1:6">
      <c r="A78" s="49"/>
      <c r="B78" s="26" t="s">
        <v>128</v>
      </c>
      <c r="C78" s="27">
        <v>0.12</v>
      </c>
      <c r="D78" s="1" t="s">
        <v>40</v>
      </c>
      <c r="E78" s="2">
        <v>3</v>
      </c>
      <c r="F78" s="18">
        <f t="shared" si="5"/>
        <v>720</v>
      </c>
    </row>
    <row r="79" spans="1:6">
      <c r="A79" s="49"/>
      <c r="B79" s="26" t="s">
        <v>113</v>
      </c>
      <c r="C79" s="27">
        <v>1</v>
      </c>
      <c r="D79" s="1" t="s">
        <v>42</v>
      </c>
      <c r="E79" s="2">
        <v>1.3</v>
      </c>
      <c r="F79" s="18">
        <f t="shared" si="5"/>
        <v>2600</v>
      </c>
    </row>
    <row r="80" spans="1:6">
      <c r="A80" s="49"/>
      <c r="B80" s="26" t="s">
        <v>112</v>
      </c>
      <c r="C80" s="27">
        <v>0.47</v>
      </c>
      <c r="D80" s="1" t="s">
        <v>42</v>
      </c>
      <c r="E80" s="2">
        <v>1.3</v>
      </c>
      <c r="F80" s="18">
        <f t="shared" si="5"/>
        <v>1222</v>
      </c>
    </row>
    <row r="81" spans="1:6">
      <c r="A81" s="49"/>
      <c r="B81" s="26" t="s">
        <v>80</v>
      </c>
      <c r="C81" s="27">
        <v>0.67</v>
      </c>
      <c r="D81" s="1" t="s">
        <v>42</v>
      </c>
      <c r="E81" s="2">
        <v>1.2</v>
      </c>
      <c r="F81" s="18">
        <f t="shared" si="5"/>
        <v>1608</v>
      </c>
    </row>
    <row r="82" spans="1:6">
      <c r="A82" s="49"/>
      <c r="B82" s="26" t="s">
        <v>34</v>
      </c>
      <c r="C82" s="27">
        <v>0.23</v>
      </c>
      <c r="D82" s="1" t="s">
        <v>42</v>
      </c>
      <c r="E82" s="2">
        <v>1.2</v>
      </c>
      <c r="F82" s="18">
        <f>C82*E82*1000*2</f>
        <v>552</v>
      </c>
    </row>
    <row r="83" spans="1:6">
      <c r="A83" s="49"/>
      <c r="B83" s="26" t="s">
        <v>35</v>
      </c>
      <c r="C83" s="27">
        <v>0.33</v>
      </c>
      <c r="D83" s="1" t="s">
        <v>42</v>
      </c>
      <c r="E83" s="2">
        <v>1.2</v>
      </c>
      <c r="F83" s="18">
        <f t="shared" ref="F83:F94" si="6">C83*E83*1000*2</f>
        <v>792</v>
      </c>
    </row>
    <row r="84" spans="1:6">
      <c r="A84" s="49"/>
      <c r="B84" s="26" t="s">
        <v>36</v>
      </c>
      <c r="C84" s="27">
        <v>0.13</v>
      </c>
      <c r="D84" s="1" t="s">
        <v>42</v>
      </c>
      <c r="E84" s="2">
        <v>2</v>
      </c>
      <c r="F84" s="18">
        <f t="shared" si="6"/>
        <v>520</v>
      </c>
    </row>
    <row r="85" spans="1:6">
      <c r="A85" s="49"/>
      <c r="B85" s="26" t="s">
        <v>37</v>
      </c>
      <c r="C85" s="27">
        <v>0.14000000000000001</v>
      </c>
      <c r="D85" s="1" t="s">
        <v>42</v>
      </c>
      <c r="E85" s="2">
        <v>1.2</v>
      </c>
      <c r="F85" s="18">
        <f t="shared" si="6"/>
        <v>336</v>
      </c>
    </row>
    <row r="86" spans="1:6">
      <c r="A86" s="49"/>
      <c r="B86" s="26" t="s">
        <v>81</v>
      </c>
      <c r="C86" s="27">
        <v>0.17</v>
      </c>
      <c r="D86" s="1" t="s">
        <v>42</v>
      </c>
      <c r="E86" s="2">
        <v>1.2</v>
      </c>
      <c r="F86" s="18">
        <f t="shared" si="6"/>
        <v>408.00000000000006</v>
      </c>
    </row>
    <row r="87" spans="1:6">
      <c r="A87" s="49"/>
      <c r="B87" s="26" t="s">
        <v>82</v>
      </c>
      <c r="C87" s="27">
        <v>0.37</v>
      </c>
      <c r="D87" s="1" t="s">
        <v>42</v>
      </c>
      <c r="E87" s="2">
        <v>1.3</v>
      </c>
      <c r="F87" s="18">
        <f t="shared" si="6"/>
        <v>962</v>
      </c>
    </row>
    <row r="88" spans="1:6">
      <c r="A88" s="49"/>
      <c r="B88" s="26" t="s">
        <v>83</v>
      </c>
      <c r="C88" s="27">
        <v>0.23</v>
      </c>
      <c r="D88" s="1" t="s">
        <v>42</v>
      </c>
      <c r="E88" s="2">
        <v>1.3</v>
      </c>
      <c r="F88" s="18">
        <f t="shared" si="6"/>
        <v>598.00000000000011</v>
      </c>
    </row>
    <row r="89" spans="1:6">
      <c r="A89" s="49"/>
      <c r="B89" s="26" t="s">
        <v>84</v>
      </c>
      <c r="C89" s="27">
        <v>0.12</v>
      </c>
      <c r="D89" s="1" t="s">
        <v>42</v>
      </c>
      <c r="E89" s="2">
        <v>1.2</v>
      </c>
      <c r="F89" s="18">
        <f t="shared" si="6"/>
        <v>288</v>
      </c>
    </row>
    <row r="90" spans="1:6">
      <c r="A90" s="49"/>
      <c r="B90" s="26" t="s">
        <v>3</v>
      </c>
      <c r="C90" s="27">
        <v>0.18</v>
      </c>
      <c r="D90" s="1" t="s">
        <v>42</v>
      </c>
      <c r="E90" s="2">
        <v>1.2</v>
      </c>
      <c r="F90" s="18">
        <f t="shared" si="6"/>
        <v>432</v>
      </c>
    </row>
    <row r="91" spans="1:6">
      <c r="A91" s="49"/>
      <c r="B91" s="26" t="s">
        <v>85</v>
      </c>
      <c r="C91" s="27">
        <v>0.3</v>
      </c>
      <c r="D91" s="1" t="s">
        <v>42</v>
      </c>
      <c r="E91" s="2">
        <v>1.2</v>
      </c>
      <c r="F91" s="18">
        <f t="shared" si="6"/>
        <v>720</v>
      </c>
    </row>
    <row r="92" spans="1:6">
      <c r="A92" s="49"/>
      <c r="B92" s="26" t="s">
        <v>86</v>
      </c>
      <c r="C92" s="27">
        <v>0.27</v>
      </c>
      <c r="D92" s="1" t="s">
        <v>42</v>
      </c>
      <c r="E92" s="2">
        <v>1.2</v>
      </c>
      <c r="F92" s="18">
        <f t="shared" si="6"/>
        <v>648</v>
      </c>
    </row>
    <row r="93" spans="1:6">
      <c r="A93" s="49"/>
      <c r="B93" s="26" t="s">
        <v>104</v>
      </c>
      <c r="C93" s="27">
        <v>0.18</v>
      </c>
      <c r="D93" s="1" t="s">
        <v>42</v>
      </c>
      <c r="E93" s="2">
        <v>1.2</v>
      </c>
      <c r="F93" s="18">
        <f t="shared" si="6"/>
        <v>432</v>
      </c>
    </row>
    <row r="94" spans="1:6">
      <c r="A94" s="49"/>
      <c r="B94" s="12" t="s">
        <v>118</v>
      </c>
      <c r="C94" s="13">
        <v>0.34</v>
      </c>
      <c r="D94" s="1" t="s">
        <v>42</v>
      </c>
      <c r="E94" s="2">
        <v>1.2</v>
      </c>
      <c r="F94" s="18">
        <f t="shared" si="6"/>
        <v>816.00000000000011</v>
      </c>
    </row>
    <row r="95" spans="1:6">
      <c r="A95" s="50"/>
      <c r="B95" s="26" t="s">
        <v>38</v>
      </c>
      <c r="C95" s="27">
        <v>0.3</v>
      </c>
      <c r="D95" s="1" t="s">
        <v>40</v>
      </c>
      <c r="E95" s="2">
        <v>2</v>
      </c>
      <c r="F95" s="18">
        <f>C95*E95*1000*1</f>
        <v>600</v>
      </c>
    </row>
    <row r="96" spans="1:6" ht="28.5" customHeight="1">
      <c r="A96" s="14">
        <v>5</v>
      </c>
      <c r="B96" s="51" t="s">
        <v>43</v>
      </c>
      <c r="C96" s="52"/>
      <c r="D96" s="52"/>
      <c r="E96" s="52"/>
      <c r="F96" s="21"/>
    </row>
    <row r="97" spans="1:6" ht="28.5">
      <c r="A97" s="48"/>
      <c r="B97" s="20" t="s">
        <v>88</v>
      </c>
      <c r="C97" s="25">
        <v>1.45</v>
      </c>
      <c r="D97" s="1" t="s">
        <v>93</v>
      </c>
      <c r="E97" s="2">
        <v>1.2</v>
      </c>
      <c r="F97" s="18">
        <f>C97*E97*1000*1</f>
        <v>1740</v>
      </c>
    </row>
    <row r="98" spans="1:6">
      <c r="A98" s="49"/>
      <c r="B98" s="20" t="s">
        <v>87</v>
      </c>
      <c r="C98" s="25">
        <v>0.79</v>
      </c>
      <c r="D98" s="1" t="s">
        <v>40</v>
      </c>
      <c r="E98" s="2">
        <v>1.2</v>
      </c>
      <c r="F98" s="18">
        <f>C98*E98*1000*1</f>
        <v>948</v>
      </c>
    </row>
    <row r="99" spans="1:6">
      <c r="A99" s="49"/>
      <c r="B99" s="20" t="s">
        <v>89</v>
      </c>
      <c r="C99" s="25">
        <v>0.48</v>
      </c>
      <c r="D99" s="1" t="s">
        <v>40</v>
      </c>
      <c r="E99" s="2">
        <v>1.2</v>
      </c>
      <c r="F99" s="18">
        <f>C99*E99*1000*1</f>
        <v>576</v>
      </c>
    </row>
    <row r="100" spans="1:6">
      <c r="A100" s="49"/>
      <c r="B100" s="20" t="s">
        <v>90</v>
      </c>
      <c r="C100" s="25">
        <v>0.35</v>
      </c>
      <c r="D100" s="1" t="s">
        <v>40</v>
      </c>
      <c r="E100" s="2">
        <v>1.2</v>
      </c>
      <c r="F100" s="18">
        <f>C100*E100*1000*1</f>
        <v>420</v>
      </c>
    </row>
    <row r="101" spans="1:6">
      <c r="A101" s="49"/>
      <c r="B101" s="20" t="s">
        <v>97</v>
      </c>
      <c r="C101" s="25">
        <v>0.37</v>
      </c>
      <c r="D101" s="1" t="s">
        <v>40</v>
      </c>
      <c r="E101" s="2">
        <v>1.2</v>
      </c>
      <c r="F101" s="18">
        <f>C101*E101*1000*1</f>
        <v>444</v>
      </c>
    </row>
    <row r="102" spans="1:6" ht="30.75" hidden="1" customHeight="1">
      <c r="A102" s="14">
        <v>6</v>
      </c>
      <c r="B102" s="51" t="s">
        <v>39</v>
      </c>
      <c r="C102" s="52"/>
      <c r="D102" s="52"/>
      <c r="E102" s="52"/>
      <c r="F102" s="21"/>
    </row>
    <row r="103" spans="1:6" ht="27" hidden="1" customHeight="1">
      <c r="A103" s="28"/>
      <c r="B103" s="29" t="s">
        <v>50</v>
      </c>
      <c r="C103" s="18">
        <v>0.64</v>
      </c>
      <c r="D103" s="1"/>
      <c r="E103" s="2"/>
      <c r="F103" s="21"/>
    </row>
    <row r="104" spans="1:6" ht="40.5" hidden="1" customHeight="1">
      <c r="A104" s="30"/>
      <c r="B104" s="31" t="s">
        <v>51</v>
      </c>
      <c r="C104" s="18">
        <v>0.33</v>
      </c>
      <c r="D104" s="1"/>
      <c r="E104" s="2"/>
      <c r="F104" s="21"/>
    </row>
    <row r="105" spans="1:6" ht="14.25" hidden="1" customHeight="1">
      <c r="A105" s="30"/>
      <c r="B105" s="32" t="s">
        <v>53</v>
      </c>
      <c r="C105" s="18">
        <v>0.41</v>
      </c>
      <c r="D105" s="1"/>
      <c r="E105" s="2"/>
      <c r="F105" s="21"/>
    </row>
    <row r="106" spans="1:6" ht="14.25" hidden="1" customHeight="1">
      <c r="A106" s="30"/>
      <c r="B106" s="32" t="s">
        <v>52</v>
      </c>
      <c r="C106" s="18">
        <v>0.45</v>
      </c>
      <c r="D106" s="1"/>
      <c r="E106" s="2"/>
      <c r="F106" s="21"/>
    </row>
    <row r="107" spans="1:6" ht="28.5" customHeight="1">
      <c r="A107" s="14">
        <v>6</v>
      </c>
      <c r="B107" s="51" t="s">
        <v>56</v>
      </c>
      <c r="C107" s="52"/>
      <c r="D107" s="52"/>
      <c r="E107" s="52"/>
      <c r="F107" s="15"/>
    </row>
    <row r="108" spans="1:6" ht="14.25" customHeight="1">
      <c r="A108" s="48"/>
      <c r="B108" s="20" t="s">
        <v>1</v>
      </c>
      <c r="C108" s="17">
        <v>0.33</v>
      </c>
      <c r="D108" s="1" t="s">
        <v>40</v>
      </c>
      <c r="E108" s="2">
        <v>1.5</v>
      </c>
      <c r="F108" s="18">
        <f t="shared" ref="F108:F113" si="7">C108*E108*1000*1</f>
        <v>495</v>
      </c>
    </row>
    <row r="109" spans="1:6" ht="14.25" customHeight="1">
      <c r="A109" s="49"/>
      <c r="B109" s="20" t="s">
        <v>72</v>
      </c>
      <c r="C109" s="17">
        <v>0.39500000000000002</v>
      </c>
      <c r="D109" s="1" t="s">
        <v>40</v>
      </c>
      <c r="E109" s="2">
        <v>1.2</v>
      </c>
      <c r="F109" s="18">
        <f t="shared" si="7"/>
        <v>474</v>
      </c>
    </row>
    <row r="110" spans="1:6" ht="14.25" customHeight="1">
      <c r="A110" s="49"/>
      <c r="B110" s="20" t="s">
        <v>73</v>
      </c>
      <c r="C110" s="17">
        <v>0.29199999999999998</v>
      </c>
      <c r="D110" s="1" t="s">
        <v>40</v>
      </c>
      <c r="E110" s="2">
        <v>1.5</v>
      </c>
      <c r="F110" s="18">
        <f t="shared" si="7"/>
        <v>437.99999999999994</v>
      </c>
    </row>
    <row r="111" spans="1:6" ht="28.5">
      <c r="A111" s="49"/>
      <c r="B111" s="20" t="s">
        <v>106</v>
      </c>
      <c r="C111" s="17">
        <v>0.31</v>
      </c>
      <c r="D111" s="1" t="s">
        <v>93</v>
      </c>
      <c r="E111" s="2">
        <v>2</v>
      </c>
      <c r="F111" s="18">
        <f>(0.1*E111*1000*1)+(0.21*E111*1000*2)</f>
        <v>1040</v>
      </c>
    </row>
    <row r="112" spans="1:6">
      <c r="A112" s="49"/>
      <c r="B112" s="16" t="s">
        <v>71</v>
      </c>
      <c r="C112" s="25">
        <v>1.02</v>
      </c>
      <c r="D112" s="1" t="s">
        <v>40</v>
      </c>
      <c r="E112" s="2">
        <v>1.2</v>
      </c>
      <c r="F112" s="18">
        <f t="shared" si="7"/>
        <v>1224</v>
      </c>
    </row>
    <row r="113" spans="1:19" ht="15.75" customHeight="1">
      <c r="A113" s="49"/>
      <c r="B113" s="16" t="s">
        <v>10</v>
      </c>
      <c r="C113" s="25">
        <v>0.08</v>
      </c>
      <c r="D113" s="1" t="s">
        <v>40</v>
      </c>
      <c r="E113" s="2">
        <v>1.2</v>
      </c>
      <c r="F113" s="18">
        <f t="shared" si="7"/>
        <v>96</v>
      </c>
    </row>
    <row r="114" spans="1:19" ht="15.75" customHeight="1">
      <c r="A114" s="49"/>
      <c r="B114" s="33" t="s">
        <v>119</v>
      </c>
      <c r="C114" s="25">
        <v>0.35</v>
      </c>
      <c r="D114" s="1" t="s">
        <v>40</v>
      </c>
      <c r="E114" s="2">
        <v>1.2</v>
      </c>
      <c r="F114" s="18">
        <f t="shared" ref="F114:F117" si="8">C114*E114*1000*1</f>
        <v>420</v>
      </c>
    </row>
    <row r="115" spans="1:19" ht="15.75" customHeight="1">
      <c r="A115" s="49"/>
      <c r="B115" s="33" t="s">
        <v>120</v>
      </c>
      <c r="C115" s="11">
        <v>0.04</v>
      </c>
      <c r="D115" s="1" t="s">
        <v>40</v>
      </c>
      <c r="E115" s="2">
        <v>1.2</v>
      </c>
      <c r="F115" s="18">
        <f t="shared" si="8"/>
        <v>48</v>
      </c>
    </row>
    <row r="116" spans="1:19" ht="15.75" customHeight="1">
      <c r="A116" s="49"/>
      <c r="B116" s="33" t="s">
        <v>121</v>
      </c>
      <c r="C116" s="11">
        <v>0.16</v>
      </c>
      <c r="D116" s="1" t="s">
        <v>40</v>
      </c>
      <c r="E116" s="2">
        <v>1.2</v>
      </c>
      <c r="F116" s="18">
        <f t="shared" si="8"/>
        <v>192</v>
      </c>
    </row>
    <row r="117" spans="1:19" ht="15.75" customHeight="1">
      <c r="A117" s="50"/>
      <c r="B117" s="33" t="s">
        <v>122</v>
      </c>
      <c r="C117" s="11">
        <v>0.21</v>
      </c>
      <c r="D117" s="1" t="s">
        <v>40</v>
      </c>
      <c r="E117" s="2">
        <v>1.2</v>
      </c>
      <c r="F117" s="18">
        <f t="shared" si="8"/>
        <v>252</v>
      </c>
    </row>
    <row r="118" spans="1:19" ht="27.75" customHeight="1">
      <c r="A118" s="14">
        <v>7</v>
      </c>
      <c r="B118" s="55" t="s">
        <v>57</v>
      </c>
      <c r="C118" s="56"/>
      <c r="D118" s="56"/>
      <c r="E118" s="56"/>
      <c r="F118" s="34"/>
    </row>
    <row r="119" spans="1:19" ht="15.75">
      <c r="A119" s="28"/>
      <c r="B119" s="16" t="s">
        <v>69</v>
      </c>
      <c r="C119" s="25">
        <v>0.14000000000000001</v>
      </c>
      <c r="D119" s="1" t="s">
        <v>40</v>
      </c>
      <c r="E119" s="2">
        <v>1.5</v>
      </c>
      <c r="F119" s="18">
        <f>C119*E119*1000*1</f>
        <v>210.00000000000003</v>
      </c>
    </row>
    <row r="120" spans="1:19" ht="28.5" customHeight="1">
      <c r="A120" s="14">
        <v>8</v>
      </c>
      <c r="B120" s="51" t="s">
        <v>58</v>
      </c>
      <c r="C120" s="52"/>
      <c r="D120" s="52"/>
      <c r="E120" s="52"/>
      <c r="F120" s="15"/>
    </row>
    <row r="121" spans="1:19" ht="15.75">
      <c r="A121" s="30"/>
      <c r="B121" s="16" t="s">
        <v>70</v>
      </c>
      <c r="C121" s="25">
        <v>0.51</v>
      </c>
      <c r="D121" s="1" t="s">
        <v>40</v>
      </c>
      <c r="E121" s="2">
        <v>1.5</v>
      </c>
      <c r="F121" s="18">
        <f>C121*E121*1000*1</f>
        <v>765</v>
      </c>
    </row>
    <row r="122" spans="1:19" ht="30.75" customHeight="1">
      <c r="A122" s="14">
        <v>9</v>
      </c>
      <c r="B122" s="51" t="s">
        <v>39</v>
      </c>
      <c r="C122" s="52"/>
      <c r="D122" s="52"/>
      <c r="E122" s="52"/>
      <c r="F122" s="21"/>
    </row>
    <row r="123" spans="1:19" ht="28.5">
      <c r="A123" s="48"/>
      <c r="B123" s="35" t="s">
        <v>50</v>
      </c>
      <c r="C123" s="15">
        <f>0.64+0.28</f>
        <v>0.92</v>
      </c>
      <c r="D123" s="1" t="s">
        <v>93</v>
      </c>
      <c r="E123" s="2">
        <v>1.2</v>
      </c>
      <c r="F123" s="18">
        <f>C123*E123*1000*1</f>
        <v>1104</v>
      </c>
    </row>
    <row r="124" spans="1:19" s="9" customFormat="1" ht="15">
      <c r="A124" s="49"/>
      <c r="B124" s="36" t="s">
        <v>129</v>
      </c>
      <c r="C124" s="1">
        <v>0.54</v>
      </c>
      <c r="D124" s="1" t="s">
        <v>40</v>
      </c>
      <c r="E124" s="2">
        <v>1.2</v>
      </c>
      <c r="F124" s="18">
        <f>C124*E124*1000*1</f>
        <v>648</v>
      </c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 s="9" customFormat="1">
      <c r="A125" s="49"/>
      <c r="B125" s="37" t="s">
        <v>99</v>
      </c>
      <c r="C125" s="15">
        <v>0.43</v>
      </c>
      <c r="D125" s="1" t="s">
        <v>42</v>
      </c>
      <c r="E125" s="2">
        <v>1.5</v>
      </c>
      <c r="F125" s="18">
        <f>C125*E125*1000*2</f>
        <v>1290</v>
      </c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 s="9" customFormat="1" ht="14.25" customHeight="1">
      <c r="A126" s="49"/>
      <c r="B126" s="37" t="s">
        <v>100</v>
      </c>
      <c r="C126" s="15">
        <v>0.34</v>
      </c>
      <c r="D126" s="1" t="s">
        <v>40</v>
      </c>
      <c r="E126" s="2">
        <v>1.5</v>
      </c>
      <c r="F126" s="18">
        <f t="shared" ref="F126:F132" si="9">C126*E126*1000*1</f>
        <v>510</v>
      </c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 ht="27">
      <c r="A127" s="49"/>
      <c r="B127" s="31" t="s">
        <v>51</v>
      </c>
      <c r="C127" s="15">
        <v>0.92500000000000004</v>
      </c>
      <c r="D127" s="1" t="s">
        <v>40</v>
      </c>
      <c r="E127" s="2">
        <v>1.5</v>
      </c>
      <c r="F127" s="18">
        <f t="shared" si="9"/>
        <v>1387.5000000000002</v>
      </c>
    </row>
    <row r="128" spans="1:19" ht="14.25" customHeight="1">
      <c r="A128" s="49"/>
      <c r="B128" s="32" t="s">
        <v>68</v>
      </c>
      <c r="C128" s="15">
        <v>0.41</v>
      </c>
      <c r="D128" s="1" t="s">
        <v>40</v>
      </c>
      <c r="E128" s="2">
        <v>1.5</v>
      </c>
      <c r="F128" s="18">
        <f t="shared" si="9"/>
        <v>615</v>
      </c>
    </row>
    <row r="129" spans="1:19">
      <c r="A129" s="49"/>
      <c r="B129" s="31" t="s">
        <v>55</v>
      </c>
      <c r="C129" s="15">
        <v>0.45</v>
      </c>
      <c r="D129" s="1" t="s">
        <v>40</v>
      </c>
      <c r="E129" s="2">
        <v>1.5</v>
      </c>
      <c r="F129" s="18">
        <f t="shared" si="9"/>
        <v>675</v>
      </c>
    </row>
    <row r="130" spans="1:19" s="9" customFormat="1">
      <c r="A130" s="49"/>
      <c r="B130" s="29" t="s">
        <v>101</v>
      </c>
      <c r="C130" s="15">
        <v>0.28999999999999998</v>
      </c>
      <c r="D130" s="1" t="s">
        <v>40</v>
      </c>
      <c r="E130" s="2">
        <v>1.5</v>
      </c>
      <c r="F130" s="18">
        <f t="shared" si="9"/>
        <v>434.99999999999994</v>
      </c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 s="9" customFormat="1">
      <c r="A131" s="49"/>
      <c r="B131" s="38" t="s">
        <v>98</v>
      </c>
      <c r="C131" s="15">
        <v>0.33</v>
      </c>
      <c r="D131" s="1" t="s">
        <v>40</v>
      </c>
      <c r="E131" s="2">
        <v>1.5</v>
      </c>
      <c r="F131" s="18">
        <f t="shared" si="9"/>
        <v>495</v>
      </c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 s="9" customFormat="1" ht="28.5">
      <c r="A132" s="50"/>
      <c r="B132" s="31" t="s">
        <v>102</v>
      </c>
      <c r="C132" s="15">
        <f>0.63*2+0.32</f>
        <v>1.58</v>
      </c>
      <c r="D132" s="1" t="s">
        <v>93</v>
      </c>
      <c r="E132" s="2">
        <v>1.2</v>
      </c>
      <c r="F132" s="18">
        <f t="shared" si="9"/>
        <v>1896</v>
      </c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 ht="15.75">
      <c r="A133" s="14">
        <v>10</v>
      </c>
      <c r="B133" s="51"/>
      <c r="C133" s="52"/>
      <c r="D133" s="57"/>
      <c r="E133" s="4" t="s">
        <v>126</v>
      </c>
      <c r="F133" s="39">
        <f>SUBTOTAL(109,F6:F132)</f>
        <v>97575.5</v>
      </c>
    </row>
    <row r="134" spans="1:19">
      <c r="A134" s="3"/>
    </row>
    <row r="135" spans="1:19" ht="135" customHeight="1">
      <c r="A135" s="54"/>
      <c r="B135" s="54"/>
      <c r="C135" s="54"/>
      <c r="D135" s="54"/>
      <c r="E135" s="54"/>
      <c r="F135" s="54"/>
    </row>
  </sheetData>
  <mergeCells count="21">
    <mergeCell ref="B96:E96"/>
    <mergeCell ref="B74:E74"/>
    <mergeCell ref="A123:A132"/>
    <mergeCell ref="A97:A101"/>
    <mergeCell ref="B102:E102"/>
    <mergeCell ref="A135:F135"/>
    <mergeCell ref="B122:E122"/>
    <mergeCell ref="B107:E107"/>
    <mergeCell ref="B118:E118"/>
    <mergeCell ref="B120:E120"/>
    <mergeCell ref="B133:D133"/>
    <mergeCell ref="A108:A117"/>
    <mergeCell ref="A1:F1"/>
    <mergeCell ref="A75:A95"/>
    <mergeCell ref="B5:E5"/>
    <mergeCell ref="B47:E47"/>
    <mergeCell ref="B65:E65"/>
    <mergeCell ref="A2:B2"/>
    <mergeCell ref="A6:A46"/>
    <mergeCell ref="A66:A73"/>
    <mergeCell ref="A48:A64"/>
  </mergeCells>
  <phoneticPr fontId="12" type="noConversion"/>
  <pageMargins left="0.25" right="0.25" top="0.75" bottom="0.75" header="0.3" footer="0.3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Sprzątanie chodników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tnarolski</dc:creator>
  <cp:lastModifiedBy>Marta Malinowska</cp:lastModifiedBy>
  <cp:lastPrinted>2023-08-28T10:30:31Z</cp:lastPrinted>
  <dcterms:created xsi:type="dcterms:W3CDTF">2017-02-17T07:42:50Z</dcterms:created>
  <dcterms:modified xsi:type="dcterms:W3CDTF">2024-08-06T06:17:02Z</dcterms:modified>
</cp:coreProperties>
</file>