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00" tabRatio="818" firstSheet="18" activeTab="27"/>
  </bookViews>
  <sheets>
    <sheet name="INFORMACJE OGÓLNE" sheetId="1" r:id="rId1"/>
    <sheet name="formularz oferty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  <sheet name="część (7)" sheetId="9" r:id="rId9"/>
    <sheet name="część (8)" sheetId="10" r:id="rId10"/>
    <sheet name="część (9)" sheetId="11" r:id="rId11"/>
    <sheet name="część (10)" sheetId="12" r:id="rId12"/>
    <sheet name="część (11)" sheetId="13" r:id="rId13"/>
    <sheet name="część (12)" sheetId="14" r:id="rId14"/>
    <sheet name="część (13)" sheetId="15" r:id="rId15"/>
    <sheet name="część (14)" sheetId="16" r:id="rId16"/>
    <sheet name="część (15)" sheetId="17" r:id="rId17"/>
    <sheet name="część (16)" sheetId="18" r:id="rId18"/>
    <sheet name="część (17)" sheetId="19" r:id="rId19"/>
    <sheet name="część (18)" sheetId="20" r:id="rId20"/>
    <sheet name="część (19)" sheetId="21" r:id="rId21"/>
    <sheet name="część (20)" sheetId="22" r:id="rId22"/>
    <sheet name="część (21)" sheetId="23" r:id="rId23"/>
    <sheet name="część (22)" sheetId="24" r:id="rId24"/>
    <sheet name="część (23)" sheetId="25" r:id="rId25"/>
    <sheet name="część (24)" sheetId="26" r:id="rId26"/>
    <sheet name="część (25)" sheetId="27" r:id="rId27"/>
    <sheet name="część (26)" sheetId="28" r:id="rId28"/>
    <sheet name="część (27)" sheetId="29" r:id="rId29"/>
    <sheet name="część (28)" sheetId="30" r:id="rId30"/>
    <sheet name="część (29)" sheetId="31" r:id="rId31"/>
    <sheet name="część (30)" sheetId="32" r:id="rId32"/>
    <sheet name="część (31)" sheetId="33" r:id="rId33"/>
    <sheet name="część (32)" sheetId="34" r:id="rId34"/>
    <sheet name="część (33)" sheetId="35" r:id="rId35"/>
    <sheet name="część (34)" sheetId="36" r:id="rId36"/>
    <sheet name="część (35)" sheetId="37" r:id="rId37"/>
    <sheet name="część (36)" sheetId="38" r:id="rId38"/>
    <sheet name="część (37)" sheetId="39" r:id="rId39"/>
  </sheets>
  <definedNames>
    <definedName name="_xlnm.Print_Area" localSheetId="0">'INFORMACJE OGÓLNE'!$B$2:$B$12</definedName>
  </definedNames>
  <calcPr fullCalcOnLoad="1"/>
</workbook>
</file>

<file path=xl/sharedStrings.xml><?xml version="1.0" encoding="utf-8"?>
<sst xmlns="http://schemas.openxmlformats.org/spreadsheetml/2006/main" count="1673" uniqueCount="510">
  <si>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</si>
  <si>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</si>
  <si>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</si>
  <si>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</si>
  <si>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</si>
  <si>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</si>
  <si>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</si>
  <si>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</si>
  <si>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</si>
  <si>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</si>
  <si>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</si>
  <si>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</si>
  <si>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</si>
  <si>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</si>
  <si>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</si>
  <si>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</si>
  <si>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</si>
  <si>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</si>
  <si>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</si>
  <si>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</si>
  <si>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</si>
  <si>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</si>
  <si>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</si>
  <si>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</si>
  <si>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</si>
  <si>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</si>
  <si>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</si>
  <si>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</si>
  <si>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</si>
  <si>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</si>
  <si>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</si>
  <si>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</si>
  <si>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</si>
  <si>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</si>
  <si>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</si>
  <si>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</si>
  <si>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</si>
  <si>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</si>
  <si>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</si>
  <si>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</si>
  <si>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</si>
  <si>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</si>
  <si>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</si>
  <si>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</si>
  <si>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</si>
  <si>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</si>
  <si>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Ilość</t>
  </si>
  <si>
    <t>załącznik nr ….. do umowy</t>
  </si>
  <si>
    <t>Postać/ Opakowanie</t>
  </si>
  <si>
    <t xml:space="preserve">Ilość </t>
  </si>
  <si>
    <t>Nazwa handlowa:
Dawka: 
Postać / Opakowanie:</t>
  </si>
  <si>
    <t>sztuk</t>
  </si>
  <si>
    <t>opakowań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</si>
  <si>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</si>
  <si>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</si>
  <si>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</si>
  <si>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</si>
  <si>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</si>
  <si>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</si>
  <si>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</si>
  <si>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</si>
  <si>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</si>
  <si>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</si>
  <si>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</si>
  <si>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</si>
  <si>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</si>
  <si>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</si>
  <si>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Nr rachunku</t>
  </si>
  <si>
    <t># jeżeli wybór oferty będzie prowadził do powstania u Zamawiającego obowiązku podatkowego, zgodnie z przepisami o podatku od towarów i usług, należy podać cenę netto.</t>
  </si>
  <si>
    <t>Cena brutto#:</t>
  </si>
  <si>
    <t>Cena brutto # jednego opakowania jednostkowego</t>
  </si>
  <si>
    <t>Cena brutto #:</t>
  </si>
  <si>
    <t>Postać / Opakowanie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</si>
  <si>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</si>
  <si>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</si>
  <si>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</si>
  <si>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INFORMACJE OGÓLNE</t>
  </si>
  <si>
    <t>Numer GTIN</t>
  </si>
  <si>
    <t xml:space="preserve">1. </t>
  </si>
  <si>
    <t xml:space="preserve">2. </t>
  </si>
  <si>
    <t>*wymagany jeden podmiot odpowiedzialny</t>
  </si>
  <si>
    <t>Wartość brutto # pozycji</t>
  </si>
  <si>
    <t>30 mg</t>
  </si>
  <si>
    <t>20 mg</t>
  </si>
  <si>
    <t xml:space="preserve">3. </t>
  </si>
  <si>
    <t>100 mg</t>
  </si>
  <si>
    <t>500 mg</t>
  </si>
  <si>
    <t xml:space="preserve">Oświadczamy, że zamówienie będziemy wykonywać do czasu wyczerpania kwoty wynagrodzenia umownego, nie dłużej jednak niż przez: 18 miesięcy od dnia zawarcia umowy.
</t>
  </si>
  <si>
    <t>13.</t>
  </si>
  <si>
    <t>14.</t>
  </si>
  <si>
    <t>15.</t>
  </si>
  <si>
    <t>Oświadczamy, że zapoznaliśmy się ze specyfikacją warunków zamówienia wraz z jej załącznikami i nie wnosimy do niej zastrzeżeń oraz, że zdobyliśmy konieczne informacje do przygotowania oferty.</t>
  </si>
  <si>
    <t>Oświadczamy, że jesteśmy związani niniejszą ofertą do dnia wskazanego w specyfikacji.</t>
  </si>
  <si>
    <t>5 mg</t>
  </si>
  <si>
    <t>stała postać doustna</t>
  </si>
  <si>
    <t>10 mg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</si>
  <si>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</si>
  <si>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</si>
  <si>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</si>
  <si>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</si>
  <si>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</si>
  <si>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>50 mg</t>
  </si>
  <si>
    <t>2 mg</t>
  </si>
  <si>
    <t>25 mg</t>
  </si>
  <si>
    <t xml:space="preserve">roztwór do wstrz. </t>
  </si>
  <si>
    <t>250 mg</t>
  </si>
  <si>
    <t>300 mg</t>
  </si>
  <si>
    <t>* wymagany jeden podmiot odpowiedzialny</t>
  </si>
  <si>
    <t xml:space="preserve">Oferowana ilość opakowań jednostkowych 
</t>
  </si>
  <si>
    <t xml:space="preserve">Cena brutto # jednego opakowania jednostkowego </t>
  </si>
  <si>
    <t>postać stała doustna</t>
  </si>
  <si>
    <t xml:space="preserve">sztuk </t>
  </si>
  <si>
    <t>150 mg</t>
  </si>
  <si>
    <t>1 mg</t>
  </si>
  <si>
    <t xml:space="preserve">Numer GTIN </t>
  </si>
  <si>
    <t>* wymagany jeden podmiot odpowiedzialny w przypadku tej samej substancji czynnej</t>
  </si>
  <si>
    <t>Producent</t>
  </si>
  <si>
    <t>100 j.m./ml; 3 ml</t>
  </si>
  <si>
    <t>Nazwa handlowa /
Dawka / 
Postać / Opakowanie</t>
  </si>
  <si>
    <t>*wymagany jeden podmiot odpowiedzialny w przypadku tej samej substancji czynnej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</si>
  <si>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</si>
  <si>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</si>
  <si>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</si>
  <si>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</si>
  <si>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</si>
  <si>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</si>
  <si>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</si>
  <si>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</si>
  <si>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</si>
  <si>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</si>
  <si>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</si>
  <si>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</si>
  <si>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</si>
  <si>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</si>
  <si>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200 mg</t>
  </si>
  <si>
    <t>4 mg</t>
  </si>
  <si>
    <t>1000 mg</t>
  </si>
  <si>
    <t xml:space="preserve">*wymagany jeden podmiot odpowiedzialny </t>
  </si>
  <si>
    <t xml:space="preserve">tabletki powlekane </t>
  </si>
  <si>
    <t>roztwór do wstrzykiwań, ampułka</t>
  </si>
  <si>
    <t>Dexamethasonum</t>
  </si>
  <si>
    <t xml:space="preserve">postać stała doustna </t>
  </si>
  <si>
    <t>krem</t>
  </si>
  <si>
    <t>żel do oczu</t>
  </si>
  <si>
    <t>2,5 mg</t>
  </si>
  <si>
    <t xml:space="preserve">Podmiot Odpowiedzialny </t>
  </si>
  <si>
    <t xml:space="preserve">* wymagany jeden podmiot odpowiedzialny </t>
  </si>
  <si>
    <t>^ import docelowy</t>
  </si>
  <si>
    <t>Wymiary</t>
  </si>
  <si>
    <t>Nazwa handlowa:
Wymiary: 
Postać / Opakowanie:</t>
  </si>
  <si>
    <r>
      <t xml:space="preserve">*Jeżeli wykonawca nie poda tych informacji to Zamawiający przyjmie, że wykonawca nie zamierza powierzać żadnej części zamówienia podwykonawcy. </t>
    </r>
    <r>
      <rPr>
        <i/>
        <sz val="10"/>
        <color indexed="8"/>
        <rFont val="Garamond"/>
        <family val="1"/>
      </rPr>
      <t>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</t>
    </r>
    <r>
      <rPr>
        <sz val="10"/>
        <color indexed="8"/>
        <rFont val="Garamond"/>
        <family val="1"/>
      </rPr>
      <t xml:space="preserve">.    </t>
    </r>
  </si>
  <si>
    <t xml:space="preserve"> </t>
  </si>
  <si>
    <r>
      <t xml:space="preserve">Numer GTIN </t>
    </r>
    <r>
      <rPr>
        <b/>
        <sz val="11"/>
        <rFont val="Times New Roman"/>
        <family val="1"/>
      </rPr>
      <t>(jeżeli dotyczy)</t>
    </r>
  </si>
  <si>
    <t>Numer GTIN (jeżeli dotyczy)</t>
  </si>
  <si>
    <t>DFP.271.75.2024.KK</t>
  </si>
  <si>
    <t xml:space="preserve">Dostawa produktów leczniczych, wyrobów medycznych, dietetycznych środków spożywczych specjalnego przeznaczenia medycznego, suplementów diety, benzyny. </t>
  </si>
  <si>
    <t>Oświadczamy, że oferowane przez nas w częściach: 25 (poz.30-34); 30-34 wyroby medyczne są dopuszczone do obrotu i używania na terenie Polski na zasadach określonych w ustawy o wyrobach medycznych z dnia 07.04.2022 (Dz.U.2022 poz.974), oraz z rozporządzeniem Parlamentu Europejskiego i Rady (UE) 2017/745 z dnia 5.04.2017 r. w sprawie wyrobów medycznych. Jednocześnie oświadczamy, że na każdorazowe wezwanie Zamawiającego przedstawimy dokumenty dopuszczające do obrotu i używania na terenie Polski (dotyczy wykonawców oferujących wyroby medyczne).</t>
  </si>
  <si>
    <t>Oświadczamy, że oferowane przez nas w częściach: 26 (poz.4-6); 37 dietetyczne środki spożywcze specjalnego przeznaczenia medycznego są dopuszczone do obrotu na zasadach określonych w ustawie z dnia 25 sierpnia 2006 r. o bezpieczeństwie żywności i żywienia.  Jednocześnie oświadczamy, że na każdorazowe wezwanie Zamawiającego przedstawimy dokumenty dopuszczające do obrotu na terenie Polski (dotyczy wykonawców oferujących dietetyczne środki spożywcze specjalnego przeznaczenia medycznego).</t>
  </si>
  <si>
    <t>Oświadczamy, że oferowane przez nas w części: 35 suplementy diety jest dopuszczony do obrotu na zasadach określonych w ustawie o bezpieczeństwie żywności i żywienia. Jednocześnie oświadczamy, że na każdorazowe wezwanie Zamawiającego przedstawimy dokumenty dopuszczające do obrotu na terenie Polski (dotyczy wykonawców oferujących suplement diety).</t>
  </si>
  <si>
    <t>Oświadczamy, że oferowane przez nas w części 36 substancje pomocnicze są dopuszczone do obrotu na terenie Polski na zasadach określonych w Monografii Farmakopei Polskiej VI. Jednocześnie oświadczamy, że na każdorazowe wezwanie Zamawiającego przedstawimy dokumenty dopuszczające do obrotu na terenie Polski. (dotyczy wykonawców oferujących substancje pomocnicze)</t>
  </si>
  <si>
    <t>Clonazepamum*</t>
  </si>
  <si>
    <t>1 mg/1 ml</t>
  </si>
  <si>
    <t>0,5 mg</t>
  </si>
  <si>
    <t>Colistimethatum natricum*</t>
  </si>
  <si>
    <t>1 000 000 j.m.</t>
  </si>
  <si>
    <t>liofilizat do sporządzania roztworu do wstrzykiwań, infuzji i inhalacji; fiol.</t>
  </si>
  <si>
    <t>Doxycyclinum*</t>
  </si>
  <si>
    <t>20mg/ml; 5 ml</t>
  </si>
  <si>
    <t>roztwór do infuzji, fiol.</t>
  </si>
  <si>
    <t>Insulinum humanum isophanum*</t>
  </si>
  <si>
    <t>100 j.m /ml; 3 ml</t>
  </si>
  <si>
    <t>Zawiesina do wstrzykiwań
wkład a 3 ml</t>
  </si>
  <si>
    <t>METHYLTHIONINIUM CHLORIDE*</t>
  </si>
  <si>
    <t xml:space="preserve">5 mg/ 1 ml; 10 ml, </t>
  </si>
  <si>
    <t>roztwór do wstrzykiwań; amp</t>
  </si>
  <si>
    <t xml:space="preserve">5 mg/ 1 ml; 2 ml, </t>
  </si>
  <si>
    <t>Cefotaximum*</t>
  </si>
  <si>
    <t>2000 mg</t>
  </si>
  <si>
    <t xml:space="preserve">Oritavancin </t>
  </si>
  <si>
    <t xml:space="preserve">400 mg </t>
  </si>
  <si>
    <t>Opakowanie x 3 fiolki</t>
  </si>
  <si>
    <t>opakowań x 3 fiolki</t>
  </si>
  <si>
    <t xml:space="preserve">Oferowana ilość opakowań jednostkowych x 3 fiolki
</t>
  </si>
  <si>
    <t>Cena brutto # jednego opakowania jednostkowego x 3 fiolki</t>
  </si>
  <si>
    <t>Tacrolismus * **</t>
  </si>
  <si>
    <t>kapsułki;opakowanie a 30 kaps.</t>
  </si>
  <si>
    <t xml:space="preserve">Tacrolismus * </t>
  </si>
  <si>
    <t>5mg/ml</t>
  </si>
  <si>
    <t>** po otwarciu opakowania z folii aluminiowej okres ważności 1 rok</t>
  </si>
  <si>
    <t>Kalii citras + Kalii hydrogenocarbonas</t>
  </si>
  <si>
    <t>782mgK+/3g</t>
  </si>
  <si>
    <t>granulat musujący bezcukrowy, sasz.</t>
  </si>
  <si>
    <t>Ropivacaini
hydrochloridum*</t>
  </si>
  <si>
    <t>0,1G/10 ml</t>
  </si>
  <si>
    <t>roztwór do infuzji; amp.</t>
  </si>
  <si>
    <t>Ropivacaini
hydrochloridum *</t>
  </si>
  <si>
    <t>20 mg /10 ml</t>
  </si>
  <si>
    <t>50 mg /10 ml</t>
  </si>
  <si>
    <t>200 mg/100 ml</t>
  </si>
  <si>
    <t xml:space="preserve">roztwór do infuzji, worek 100 ml </t>
  </si>
  <si>
    <t xml:space="preserve">**wymagany jeden podmiot odpowiedzialny </t>
  </si>
  <si>
    <t>Terlipressini acetas</t>
  </si>
  <si>
    <t>0,001 G/8,5 ml lub 0,2 mg/1 ml; 5 ml</t>
  </si>
  <si>
    <t>roztwór do wstrzykiwań., amp lub fiol</t>
  </si>
  <si>
    <t>1 ml roztworu zawiera 100 j .m. insuliny ludzkiej (Insulinum humanum) rozpuszczalnej,
otrzymywanej metoda rekombinacji DNA E.coli*</t>
  </si>
  <si>
    <t>roztwór do wstrz.
wkład a 3 ml</t>
  </si>
  <si>
    <t>100 j.m./ml; 10 ml</t>
  </si>
  <si>
    <t>roztwór do wstrzykiwań, roztwór do pompy
fiolka 10 ml</t>
  </si>
  <si>
    <t>100 j.m / ml;  3 ml</t>
  </si>
  <si>
    <t>zawiesina do wstrzykiwań, wkład a 3 ml</t>
  </si>
  <si>
    <t>Insulin human (rDNA); 30% insuliny rozpuszczalnej i 70% insuliny izofanowej*</t>
  </si>
  <si>
    <t>zawiesina do wstrzykiwań; wkład 3 ml</t>
  </si>
  <si>
    <t>Insulinum humanum : 50% insuliny rozpuszczalnej i 50% insuliny izofanowej *</t>
  </si>
  <si>
    <t>100 j.m/ml; 3 ml</t>
  </si>
  <si>
    <t>Aciclovir</t>
  </si>
  <si>
    <t xml:space="preserve">proszek do przyg. roztw. do inf. </t>
  </si>
  <si>
    <t>8 mg/ 2 ml</t>
  </si>
  <si>
    <t>4 mg/ 1 ml</t>
  </si>
  <si>
    <t>Hydrocortisonum **</t>
  </si>
  <si>
    <t>proszek i rozp. do
sporządzania
roztworu do
wstrzykiwań i do
infuzji dożylnych, amp.</t>
  </si>
  <si>
    <t>proszek i rozpuszczalnik do sporządzania roztworu do wstrzykiwań lub do infuzji</t>
  </si>
  <si>
    <t>Lidocaini hydrochloridum **</t>
  </si>
  <si>
    <t>20mg/g; 30g</t>
  </si>
  <si>
    <t>żel A</t>
  </si>
  <si>
    <t>żel U, tuba z kaniulą</t>
  </si>
  <si>
    <t>Pancuronii bromidum</t>
  </si>
  <si>
    <t>4mg / 2 ml</t>
  </si>
  <si>
    <t>roztwór do wstrzykiwań</t>
  </si>
  <si>
    <t xml:space="preserve">Suxamethonii chloridum </t>
  </si>
  <si>
    <t>proszek do sporządzania roztworu do wstrzykiwań; fiolka</t>
  </si>
  <si>
    <t>** w przypadku tej samej subtancji wymagany jeden podmiot odpowiedzialny</t>
  </si>
  <si>
    <t>Erythromycinum w postaci laktobionianu</t>
  </si>
  <si>
    <t>0,3 g</t>
  </si>
  <si>
    <t>Proszek do sporządzania roztworu do infuzji, fiol</t>
  </si>
  <si>
    <t>Dexpanthenolum</t>
  </si>
  <si>
    <t>50 mg/g; 10 g</t>
  </si>
  <si>
    <t>Fidaxomicinum</t>
  </si>
  <si>
    <t xml:space="preserve">opakowań </t>
  </si>
  <si>
    <t>Fentanylum*</t>
  </si>
  <si>
    <t>267 mcg</t>
  </si>
  <si>
    <t>tabletki podjęzykowe</t>
  </si>
  <si>
    <t>133 mcg</t>
  </si>
  <si>
    <t>Alprostadilum</t>
  </si>
  <si>
    <t>60 mcg</t>
  </si>
  <si>
    <t>proszek do sporządzania roztworu do infuzji</t>
  </si>
  <si>
    <t>Buprenorphinum*</t>
  </si>
  <si>
    <t>35 mcg/h</t>
  </si>
  <si>
    <t>system transdermalny</t>
  </si>
  <si>
    <t>52,5 mcg/h</t>
  </si>
  <si>
    <t>70 mcg/h</t>
  </si>
  <si>
    <t xml:space="preserve">Emtricitabinum
+ Tenofovirum disoproxilum
</t>
  </si>
  <si>
    <t>200 mg
+ 245 mg</t>
  </si>
  <si>
    <t>Lactobacillus Rhamnosus</t>
  </si>
  <si>
    <t>min 10 mld CFU pałeczek Lactobacillus Rhamnosus</t>
  </si>
  <si>
    <t>kapsułki twarde</t>
  </si>
  <si>
    <t>Gabapentinum* **</t>
  </si>
  <si>
    <t xml:space="preserve"> żółta, nieprzezroczysta, żelatynowa kapsułka</t>
  </si>
  <si>
    <t xml:space="preserve"> dwuczęściowa, biała, nieprzezroczysta, żelatynowa kapsułka</t>
  </si>
  <si>
    <t xml:space="preserve">Lorazepamum* </t>
  </si>
  <si>
    <t>Biała lub prawie biała, okrągła, płaska, niepowlekana tabletka, z głęboką linią podziału po jednej stronie</t>
  </si>
  <si>
    <t>Pregabalinum* **</t>
  </si>
  <si>
    <t>75 mg</t>
  </si>
  <si>
    <t>Biało-pomarańczowa twarda kapsułka</t>
  </si>
  <si>
    <t>Biała twarda kapsułka</t>
  </si>
  <si>
    <t>** wymagany jeden podmiot odpowiedzialny w przypadku tej samej substancji czynnej</t>
  </si>
  <si>
    <t>Natrii chloridum*</t>
  </si>
  <si>
    <t>(9 mg/ml) 100 ml</t>
  </si>
  <si>
    <t>worek nie zawierający PCV do sporządzania preparatów z cytostatykami w dodatkowym opakowaniu zewnętrznym zapewniającym sterylność</t>
  </si>
  <si>
    <t>(9 mg/ml) 250 ml</t>
  </si>
  <si>
    <t>(9 mg/ml) 500 ml</t>
  </si>
  <si>
    <t>(9 mg/ml) 1000 ml</t>
  </si>
  <si>
    <t>Eszopiclonum*</t>
  </si>
  <si>
    <t xml:space="preserve">1 mg </t>
  </si>
  <si>
    <t xml:space="preserve">tabl. powl. </t>
  </si>
  <si>
    <t xml:space="preserve">2 mg </t>
  </si>
  <si>
    <t xml:space="preserve">3 mg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</si>
  <si>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</si>
  <si>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</si>
  <si>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</si>
  <si>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</si>
  <si>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</si>
  <si>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>Acetylcysteinum</t>
  </si>
  <si>
    <t>100mg/ml, 3 ml</t>
  </si>
  <si>
    <t>roztwór do
wstrzykiwań
dożylnych; amp</t>
  </si>
  <si>
    <t>Ketoprofenum*</t>
  </si>
  <si>
    <t>50 mg/ml, 2 ml</t>
  </si>
  <si>
    <t>roztwór do wstrz. i.v., i.m.</t>
  </si>
  <si>
    <t>Ramipril *</t>
  </si>
  <si>
    <t>VANCOMYCINUM*</t>
  </si>
  <si>
    <t>Tacrolimusum *</t>
  </si>
  <si>
    <t>Mycophenolas mofetil *</t>
  </si>
  <si>
    <t>Epoetin alfa</t>
  </si>
  <si>
    <t>Do zakupu w dawkach: 1000, 2000, 3000, 4000, 5000 j.m.</t>
  </si>
  <si>
    <t>roztwór do wstrz. doż. i podsk., amp-strzyk.</t>
  </si>
  <si>
    <t>dawek a 1000 j.m.</t>
  </si>
  <si>
    <t>Ilość dawek a 1000 j.m.</t>
  </si>
  <si>
    <t xml:space="preserve">Oferowana ilość dawek a 1000 j.m.
</t>
  </si>
  <si>
    <t>Cena brutto # a dawki a 1000 j.m.</t>
  </si>
  <si>
    <t>Dla dawki 1000 j. m. 
Nazwa handlowa:
Dawka: 
Postać / Opakowanie:
Dla dawki 2000 j. m. 
Nazwa handlowa:
Dawka: 
Postać / Opakowanie:
Dla dawki 3000 j. m. 
Nazwa handlowa:
Dawka: 
Postać / Opakowanie:
Dla dawki 4000 j. m. 
Nazwa handlowa:
Dawka: 
Postać / Opakowanie:
Dla dawki 5000 j. m. 
Nazwa handlowa:
Dawka: 
Postać / Opakowanie:</t>
  </si>
  <si>
    <t xml:space="preserve">Dla dawki 1000 j. m. 
Dla dawki 2000 j. m. 
Dla dawki 3000 j. m. 
Dla dawki 4000 j. m. 
Dla dawki 5000 j. m. 
</t>
  </si>
  <si>
    <t>Nalbuphini
hydrochloridum</t>
  </si>
  <si>
    <t>10 mg/ml; 2 ml</t>
  </si>
  <si>
    <t>Benzathini benzylpenicillinum</t>
  </si>
  <si>
    <t>1,2 mln j.m.</t>
  </si>
  <si>
    <t>1 fiol + rozp. 4 ml</t>
  </si>
  <si>
    <t>Bisacodylum ^</t>
  </si>
  <si>
    <t xml:space="preserve">tabl. dojelitowe </t>
  </si>
  <si>
    <t>Cabergolinum</t>
  </si>
  <si>
    <t>Clarithromycinum</t>
  </si>
  <si>
    <t>125 mg/5 ml; 60 ml</t>
  </si>
  <si>
    <t>granulat do sporządzania zawiesiny doustnej</t>
  </si>
  <si>
    <t>Cylopentolate</t>
  </si>
  <si>
    <t xml:space="preserve">10 mg/ml </t>
  </si>
  <si>
    <t>krople do oczu but. 5 ml</t>
  </si>
  <si>
    <t>Dexlansoprazolum*</t>
  </si>
  <si>
    <t>kapsułki o
zmodyfikowanym
uwalnianiu, twarde</t>
  </si>
  <si>
    <t xml:space="preserve">60 mg </t>
  </si>
  <si>
    <t>Isoconazoli nitras</t>
  </si>
  <si>
    <t>20 g</t>
  </si>
  <si>
    <t>Isoconazoli nitras +
Diflucortoloni valeras</t>
  </si>
  <si>
    <t>15 g</t>
  </si>
  <si>
    <t>Letrozolum</t>
  </si>
  <si>
    <t xml:space="preserve">2,5 mg </t>
  </si>
  <si>
    <t>Macrogolum 4000</t>
  </si>
  <si>
    <t>10 g,  makrogolu 4000 w jednej saszetce</t>
  </si>
  <si>
    <t>proszek do sporządzania roztworu doustnego</t>
  </si>
  <si>
    <t>Magnesii hydroaspartas</t>
  </si>
  <si>
    <t>1 tabletka zawiera 34 mg jonów magnezu w postaci 500 mg magnezu wodoroasparaginianu czterowodnego.</t>
  </si>
  <si>
    <t>Melatoninum; substancje pomocnicze:  Celuloza mikrokrystaliczna 102, Kroskarmeloza sodowa, Magnezu stearynian, Krzemionka koloidalna bezwodna ^</t>
  </si>
  <si>
    <t>białe, okrągłe, obustronnie wypukłe, z kreską dzielącą z jednej strony; pojemnik polietylenowy</t>
  </si>
  <si>
    <t>Metformini
hydrochloridum</t>
  </si>
  <si>
    <t>Tabletki o
przedłużonym
uwalnianiu</t>
  </si>
  <si>
    <t>Methotrexatum</t>
  </si>
  <si>
    <t>Moxifloxacinum</t>
  </si>
  <si>
    <t>5 mg/ml</t>
  </si>
  <si>
    <t xml:space="preserve">krople do oczu, butelka 5 ml </t>
  </si>
  <si>
    <t>Mupirocinum</t>
  </si>
  <si>
    <t>20 mg / g, 15 g</t>
  </si>
  <si>
    <t>maść</t>
  </si>
  <si>
    <t>Naldemedine</t>
  </si>
  <si>
    <t>200 µg</t>
  </si>
  <si>
    <t>Natamycinum + Hydrocortisonum + Neomycinum</t>
  </si>
  <si>
    <t>(10 mg + 10
mg + 3500
I.U.)/g; 15 g</t>
  </si>
  <si>
    <t>Nicotinum</t>
  </si>
  <si>
    <t>25 mg/ 16 h x 7 szt</t>
  </si>
  <si>
    <t>system
transdermalny
opakowanie x 7 szt</t>
  </si>
  <si>
    <t>15 mg/ 16 h x 7 szt</t>
  </si>
  <si>
    <t>system
transdermalny
opakowanie  x 7 szt</t>
  </si>
  <si>
    <t>21 mg/24 h
(114 mg) x 7 szt</t>
  </si>
  <si>
    <t>system
transdermalny 
opakowanie x 7 szt</t>
  </si>
  <si>
    <t>Ofloxacinum</t>
  </si>
  <si>
    <t>3 mg/ml; 5 ml</t>
  </si>
  <si>
    <t>Krople do oczu</t>
  </si>
  <si>
    <t>Permethrinum</t>
  </si>
  <si>
    <t>50 mg/g, 30 g</t>
  </si>
  <si>
    <t>krem, tuba</t>
  </si>
  <si>
    <t>Pregabalinum #</t>
  </si>
  <si>
    <t>Sitagliptinum^</t>
  </si>
  <si>
    <t>tabletki powlekane</t>
  </si>
  <si>
    <t>Wortioksetyna, opakowanie nie większe niż 30 szt *</t>
  </si>
  <si>
    <t xml:space="preserve">5 mg </t>
  </si>
  <si>
    <t xml:space="preserve">10 mg </t>
  </si>
  <si>
    <t>^ opakowanie max 30 tabl</t>
  </si>
  <si>
    <t xml:space="preserve">Podmiot Odpowiedzialny 
</t>
  </si>
  <si>
    <t>30.</t>
  </si>
  <si>
    <t>31.</t>
  </si>
  <si>
    <t>32.</t>
  </si>
  <si>
    <t>33.</t>
  </si>
  <si>
    <t>34.</t>
  </si>
  <si>
    <t>Allopurinolum*</t>
  </si>
  <si>
    <t>Acidum ascorbicum</t>
  </si>
  <si>
    <t>500mg/5 ml
ampułka a 5 ml</t>
  </si>
  <si>
    <t>Roztwór do wstrzykiwań</t>
  </si>
  <si>
    <t>Alfacalcidolum*</t>
  </si>
  <si>
    <t>0,25 µg</t>
  </si>
  <si>
    <t>Amoxicillinum, Acidum clavulanicum ***</t>
  </si>
  <si>
    <t>875 mg + 125 mg</t>
  </si>
  <si>
    <t>Aripiprazolum **</t>
  </si>
  <si>
    <t>Canagliflozinum</t>
  </si>
  <si>
    <t>Cyanocobalamin</t>
  </si>
  <si>
    <t>Dexamethasonum*</t>
  </si>
  <si>
    <t>8 mg</t>
  </si>
  <si>
    <t>Diclofenacum</t>
  </si>
  <si>
    <t>0,74 mg/ml</t>
  </si>
  <si>
    <t xml:space="preserve">roztwór do płukania jamy ustnej i gardła
butelka a 200 ml </t>
  </si>
  <si>
    <t>Erdosteinum*</t>
  </si>
  <si>
    <t>35 mg/ml; 100 ml</t>
  </si>
  <si>
    <t>proszek do
sporządzania
zawiesiny doustnej, butelka</t>
  </si>
  <si>
    <t>Flecainidi acetas</t>
  </si>
  <si>
    <t>Hydroksychlorochina</t>
  </si>
  <si>
    <t>Makrogol 3350 + sodu siarczan bezwodny + Sodu chlorek + potasu chlorek + Sodu askorbinian + Kwas askorbowy</t>
  </si>
  <si>
    <t>opakowanie : zestaw trzech saszetek: saszetka 1 (dawka 1), saszetka A i B (dawka 2)</t>
  </si>
  <si>
    <t>Proszek do sporządzania roztworu doustnego
opakowanie-zestaw</t>
  </si>
  <si>
    <t>Mometasoni furoas</t>
  </si>
  <si>
    <t>50 mcg/dawkę odmierzoną; 18 g</t>
  </si>
  <si>
    <t>aerozol do nosa,
zawiesina, butelka</t>
  </si>
  <si>
    <t>Moxonidinum</t>
  </si>
  <si>
    <t>0,2 mg</t>
  </si>
  <si>
    <t>Nepafenac</t>
  </si>
  <si>
    <t>1 mg/ml</t>
  </si>
  <si>
    <t>Krople do oczu, zawiesina</t>
  </si>
  <si>
    <t xml:space="preserve"> Pikosiarczan sodu + tlenek magnezu lekki+ kwas cytrynowy bezwodny</t>
  </si>
  <si>
    <t>0,01 g + 3,50 g+10,97 g/saszetkę</t>
  </si>
  <si>
    <t>proszek do sporządzania roztworu doustnego, saszetki</t>
  </si>
  <si>
    <t>Ropinirolum, opakowanie nie większe niż 30 szt *</t>
  </si>
  <si>
    <t>tabletki o przedłużonym uwalnianiu</t>
  </si>
  <si>
    <t>Sulodexidum*</t>
  </si>
  <si>
    <t>250 LSU</t>
  </si>
  <si>
    <t>300 LSU/ml</t>
  </si>
  <si>
    <t>roztwór do
wstrzykiwań</t>
  </si>
  <si>
    <t>Tobramycinum, Dexamethasonum</t>
  </si>
  <si>
    <t>(3 mg + 1 mg)/ml</t>
  </si>
  <si>
    <t xml:space="preserve"> sterylny izotoniczny roztwór wody morskiej</t>
  </si>
  <si>
    <t xml:space="preserve"> 100 % izotoniczny roztwór wody morskiej</t>
  </si>
  <si>
    <t xml:space="preserve">roztwór do stosowania u dzieci od 1. dnia życia. 50 ml </t>
  </si>
  <si>
    <t>Makrogol 3350</t>
  </si>
  <si>
    <t>10 g,  makrogolu 3350 w jednej saszetce</t>
  </si>
  <si>
    <t>Glukonian chlorheksydyny 0,02%, witamina E TPGS</t>
  </si>
  <si>
    <t>10 ml</t>
  </si>
  <si>
    <t>krople do oczu,
butelka</t>
  </si>
  <si>
    <t>Dekspantenol 5%, karbomer, cetrymid</t>
  </si>
  <si>
    <t>10 g</t>
  </si>
  <si>
    <t>żel do oczu
tuba</t>
  </si>
  <si>
    <t xml:space="preserve">Maść hemostatyczna;
</t>
  </si>
  <si>
    <t>Mieszanina nasyconych kwasów tłuszczowych, wyciąg białkowy z drożdży, lecytyna, wosk pszczeli chlorki wapnia, magnezu i potasu</t>
  </si>
  <si>
    <t>maść, tuba 30 g z aplikatorem donosowym</t>
  </si>
  <si>
    <t>** opakowanie nie większe niż 30 tabletek</t>
  </si>
  <si>
    <t>*** opakowanie nie większe niż 14 tabletek</t>
  </si>
  <si>
    <t>Emulsja tłuszczowa do żywienia pozajelitowego zawierająca co najmniej 15 % oleju rybiego (1000 ml zawiera: 60 g oleju sojowego, 60 g triglicerydów o średniej długości łańcucha, 50 g oleju z oliwek, 30 g oleju rybnego)*</t>
  </si>
  <si>
    <t>200 mg/ ml; 100 ml</t>
  </si>
  <si>
    <t>200 mg/ ml; 250 ml</t>
  </si>
  <si>
    <t>200 mg/ ml; 500 ml</t>
  </si>
  <si>
    <t>Kompletna dieta do żywienia dojelitowego, przeznaczona dla pacjentów chorych na cukrzycę, o niskiej zawartości węglowodanów - 35% energii, bogatobiałkowa, zawierająca białka mleka, o dużej  zawartości błonnika, ω-3 kwasy tłuszczowe, wysokoenergetyczna - 1,5 kcal/ml</t>
  </si>
  <si>
    <t>1000 ml</t>
  </si>
  <si>
    <t>worek zabezpieczonym samozasklepiającą się membraną</t>
  </si>
  <si>
    <t>500 ml</t>
  </si>
  <si>
    <t>Kompletna dieta do żywienia dojelitowego, oligopeptydowa, zawierająca hydrolizat serwatki, ponad 50% tłuszczy MCT i ω-3 kwasy tłuszczowe, normokaloryczna - 1 kcal/ml, bezresztkowa, o osmolarności do 300 mosmol/l, w worku zabezpieczonym samozasklepiającą się membraną.</t>
  </si>
  <si>
    <t>Białko  4,5 g./100 ml.   18% energii, Tłuszcze  2,8 g./100 ml.   25% energii, Węglowodany  14,3 g./100 ml.   57% energii,  Gęstość kaloryczna  1 kcal./ml.  Osmolarność:   300 mOsm/l.</t>
  </si>
  <si>
    <t xml:space="preserve">worek 500 ml </t>
  </si>
  <si>
    <t>Protamini sulfas^^</t>
  </si>
  <si>
    <t>10 mg/ml, 5 ml</t>
  </si>
  <si>
    <t>roztwór do wstrz; amp.</t>
  </si>
  <si>
    <t>^^ możliwe czasowe dopuszczenie</t>
  </si>
  <si>
    <t>Ethiodizen oil ^</t>
  </si>
  <si>
    <t>0,48 jodu/ml</t>
  </si>
  <si>
    <t>amp</t>
  </si>
  <si>
    <t>Fenoldopam ^</t>
  </si>
  <si>
    <t>10 mg/1 ml</t>
  </si>
  <si>
    <t>Protirelin ^</t>
  </si>
  <si>
    <t>0,2mg/1ml</t>
  </si>
  <si>
    <t>inj</t>
  </si>
  <si>
    <t>TETRACOSACTIDE^</t>
  </si>
  <si>
    <t>0,25mg/1 ml</t>
  </si>
  <si>
    <t>inj.</t>
  </si>
  <si>
    <t>Thiamazole ^</t>
  </si>
  <si>
    <t>0,04g/1 ml</t>
  </si>
  <si>
    <t xml:space="preserve">10 cm x 10 cm </t>
  </si>
  <si>
    <t>opatrunek</t>
  </si>
  <si>
    <t xml:space="preserve">17,5 cm x 17,5 cm </t>
  </si>
  <si>
    <t xml:space="preserve">21 cm x 21 cm </t>
  </si>
  <si>
    <t>*** wymagany jeden producent</t>
  </si>
  <si>
    <t>Methylthioninii chloridum-
wskaźnik do wizualizacji chirurgicznej</t>
  </si>
  <si>
    <t>5 mg/ ml; 2 ml</t>
  </si>
  <si>
    <t>roztwór do wstrzyknięć miejscowych lub do podania doustnego,
ampułka a 2 ml</t>
  </si>
  <si>
    <t xml:space="preserve">Dwuzasadowy fosforan sodu – 0,032; jednozasadowy fosforan sodu – 0,009; chlorek wapnia – 0,052; chlorek sodu – 0,569; chlorek benzalkoniowy – 0,0125; woda destylowana </t>
  </si>
  <si>
    <t>4 butelki : 2 butelki a 225 ml roztworu A +2 butelki a 225 ml roztworu B
lub 2 butelki:  1 butelka a 225 ml roztworu A +1  butelka a 225 ml roztworu B</t>
  </si>
  <si>
    <t>płyn do płukania jamy ustnej, 4 butelki całość - 900ml lub 2 butelki -całość 450 ml</t>
  </si>
  <si>
    <t xml:space="preserve">opakowań a 2 butelki </t>
  </si>
  <si>
    <t xml:space="preserve">Oferowana ilość opakowań a 2 butelki </t>
  </si>
  <si>
    <t xml:space="preserve">Cena brutto # jednego opakowania a 2 butelki </t>
  </si>
  <si>
    <t xml:space="preserve">FORMALINA 10 % BUFOROWANA </t>
  </si>
  <si>
    <t>PH=7,4</t>
  </si>
  <si>
    <t>Pojemnik, 5 litrów</t>
  </si>
  <si>
    <t>Płyn do irygacji gałki ocznej; 100 ml płynu zawiera 0,64 g chlorku sodowego, 0,075 g chlorku potasowego, 0,048 g chlorku wapniowego, 0,03 g chlorku magnezowego, 0,39 g octanu sodowego i 0,17 g cytrynianu sodowego  *</t>
  </si>
  <si>
    <t>płyn do irygacji, worek</t>
  </si>
  <si>
    <t>*  Produkt  kompatybilny z aparatem CENTURION</t>
  </si>
  <si>
    <t>Trójglicerydy krótko- i średniołańcuchowych kwasów tłuszczowych (olej palmowy – MCT), maltoza, liofilizowane żywe kultury bakterii (wytworzone z udziałem pochodnych mleka): Streptococcus thermophilus, Bifidobacterium longum, Bifidobacterium breve, Bifidobacterium infantis, Lactobacillus acidophilus, Lactobacillus plantarum, Lactobacillus paracasei, Lactobacillus delbruecki ssp. bulgaricus</t>
  </si>
  <si>
    <t xml:space="preserve">2 fiolki x 5 ml </t>
  </si>
  <si>
    <t xml:space="preserve">krople; opakowanie 2 FIOL.x 5 ML + KROPLOMIERZ
</t>
  </si>
  <si>
    <t>Benzinum FP</t>
  </si>
  <si>
    <t xml:space="preserve">płyn, butelka </t>
  </si>
  <si>
    <t xml:space="preserve">Żywność specjalnego przeznaczenia medycznego, będąca kompozycją niezbędnych składników pokarmowych, tj.: białek, węglowodanów, tłuszczów, witamin, mikro- i makroelementów. 
Źródła  białek :koncentrat białek serwatkowych (z mleka) 44%, kazeinian wapnia (z mleka) 30%, izolat białek serwatkowych (z mleka) 26%)
Dla pacjentów ze zwiększonym zapotrzebowaniem na białko – onkologicznych, wyniszczonych chorobą </t>
  </si>
  <si>
    <t xml:space="preserve">100 g produktu: 
tłuszcz 14,9-  15,3 g
Węglowodany 44,7- 46 g
Błonnik 0 g
Białko 26-26,9 g
Osmolarność 290 mOsm/l
</t>
  </si>
  <si>
    <t>saszetka,
do zakupu w smakach: neutralny, waniliowy, truskawkowy</t>
  </si>
  <si>
    <t>1 baton 60 g:
białko 16,8 g
tłuszcz 9,6 g
węglowodany 19,6 g</t>
  </si>
  <si>
    <t>baton ,do zakupu smaki: czekoladowo-truskawkowy, kokosowy</t>
  </si>
  <si>
    <t>1 baton 60 g:
białko 17,4- 18 g
tłuszcz 10,2 g
węglowodany 12,6 g
błonnik 8,4-9 g</t>
  </si>
  <si>
    <t>baton , do zakupu smaki: ciasteczkowy, czekoladowo- malinowy</t>
  </si>
  <si>
    <t xml:space="preserve">proszek do sporządzania
roztworu do wstrzykiwań, fiol. </t>
  </si>
  <si>
    <t xml:space="preserve">proszek do sporządzania
roztworu do wstrzykiwań lub infuzji, fiol. </t>
  </si>
  <si>
    <t>200 mg x 20 tabl. powl</t>
  </si>
  <si>
    <t>20 tabl. powl.</t>
  </si>
  <si>
    <t xml:space="preserve">worek nie zawierający PCV do sporządzania preparatów z cytostatykami w dodatkowym opakowaniu zewnętrznym zapewniającym sterylność </t>
  </si>
  <si>
    <r>
      <t>Oświadczamy, że oferowane przez nas w częściach: 1-24; 25 (poz.1-29); 26 (poz.1-3); 27</t>
    </r>
    <r>
      <rPr>
        <sz val="11"/>
        <rFont val="Garamond"/>
        <family val="1"/>
      </rPr>
      <t xml:space="preserve"> produkty lecznicze są dopuszczone do obrotu na terenie Polski na zasadach określonych w art. 3 lub 4.ust. 8 lub 4a ustawy Prawo farmaceutyczne. Jednocześnie oświadczamy, że na każdorazowe wezwanie Zamawiającego przedstawimy dokumenty dopuszczające do obrotu na terenie Polski (dotyczy wykonawców oferujących produkty lecznicze). </t>
    </r>
  </si>
  <si>
    <t xml:space="preserve">Oświadczamy, oferowane przez nas w częściach: 28, 29 produkty lecznicze są dopuszczone do obrotu na terenie Polski na zasadach określonych w  w art. 3 lub 4 ust.1 i 2 lub 4 ust. 8 lub 4a ustawy Prawo farmaceutyczne. Jednocześnie oświadczamy, że na każdorazowe wezwanie Zamawiającego przedstawimy dokumenty dopuszczające do obrotu na terenie Polski (dotyczy wykonawców oferujących produkty lecznicze). </t>
  </si>
  <si>
    <t>koncentrat do sporządzania roztworu do infuzji x 10 amp</t>
  </si>
  <si>
    <r>
      <t xml:space="preserve">*postać mogąca ulec dekompozycji do podania do zgłebnika dojelitowego przez pompę (informacje potwierdzone w </t>
    </r>
    <r>
      <rPr>
        <sz val="11"/>
        <color indexed="8"/>
        <rFont val="Times New Roman"/>
        <family val="1"/>
      </rPr>
      <t>CHPL lub publikacji "Farmakoterapia przez zgłębniki jelitowe" pod redakcją dr n.med Anny Zmarzły; PZWL Warszawa 2017)</t>
    </r>
  </si>
  <si>
    <t>1 µg</t>
  </si>
  <si>
    <t>Numer GTIN  (poz. 1-29, 13-17)
Numer GTIN (poz. 30-34 - jeżeli dotyczy)</t>
  </si>
  <si>
    <t>Podmiot Odpowiedzialny (poz. 1-29, 13-17)
Producent (poz. 30-34)</t>
  </si>
  <si>
    <t>Podmiot Odpowiedzialny /Producent</t>
  </si>
  <si>
    <t>Podmiot Odpowiedzialny Producent</t>
  </si>
  <si>
    <t>Numer GTIN  (jeżeli dotyczy)</t>
  </si>
  <si>
    <t xml:space="preserve">Producent </t>
  </si>
  <si>
    <t>Numer GTIN 
(jeżeli dotyczy)</t>
  </si>
  <si>
    <t>Baton wysokoenergetyczny do postępowania dietetycznego w stanach ze zwiększonym zapotrzebowaniem na białko</t>
  </si>
  <si>
    <t>Baton wysokoenergetyczny, wysokobłonnikowy o postępowania dietetycznego w stanach ze zwiększonym zapotrzebowaniem na białko u pacjentów z cukrzycą</t>
  </si>
  <si>
    <t># wskazania w padaczce, bólu neropatycznym, uogólnionych zaburzeniach lękowych zawarte w Charakterystyce Produktu Leczniczego</t>
  </si>
  <si>
    <t>Sterylny opatrunk piankowy, wykonany w Technologii typu Hydrofiber ze srebrem jonowym składający się z wodoodpornej zewnętrznej błony poliuretanowej oraz wielowarstwowej części chłonnej, z delikatnym, przylepnym obramowaniem. Wielowarstwowa część chłonna zawiera warstwę pianki poliuretanowej oraz włókniny, warstwę kontaktową z raną w Technologii Hydrofiber (karboksymetyloceluloza sodowa). Część kontaktowa z raną wykonana w Technologii typu Hydrofiber zawiera 1,2% w/w jonów srebra.***</t>
  </si>
  <si>
    <r>
      <rPr>
        <sz val="11"/>
        <color indexed="10"/>
        <rFont val="Times New Roman"/>
        <family val="1"/>
      </rPr>
      <t>emulsja</t>
    </r>
    <r>
      <rPr>
        <sz val="11"/>
        <color indexed="8"/>
        <rFont val="Times New Roman"/>
        <family val="1"/>
      </rPr>
      <t xml:space="preserve"> do infuzji; butelka</t>
    </r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</si>
</sst>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  <numFmt numFmtId="187" formatCode="&quot; &quot;#,##0&quot;    &quot;;&quot;-&quot;#,##0&quot;    &quot;;&quot; -&quot;00&quot;    &quot;;&quot; &quot;@&quot; &quot;"/>
    <numFmt numFmtId="188" formatCode="_-* #,##0_-;\-* #,##0_-;_-* &quot;-&quot;??_-;_-@_-"/>
    <numFmt numFmtId="189" formatCode="[$-415]dddd\,\ d\ mmmm\ yyyy"/>
  </numFmts>
  <fonts count="7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Garamond"/>
      <family val="1"/>
    </font>
    <font>
      <i/>
      <sz val="10"/>
      <name val="Garamond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Garamond"/>
      <family val="1"/>
    </font>
    <font>
      <sz val="10"/>
      <color indexed="8"/>
      <name val="Garamond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Times New Roman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2"/>
      <color indexed="8"/>
      <name val="Times New Roman"/>
      <family val="1"/>
    </font>
    <font>
      <i/>
      <sz val="11"/>
      <color indexed="8"/>
      <name val="Garamond"/>
      <family val="1"/>
    </font>
    <font>
      <strike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i/>
      <sz val="10"/>
      <color theme="1"/>
      <name val="Garamond"/>
      <family val="1"/>
    </font>
    <font>
      <sz val="10"/>
      <color theme="1"/>
      <name val="Garamond"/>
      <family val="1"/>
    </font>
    <font>
      <i/>
      <sz val="11"/>
      <color theme="1"/>
      <name val="Garamond"/>
      <family val="1"/>
    </font>
    <font>
      <strike/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86" fontId="46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53" fillId="0" borderId="0" applyBorder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/>
      <protection locked="0"/>
    </xf>
    <xf numFmtId="3" fontId="60" fillId="0" borderId="0" xfId="0" applyNumberFormat="1" applyFont="1" applyFill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right" vertical="top"/>
      <protection locked="0"/>
    </xf>
    <xf numFmtId="9" fontId="60" fillId="0" borderId="0" xfId="0" applyNumberFormat="1" applyFont="1" applyFill="1" applyAlignment="1" applyProtection="1">
      <alignment horizontal="left" vertical="top" wrapText="1"/>
      <protection locked="0"/>
    </xf>
    <xf numFmtId="0" fontId="61" fillId="0" borderId="0" xfId="0" applyFont="1" applyFill="1" applyAlignment="1" applyProtection="1">
      <alignment horizontal="left" vertical="top" wrapText="1"/>
      <protection locked="0"/>
    </xf>
    <xf numFmtId="0" fontId="61" fillId="0" borderId="10" xfId="0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Border="1" applyAlignment="1" applyProtection="1">
      <alignment horizontal="left" vertical="top" wrapText="1"/>
      <protection locked="0"/>
    </xf>
    <xf numFmtId="3" fontId="60" fillId="0" borderId="0" xfId="0" applyNumberFormat="1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Border="1" applyAlignment="1" applyProtection="1">
      <alignment horizontal="left" vertical="top"/>
      <protection locked="0"/>
    </xf>
    <xf numFmtId="170" fontId="60" fillId="0" borderId="0" xfId="0" applyNumberFormat="1" applyFont="1" applyFill="1" applyBorder="1" applyAlignment="1" applyProtection="1">
      <alignment horizontal="left" vertical="top" wrapText="1"/>
      <protection locked="0"/>
    </xf>
    <xf numFmtId="3" fontId="60" fillId="0" borderId="0" xfId="0" applyNumberFormat="1" applyFont="1" applyFill="1" applyBorder="1" applyAlignment="1" applyProtection="1">
      <alignment horizontal="right" vertical="top" wrapText="1"/>
      <protection locked="0"/>
    </xf>
    <xf numFmtId="3" fontId="61" fillId="0" borderId="0" xfId="0" applyNumberFormat="1" applyFont="1" applyFill="1" applyAlignment="1" applyProtection="1">
      <alignment horizontal="left" vertical="top"/>
      <protection locked="0"/>
    </xf>
    <xf numFmtId="3" fontId="61" fillId="0" borderId="0" xfId="0" applyNumberFormat="1" applyFont="1" applyFill="1" applyAlignment="1" applyProtection="1">
      <alignment horizontal="left" vertical="top" wrapText="1"/>
      <protection locked="0"/>
    </xf>
    <xf numFmtId="3" fontId="61" fillId="0" borderId="0" xfId="0" applyNumberFormat="1" applyFont="1" applyFill="1" applyAlignment="1" applyProtection="1">
      <alignment horizontal="right" vertical="top" wrapText="1"/>
      <protection locked="0"/>
    </xf>
    <xf numFmtId="3" fontId="60" fillId="0" borderId="0" xfId="0" applyNumberFormat="1" applyFont="1" applyFill="1" applyAlignment="1" applyProtection="1">
      <alignment horizontal="right" vertical="top" wrapText="1"/>
      <protection locked="0"/>
    </xf>
    <xf numFmtId="4" fontId="60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61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1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44" fontId="60" fillId="0" borderId="10" xfId="0" applyNumberFormat="1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1" fillId="33" borderId="10" xfId="0" applyFont="1" applyFill="1" applyBorder="1" applyAlignment="1" applyProtection="1">
      <alignment horizontal="left" vertical="top" wrapText="1"/>
      <protection locked="0"/>
    </xf>
    <xf numFmtId="3" fontId="61" fillId="33" borderId="11" xfId="55" applyNumberFormat="1" applyFont="1" applyFill="1" applyBorder="1" applyAlignment="1" applyProtection="1">
      <alignment horizontal="left" vertical="top" wrapText="1"/>
      <protection locked="0"/>
    </xf>
    <xf numFmtId="0" fontId="60" fillId="33" borderId="12" xfId="0" applyFont="1" applyFill="1" applyBorder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6" fillId="33" borderId="11" xfId="0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4" fontId="60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60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60" fillId="0" borderId="0" xfId="0" applyNumberFormat="1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Border="1" applyAlignment="1">
      <alignment horizontal="left" vertical="top" wrapText="1"/>
    </xf>
    <xf numFmtId="3" fontId="60" fillId="0" borderId="0" xfId="55" applyNumberFormat="1" applyFont="1" applyFill="1" applyBorder="1" applyAlignment="1">
      <alignment horizontal="right" vertical="top" wrapText="1"/>
    </xf>
    <xf numFmtId="0" fontId="62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8" fillId="0" borderId="0" xfId="0" applyFont="1" applyAlignment="1">
      <alignment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3" fontId="63" fillId="0" borderId="0" xfId="0" applyNumberFormat="1" applyFont="1" applyFill="1" applyBorder="1" applyAlignment="1" applyProtection="1">
      <alignment horizontal="right" vertical="top" wrapText="1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3" fontId="63" fillId="0" borderId="0" xfId="0" applyNumberFormat="1" applyFont="1" applyFill="1" applyBorder="1" applyAlignment="1" applyProtection="1">
      <alignment horizontal="left" vertical="top" wrapText="1"/>
      <protection locked="0"/>
    </xf>
    <xf numFmtId="0" fontId="63" fillId="0" borderId="10" xfId="0" applyFont="1" applyFill="1" applyBorder="1" applyAlignment="1" applyProtection="1">
      <alignment horizontal="left" vertical="top" wrapText="1"/>
      <protection locked="0"/>
    </xf>
    <xf numFmtId="0" fontId="64" fillId="0" borderId="0" xfId="0" applyFont="1" applyFill="1" applyBorder="1" applyAlignment="1" applyProtection="1">
      <alignment horizontal="left" vertical="top" wrapText="1"/>
      <protection locked="0"/>
    </xf>
    <xf numFmtId="3" fontId="64" fillId="0" borderId="0" xfId="0" applyNumberFormat="1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Alignment="1" applyProtection="1">
      <alignment horizontal="left" vertical="top" wrapText="1"/>
      <protection locked="0"/>
    </xf>
    <xf numFmtId="3" fontId="63" fillId="0" borderId="0" xfId="0" applyNumberFormat="1" applyFont="1" applyFill="1" applyAlignment="1" applyProtection="1">
      <alignment horizontal="left" vertical="top" wrapText="1"/>
      <protection locked="0"/>
    </xf>
    <xf numFmtId="44" fontId="63" fillId="0" borderId="10" xfId="105" applyNumberFormat="1" applyFont="1" applyFill="1" applyBorder="1" applyAlignment="1" applyProtection="1">
      <alignment horizontal="left" vertical="top" wrapText="1"/>
      <protection locked="0"/>
    </xf>
    <xf numFmtId="44" fontId="63" fillId="0" borderId="0" xfId="0" applyNumberFormat="1" applyFont="1" applyFill="1" applyBorder="1" applyAlignment="1" applyProtection="1">
      <alignment horizontal="right" vertical="top" wrapText="1"/>
      <protection locked="0"/>
    </xf>
    <xf numFmtId="44" fontId="63" fillId="0" borderId="0" xfId="105" applyNumberFormat="1" applyFont="1" applyFill="1" applyBorder="1" applyAlignment="1" applyProtection="1">
      <alignment horizontal="left" vertical="top" wrapText="1"/>
      <protection locked="0"/>
    </xf>
    <xf numFmtId="0" fontId="63" fillId="0" borderId="10" xfId="0" applyFont="1" applyFill="1" applyBorder="1" applyAlignment="1" applyProtection="1">
      <alignment horizontal="justify" vertical="top" wrapText="1"/>
      <protection/>
    </xf>
    <xf numFmtId="0" fontId="63" fillId="0" borderId="0" xfId="0" applyFont="1" applyFill="1" applyBorder="1" applyAlignment="1" applyProtection="1">
      <alignment horizontal="left" vertical="top"/>
      <protection locked="0"/>
    </xf>
    <xf numFmtId="0" fontId="63" fillId="0" borderId="0" xfId="0" applyFont="1" applyFill="1" applyAlignment="1" applyProtection="1">
      <alignment horizontal="justify" vertical="top" wrapText="1"/>
      <protection locked="0"/>
    </xf>
    <xf numFmtId="0" fontId="63" fillId="0" borderId="0" xfId="0" applyFont="1" applyFill="1" applyBorder="1" applyAlignment="1" applyProtection="1">
      <alignment horizontal="justify" vertical="top" wrapText="1"/>
      <protection locked="0"/>
    </xf>
    <xf numFmtId="49" fontId="63" fillId="0" borderId="0" xfId="0" applyNumberFormat="1" applyFont="1" applyFill="1" applyAlignment="1" applyProtection="1">
      <alignment horizontal="left" vertical="top" wrapText="1"/>
      <protection locked="0"/>
    </xf>
    <xf numFmtId="49" fontId="63" fillId="0" borderId="11" xfId="0" applyNumberFormat="1" applyFont="1" applyFill="1" applyBorder="1" applyAlignment="1" applyProtection="1">
      <alignment horizontal="left" vertical="top" wrapText="1"/>
      <protection locked="0"/>
    </xf>
    <xf numFmtId="49" fontId="64" fillId="0" borderId="10" xfId="0" applyNumberFormat="1" applyFont="1" applyFill="1" applyBorder="1" applyAlignment="1" applyProtection="1">
      <alignment horizontal="left" vertical="top" wrapText="1"/>
      <protection locked="0"/>
    </xf>
    <xf numFmtId="3" fontId="64" fillId="0" borderId="10" xfId="0" applyNumberFormat="1" applyFont="1" applyFill="1" applyBorder="1" applyAlignment="1" applyProtection="1">
      <alignment horizontal="righ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33" borderId="12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33" borderId="12" xfId="0" applyFont="1" applyFill="1" applyBorder="1" applyAlignment="1" applyProtection="1">
      <alignment horizontal="left" vertical="top" wrapText="1"/>
      <protection locked="0"/>
    </xf>
    <xf numFmtId="0" fontId="63" fillId="34" borderId="10" xfId="0" applyFont="1" applyFill="1" applyBorder="1" applyAlignment="1" applyProtection="1">
      <alignment horizontal="left" vertical="top" wrapText="1"/>
      <protection locked="0"/>
    </xf>
    <xf numFmtId="49" fontId="63" fillId="34" borderId="10" xfId="0" applyNumberFormat="1" applyFont="1" applyFill="1" applyBorder="1" applyAlignment="1" applyProtection="1">
      <alignment horizontal="left" vertical="top" wrapText="1"/>
      <protection locked="0"/>
    </xf>
    <xf numFmtId="49" fontId="63" fillId="34" borderId="11" xfId="0" applyNumberFormat="1" applyFont="1" applyFill="1" applyBorder="1" applyAlignment="1" applyProtection="1">
      <alignment horizontal="left" vertical="top" wrapText="1"/>
      <protection locked="0"/>
    </xf>
    <xf numFmtId="3" fontId="63" fillId="34" borderId="10" xfId="0" applyNumberFormat="1" applyFont="1" applyFill="1" applyBorder="1" applyAlignment="1" applyProtection="1">
      <alignment horizontal="left" vertical="top" wrapText="1"/>
      <protection locked="0"/>
    </xf>
    <xf numFmtId="0" fontId="60" fillId="0" borderId="10" xfId="0" applyFont="1" applyFill="1" applyBorder="1" applyAlignment="1" applyProtection="1">
      <alignment horizontal="left" vertical="top" wrapText="1"/>
      <protection locked="0"/>
    </xf>
    <xf numFmtId="0" fontId="60" fillId="0" borderId="12" xfId="0" applyFont="1" applyFill="1" applyBorder="1" applyAlignment="1" applyProtection="1">
      <alignment horizontal="left" vertical="top" wrapText="1"/>
      <protection locked="0"/>
    </xf>
    <xf numFmtId="0" fontId="61" fillId="0" borderId="10" xfId="0" applyFont="1" applyFill="1" applyBorder="1" applyAlignment="1" applyProtection="1">
      <alignment vertical="top" wrapText="1"/>
      <protection locked="0"/>
    </xf>
    <xf numFmtId="49" fontId="65" fillId="0" borderId="10" xfId="0" applyNumberFormat="1" applyFont="1" applyFill="1" applyBorder="1" applyAlignment="1" applyProtection="1">
      <alignment horizontal="left" vertical="top" wrapText="1"/>
      <protection/>
    </xf>
    <xf numFmtId="0" fontId="60" fillId="0" borderId="10" xfId="0" applyFont="1" applyBorder="1" applyAlignment="1">
      <alignment horizontal="left" vertical="top" wrapText="1"/>
    </xf>
    <xf numFmtId="3" fontId="60" fillId="35" borderId="10" xfId="44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>
      <alignment horizontal="left" vertical="top" wrapText="1"/>
    </xf>
    <xf numFmtId="3" fontId="5" fillId="35" borderId="10" xfId="44" applyNumberFormat="1" applyFont="1" applyFill="1" applyBorder="1" applyAlignment="1">
      <alignment horizontal="left" vertical="top" wrapText="1"/>
    </xf>
    <xf numFmtId="3" fontId="60" fillId="0" borderId="10" xfId="0" applyNumberFormat="1" applyFont="1" applyBorder="1" applyAlignment="1">
      <alignment horizontal="left" vertical="top" wrapText="1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3" fillId="34" borderId="10" xfId="0" applyFont="1" applyFill="1" applyBorder="1" applyAlignment="1" applyProtection="1">
      <alignment horizontal="center" vertical="top" wrapText="1"/>
      <protection locked="0"/>
    </xf>
    <xf numFmtId="0" fontId="64" fillId="34" borderId="10" xfId="0" applyFont="1" applyFill="1" applyBorder="1" applyAlignment="1" applyProtection="1">
      <alignment horizontal="center" vertical="top" wrapText="1"/>
      <protection locked="0"/>
    </xf>
    <xf numFmtId="3" fontId="64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61" fillId="35" borderId="10" xfId="0" applyFont="1" applyFill="1" applyBorder="1" applyAlignment="1" applyProtection="1">
      <alignment horizontal="left" vertical="top" wrapText="1"/>
      <protection locked="0"/>
    </xf>
    <xf numFmtId="0" fontId="60" fillId="35" borderId="10" xfId="0" applyFont="1" applyFill="1" applyBorder="1" applyAlignment="1" applyProtection="1">
      <alignment horizontal="left" vertical="top" wrapText="1"/>
      <protection locked="0"/>
    </xf>
    <xf numFmtId="0" fontId="6" fillId="35" borderId="10" xfId="0" applyFont="1" applyFill="1" applyBorder="1" applyAlignment="1" applyProtection="1">
      <alignment horizontal="left" vertical="top" wrapText="1"/>
      <protection locked="0"/>
    </xf>
    <xf numFmtId="0" fontId="66" fillId="0" borderId="10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 wrapText="1"/>
    </xf>
    <xf numFmtId="3" fontId="66" fillId="35" borderId="10" xfId="42" applyNumberFormat="1" applyFont="1" applyFill="1" applyBorder="1" applyAlignment="1">
      <alignment horizontal="left" vertical="top"/>
    </xf>
    <xf numFmtId="0" fontId="11" fillId="0" borderId="15" xfId="0" applyFont="1" applyFill="1" applyBorder="1" applyAlignment="1">
      <alignment horizontal="left" vertical="top" wrapText="1"/>
    </xf>
    <xf numFmtId="3" fontId="11" fillId="35" borderId="15" xfId="42" applyNumberFormat="1" applyFont="1" applyFill="1" applyBorder="1" applyAlignment="1">
      <alignment horizontal="left" vertical="top" wrapText="1"/>
    </xf>
    <xf numFmtId="3" fontId="11" fillId="35" borderId="10" xfId="42" applyNumberFormat="1" applyFont="1" applyFill="1" applyBorder="1" applyAlignment="1">
      <alignment horizontal="left" vertical="top" wrapText="1"/>
    </xf>
    <xf numFmtId="3" fontId="11" fillId="35" borderId="16" xfId="42" applyNumberFormat="1" applyFont="1" applyFill="1" applyBorder="1" applyAlignment="1">
      <alignment horizontal="left" vertical="top" wrapText="1"/>
    </xf>
    <xf numFmtId="3" fontId="11" fillId="0" borderId="10" xfId="42" applyNumberFormat="1" applyFont="1" applyFill="1" applyBorder="1" applyAlignment="1">
      <alignment horizontal="left" vertical="top" wrapText="1"/>
    </xf>
    <xf numFmtId="3" fontId="60" fillId="0" borderId="0" xfId="0" applyNumberFormat="1" applyFont="1" applyFill="1" applyAlignment="1" applyProtection="1">
      <alignment horizontal="left" wrapText="1"/>
      <protection locked="0"/>
    </xf>
    <xf numFmtId="3" fontId="60" fillId="0" borderId="0" xfId="0" applyNumberFormat="1" applyFont="1" applyFill="1" applyBorder="1" applyAlignment="1" applyProtection="1">
      <alignment horizontal="left" wrapText="1"/>
      <protection locked="0"/>
    </xf>
    <xf numFmtId="3" fontId="61" fillId="0" borderId="0" xfId="0" applyNumberFormat="1" applyFont="1" applyFill="1" applyAlignment="1" applyProtection="1">
      <alignment horizontal="left" wrapText="1"/>
      <protection locked="0"/>
    </xf>
    <xf numFmtId="3" fontId="60" fillId="35" borderId="11" xfId="55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12" fillId="36" borderId="10" xfId="42" applyNumberFormat="1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horizontal="left" vertical="top" wrapText="1"/>
    </xf>
    <xf numFmtId="3" fontId="66" fillId="35" borderId="10" xfId="42" applyNumberFormat="1" applyFont="1" applyFill="1" applyBorder="1" applyAlignment="1">
      <alignment horizontal="left" vertical="top" wrapText="1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5" fillId="35" borderId="10" xfId="0" applyFont="1" applyFill="1" applyBorder="1" applyAlignment="1" applyProtection="1">
      <alignment horizontal="left" vertical="top" wrapText="1"/>
      <protection locked="0"/>
    </xf>
    <xf numFmtId="3" fontId="5" fillId="35" borderId="11" xfId="55" applyNumberFormat="1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3" fontId="60" fillId="0" borderId="11" xfId="55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13" fillId="33" borderId="10" xfId="0" applyFont="1" applyFill="1" applyBorder="1" applyAlignment="1" applyProtection="1">
      <alignment horizontal="left" vertical="top" wrapText="1"/>
      <protection locked="0"/>
    </xf>
    <xf numFmtId="3" fontId="6" fillId="33" borderId="11" xfId="55" applyNumberFormat="1" applyFont="1" applyFill="1" applyBorder="1" applyAlignment="1" applyProtection="1">
      <alignment horizontal="left" vertical="top" wrapText="1"/>
      <protection locked="0"/>
    </xf>
    <xf numFmtId="0" fontId="5" fillId="33" borderId="12" xfId="0" applyFont="1" applyFill="1" applyBorder="1" applyAlignment="1" applyProtection="1">
      <alignment horizontal="left" vertical="top" wrapText="1"/>
      <protection locked="0"/>
    </xf>
    <xf numFmtId="4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Border="1" applyAlignment="1">
      <alignment horizontal="left" vertical="top" wrapText="1"/>
    </xf>
    <xf numFmtId="0" fontId="60" fillId="35" borderId="12" xfId="0" applyFont="1" applyFill="1" applyBorder="1" applyAlignment="1" applyProtection="1">
      <alignment horizontal="left" vertical="top" wrapText="1"/>
      <protection locked="0"/>
    </xf>
    <xf numFmtId="4" fontId="60" fillId="0" borderId="12" xfId="0" applyNumberFormat="1" applyFont="1" applyFill="1" applyBorder="1" applyAlignment="1" applyProtection="1">
      <alignment horizontal="left" vertical="top" wrapText="1" shrinkToFit="1"/>
      <protection locked="0"/>
    </xf>
    <xf numFmtId="44" fontId="6" fillId="0" borderId="10" xfId="0" applyNumberFormat="1" applyFont="1" applyFill="1" applyBorder="1" applyAlignment="1" applyProtection="1">
      <alignment horizontal="left" vertical="top" wrapText="1"/>
      <protection locked="0"/>
    </xf>
    <xf numFmtId="2" fontId="61" fillId="35" borderId="10" xfId="0" applyNumberFormat="1" applyFont="1" applyFill="1" applyBorder="1" applyAlignment="1" applyProtection="1">
      <alignment horizontal="left" vertical="top" wrapText="1"/>
      <protection locked="0"/>
    </xf>
    <xf numFmtId="2" fontId="60" fillId="35" borderId="10" xfId="0" applyNumberFormat="1" applyFont="1" applyFill="1" applyBorder="1" applyAlignment="1" applyProtection="1">
      <alignment horizontal="left" vertical="top" wrapText="1"/>
      <protection locked="0"/>
    </xf>
    <xf numFmtId="44" fontId="6" fillId="35" borderId="10" xfId="0" applyNumberFormat="1" applyFont="1" applyFill="1" applyBorder="1" applyAlignment="1" applyProtection="1">
      <alignment horizontal="left" vertical="top" wrapText="1"/>
      <protection locked="0"/>
    </xf>
    <xf numFmtId="2" fontId="61" fillId="0" borderId="10" xfId="0" applyNumberFormat="1" applyFont="1" applyFill="1" applyBorder="1" applyAlignment="1" applyProtection="1">
      <alignment horizontal="left" vertical="top" wrapText="1"/>
      <protection locked="0"/>
    </xf>
    <xf numFmtId="44" fontId="60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2" fontId="61" fillId="0" borderId="10" xfId="0" applyNumberFormat="1" applyFont="1" applyFill="1" applyBorder="1" applyAlignment="1" applyProtection="1">
      <alignment vertical="top" wrapText="1"/>
      <protection locked="0"/>
    </xf>
    <xf numFmtId="44" fontId="6" fillId="0" borderId="10" xfId="0" applyNumberFormat="1" applyFont="1" applyFill="1" applyBorder="1" applyAlignment="1" applyProtection="1">
      <alignment vertical="top" wrapText="1"/>
      <protection locked="0"/>
    </xf>
    <xf numFmtId="2" fontId="60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3" fontId="5" fillId="35" borderId="11" xfId="44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/>
    </xf>
    <xf numFmtId="3" fontId="11" fillId="35" borderId="10" xfId="42" applyNumberFormat="1" applyFont="1" applyFill="1" applyBorder="1" applyAlignment="1">
      <alignment horizontal="left" vertical="top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35" borderId="10" xfId="0" applyFont="1" applyFill="1" applyBorder="1" applyAlignment="1" applyProtection="1">
      <alignment horizontal="left" vertical="top" wrapText="1"/>
      <protection locked="0"/>
    </xf>
    <xf numFmtId="4" fontId="60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0" borderId="10" xfId="0" applyFont="1" applyFill="1" applyBorder="1" applyAlignment="1" applyProtection="1">
      <alignment horizontal="left" vertical="top" wrapText="1"/>
      <protection locked="0"/>
    </xf>
    <xf numFmtId="4" fontId="60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60" fillId="35" borderId="10" xfId="0" applyFont="1" applyFill="1" applyBorder="1" applyAlignment="1" applyProtection="1">
      <alignment horizontal="left" vertical="top" wrapText="1"/>
      <protection locked="0"/>
    </xf>
    <xf numFmtId="0" fontId="8" fillId="37" borderId="17" xfId="0" applyFont="1" applyFill="1" applyBorder="1" applyAlignment="1">
      <alignment horizontal="justify" vertical="top" wrapText="1"/>
    </xf>
    <xf numFmtId="167" fontId="6" fillId="0" borderId="10" xfId="0" applyNumberFormat="1" applyFont="1" applyFill="1" applyBorder="1" applyAlignment="1" applyProtection="1">
      <alignment horizontal="left" vertical="top" wrapText="1"/>
      <protection locked="0"/>
    </xf>
    <xf numFmtId="0" fontId="60" fillId="33" borderId="10" xfId="0" applyFont="1" applyFill="1" applyBorder="1" applyAlignment="1" applyProtection="1">
      <alignment horizontal="left" vertical="top" wrapText="1"/>
      <protection locked="0"/>
    </xf>
    <xf numFmtId="0" fontId="12" fillId="33" borderId="15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3" fontId="12" fillId="33" borderId="16" xfId="42" applyNumberFormat="1" applyFont="1" applyFill="1" applyBorder="1" applyAlignment="1">
      <alignment horizontal="left" vertical="top" wrapText="1"/>
    </xf>
    <xf numFmtId="0" fontId="60" fillId="35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>
      <alignment horizontal="left" vertical="top" wrapText="1"/>
    </xf>
    <xf numFmtId="3" fontId="11" fillId="35" borderId="0" xfId="42" applyNumberFormat="1" applyFont="1" applyFill="1" applyBorder="1" applyAlignment="1">
      <alignment horizontal="left" vertical="top" wrapText="1"/>
    </xf>
    <xf numFmtId="0" fontId="61" fillId="35" borderId="0" xfId="0" applyFont="1" applyFill="1" applyBorder="1" applyAlignment="1" applyProtection="1">
      <alignment horizontal="left" vertical="top" wrapText="1"/>
      <protection locked="0"/>
    </xf>
    <xf numFmtId="44" fontId="6" fillId="35" borderId="0" xfId="0" applyNumberFormat="1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left" vertical="top" wrapText="1"/>
    </xf>
    <xf numFmtId="0" fontId="62" fillId="0" borderId="12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justify" vertical="top" wrapText="1"/>
      <protection/>
    </xf>
    <xf numFmtId="0" fontId="63" fillId="34" borderId="11" xfId="0" applyFont="1" applyFill="1" applyBorder="1" applyAlignment="1" applyProtection="1">
      <alignment horizontal="justify" vertical="top" wrapText="1"/>
      <protection/>
    </xf>
    <xf numFmtId="0" fontId="63" fillId="34" borderId="12" xfId="0" applyFont="1" applyFill="1" applyBorder="1" applyAlignment="1">
      <alignment horizontal="justify" vertical="top" wrapText="1"/>
    </xf>
    <xf numFmtId="0" fontId="67" fillId="0" borderId="0" xfId="0" applyFont="1" applyFill="1" applyBorder="1" applyAlignment="1" applyProtection="1">
      <alignment horizontal="justify" vertical="top" wrapText="1"/>
      <protection/>
    </xf>
    <xf numFmtId="0" fontId="68" fillId="0" borderId="18" xfId="0" applyFont="1" applyFill="1" applyBorder="1" applyAlignment="1" applyProtection="1">
      <alignment horizontal="justify" vertical="top" wrapText="1"/>
      <protection locked="0"/>
    </xf>
    <xf numFmtId="0" fontId="68" fillId="0" borderId="18" xfId="0" applyFont="1" applyBorder="1" applyAlignment="1">
      <alignment horizontal="justify" vertical="top" wrapText="1"/>
    </xf>
    <xf numFmtId="49" fontId="63" fillId="34" borderId="11" xfId="0" applyNumberFormat="1" applyFont="1" applyFill="1" applyBorder="1" applyAlignment="1" applyProtection="1">
      <alignment horizontal="left" vertical="top" wrapText="1"/>
      <protection locked="0"/>
    </xf>
    <xf numFmtId="49" fontId="63" fillId="34" borderId="12" xfId="0" applyNumberFormat="1" applyFont="1" applyFill="1" applyBorder="1" applyAlignment="1" applyProtection="1">
      <alignment horizontal="left" vertical="top" wrapText="1"/>
      <protection locked="0"/>
    </xf>
    <xf numFmtId="0" fontId="9" fillId="35" borderId="0" xfId="0" applyFont="1" applyFill="1" applyBorder="1" applyAlignment="1" applyProtection="1">
      <alignment horizontal="left" vertical="top" wrapText="1"/>
      <protection locked="0"/>
    </xf>
    <xf numFmtId="49" fontId="63" fillId="34" borderId="19" xfId="0" applyNumberFormat="1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justify" vertical="top" wrapText="1"/>
      <protection locked="0"/>
    </xf>
    <xf numFmtId="0" fontId="63" fillId="0" borderId="0" xfId="0" applyFont="1" applyFill="1" applyAlignment="1" applyProtection="1">
      <alignment horizontal="justify" vertical="top" wrapText="1"/>
      <protection locked="0"/>
    </xf>
    <xf numFmtId="0" fontId="69" fillId="0" borderId="18" xfId="0" applyFont="1" applyFill="1" applyBorder="1" applyAlignment="1" applyProtection="1">
      <alignment horizontal="justify" vertical="top" wrapText="1"/>
      <protection locked="0"/>
    </xf>
    <xf numFmtId="0" fontId="69" fillId="0" borderId="18" xfId="0" applyFont="1" applyBorder="1" applyAlignment="1">
      <alignment horizontal="justify" vertical="top" wrapText="1"/>
    </xf>
    <xf numFmtId="0" fontId="9" fillId="0" borderId="0" xfId="0" applyFont="1" applyFill="1" applyBorder="1" applyAlignment="1" applyProtection="1">
      <alignment horizontal="justify" vertical="top" wrapText="1"/>
      <protection locked="0"/>
    </xf>
    <xf numFmtId="0" fontId="9" fillId="35" borderId="0" xfId="0" applyFont="1" applyFill="1" applyBorder="1" applyAlignment="1" applyProtection="1">
      <alignment vertical="top" wrapText="1"/>
      <protection locked="0"/>
    </xf>
    <xf numFmtId="0" fontId="64" fillId="0" borderId="0" xfId="0" applyFont="1" applyFill="1" applyAlignment="1" applyProtection="1">
      <alignment horizontal="left" vertical="top" wrapText="1"/>
      <protection locked="0"/>
    </xf>
    <xf numFmtId="0" fontId="63" fillId="0" borderId="0" xfId="0" applyFont="1" applyAlignment="1">
      <alignment horizontal="left" vertical="top" wrapText="1"/>
    </xf>
    <xf numFmtId="49" fontId="64" fillId="0" borderId="11" xfId="0" applyNumberFormat="1" applyFont="1" applyFill="1" applyBorder="1" applyAlignment="1" applyProtection="1">
      <alignment horizontal="left" vertical="top" wrapText="1"/>
      <protection locked="0"/>
    </xf>
    <xf numFmtId="0" fontId="63" fillId="0" borderId="19" xfId="0" applyFont="1" applyFill="1" applyBorder="1" applyAlignment="1" applyProtection="1">
      <alignment horizontal="left" vertical="top" wrapText="1"/>
      <protection locked="0"/>
    </xf>
    <xf numFmtId="49" fontId="63" fillId="34" borderId="10" xfId="0" applyNumberFormat="1" applyFont="1" applyFill="1" applyBorder="1" applyAlignment="1" applyProtection="1">
      <alignment horizontal="left" vertical="top" wrapText="1"/>
      <protection locked="0"/>
    </xf>
    <xf numFmtId="0" fontId="63" fillId="0" borderId="1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Alignment="1" applyProtection="1">
      <alignment horizontal="left" vertical="top" wrapText="1"/>
      <protection locked="0"/>
    </xf>
    <xf numFmtId="0" fontId="63" fillId="0" borderId="11" xfId="0" applyFont="1" applyFill="1" applyBorder="1" applyAlignment="1" applyProtection="1">
      <alignment horizontal="left" vertical="top" wrapText="1"/>
      <protection locked="0"/>
    </xf>
    <xf numFmtId="0" fontId="63" fillId="0" borderId="12" xfId="0" applyFont="1" applyFill="1" applyBorder="1" applyAlignment="1" applyProtection="1">
      <alignment horizontal="left" vertical="top" wrapText="1"/>
      <protection locked="0"/>
    </xf>
    <xf numFmtId="0" fontId="9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3" fillId="34" borderId="11" xfId="0" applyFont="1" applyFill="1" applyBorder="1" applyAlignment="1" applyProtection="1">
      <alignment horizontal="right" vertical="top" wrapText="1"/>
      <protection/>
    </xf>
    <xf numFmtId="0" fontId="63" fillId="34" borderId="12" xfId="0" applyFont="1" applyFill="1" applyBorder="1" applyAlignment="1">
      <alignment horizontal="right" vertical="top" wrapText="1"/>
    </xf>
    <xf numFmtId="0" fontId="63" fillId="0" borderId="0" xfId="0" applyFont="1" applyFill="1" applyAlignment="1">
      <alignment horizontal="justify" vertical="top" wrapText="1"/>
    </xf>
    <xf numFmtId="0" fontId="67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0" applyFont="1" applyAlignment="1">
      <alignment horizontal="justify" vertical="top" wrapText="1"/>
    </xf>
    <xf numFmtId="44" fontId="60" fillId="0" borderId="11" xfId="0" applyNumberFormat="1" applyFont="1" applyFill="1" applyBorder="1" applyAlignment="1" applyProtection="1">
      <alignment horizontal="left" vertical="top" wrapText="1"/>
      <protection locked="0"/>
    </xf>
    <xf numFmtId="44" fontId="60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vertical="top" wrapText="1"/>
    </xf>
    <xf numFmtId="0" fontId="70" fillId="0" borderId="0" xfId="0" applyFont="1" applyFill="1" applyAlignment="1" applyProtection="1">
      <alignment horizontal="left" vertical="top" wrapText="1"/>
      <protection locked="0"/>
    </xf>
  </cellXfs>
  <cellStyles count="13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12" xfId="109"/>
    <cellStyle name="Walutowy 2" xfId="110"/>
    <cellStyle name="Walutowy 2 2" xfId="111"/>
    <cellStyle name="Walutowy 2 2 2" xfId="112"/>
    <cellStyle name="Walutowy 2 2 3" xfId="113"/>
    <cellStyle name="Walutowy 2 3" xfId="114"/>
    <cellStyle name="Walutowy 2 3 2" xfId="115"/>
    <cellStyle name="Walutowy 2 4" xfId="116"/>
    <cellStyle name="Walutowy 2 5" xfId="117"/>
    <cellStyle name="Walutowy 2 6" xfId="118"/>
    <cellStyle name="Walutowy 2 7" xfId="119"/>
    <cellStyle name="Walutowy 2 8" xfId="120"/>
    <cellStyle name="Walutowy 2 9" xfId="121"/>
    <cellStyle name="Walutowy 3" xfId="122"/>
    <cellStyle name="Walutowy 3 2" xfId="123"/>
    <cellStyle name="Walutowy 3 2 2" xfId="124"/>
    <cellStyle name="Walutowy 3 2 3" xfId="125"/>
    <cellStyle name="Walutowy 3 3" xfId="126"/>
    <cellStyle name="Walutowy 3 4" xfId="127"/>
    <cellStyle name="Walutowy 3 5" xfId="128"/>
    <cellStyle name="Walutowy 3 6" xfId="129"/>
    <cellStyle name="Walutowy 3 7" xfId="130"/>
    <cellStyle name="Walutowy 3 8" xfId="131"/>
    <cellStyle name="Walutowy 3 9" xfId="132"/>
    <cellStyle name="Walutowy 4" xfId="133"/>
    <cellStyle name="Walutowy 4 2" xfId="134"/>
    <cellStyle name="Walutowy 4 2 2" xfId="135"/>
    <cellStyle name="Walutowy 4 2 3" xfId="136"/>
    <cellStyle name="Walutowy 4 3" xfId="137"/>
    <cellStyle name="Walutowy 4 4" xfId="138"/>
    <cellStyle name="Walutowy 4 5" xfId="139"/>
    <cellStyle name="Walutowy 5" xfId="140"/>
    <cellStyle name="Walutowy 5 2" xfId="141"/>
    <cellStyle name="Walutowy 5 3" xfId="142"/>
    <cellStyle name="Walutowy 6" xfId="143"/>
    <cellStyle name="Walutowy 7" xfId="144"/>
    <cellStyle name="Walutowy 8" xfId="145"/>
    <cellStyle name="Walutowy 9" xfId="146"/>
    <cellStyle name="Zły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B6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6.25390625" style="43" customWidth="1"/>
    <col min="2" max="2" width="106.375" style="43" customWidth="1"/>
    <col min="3" max="16384" width="9.125" style="43" customWidth="1"/>
  </cols>
  <sheetData>
    <row r="2" ht="18.75">
      <c r="B2" s="46" t="s">
        <v>76</v>
      </c>
    </row>
    <row r="3" ht="19.5" thickBot="1"/>
    <row r="4" ht="117.75" customHeight="1">
      <c r="B4" s="157" t="s">
        <v>75</v>
      </c>
    </row>
    <row r="5" ht="102" customHeight="1">
      <c r="B5" s="45" t="s">
        <v>74</v>
      </c>
    </row>
    <row r="6" ht="95.25" customHeight="1" thickBot="1">
      <c r="B6" s="44" t="s">
        <v>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1"/>
  <sheetViews>
    <sheetView showGridLines="0" zoomScale="80" zoomScaleNormal="80" zoomScalePageLayoutView="80" workbookViewId="0" topLeftCell="A1">
      <selection activeCell="F10" sqref="F10"/>
    </sheetView>
  </sheetViews>
  <sheetFormatPr defaultColWidth="9.00390625" defaultRowHeight="12.75"/>
  <cols>
    <col min="1" max="1" width="5.375" style="1" customWidth="1"/>
    <col min="2" max="2" width="25.25390625" style="1" customWidth="1"/>
    <col min="3" max="3" width="16.125" style="1" customWidth="1"/>
    <col min="4" max="4" width="23.75390625" style="1" customWidth="1"/>
    <col min="5" max="5" width="11.875" style="3" customWidth="1"/>
    <col min="6" max="6" width="10.25390625" style="1" customWidth="1"/>
    <col min="7" max="7" width="32.875" style="1" customWidth="1"/>
    <col min="8" max="9" width="18.25390625" style="1" customWidth="1"/>
    <col min="10" max="10" width="23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6" t="s">
        <v>14</v>
      </c>
      <c r="C3" s="7">
        <v>8</v>
      </c>
      <c r="D3" s="8"/>
      <c r="E3" s="9"/>
      <c r="F3" s="10"/>
      <c r="G3" s="11" t="s">
        <v>19</v>
      </c>
      <c r="H3" s="10"/>
      <c r="I3" s="8"/>
      <c r="J3" s="10"/>
      <c r="K3" s="10"/>
      <c r="L3" s="10"/>
      <c r="M3" s="10"/>
      <c r="N3" s="10"/>
      <c r="Q3" s="1"/>
    </row>
    <row r="4" spans="2:14" s="21" customFormat="1" ht="15">
      <c r="B4" s="19"/>
      <c r="C4" s="8"/>
      <c r="D4" s="8"/>
      <c r="E4" s="9"/>
      <c r="F4" s="20"/>
      <c r="G4" s="11"/>
      <c r="H4" s="20"/>
      <c r="I4" s="8"/>
      <c r="J4" s="20"/>
      <c r="K4" s="20"/>
      <c r="L4" s="20"/>
      <c r="M4" s="20"/>
      <c r="N4" s="20"/>
    </row>
    <row r="5" spans="1:9" s="34" customFormat="1" ht="15">
      <c r="A5" s="32"/>
      <c r="B5" s="32"/>
      <c r="C5" s="12"/>
      <c r="D5" s="12"/>
      <c r="E5" s="13"/>
      <c r="F5" s="33"/>
      <c r="G5" s="31" t="s">
        <v>69</v>
      </c>
      <c r="H5" s="205">
        <f>SUM(N10:N10)</f>
        <v>0</v>
      </c>
      <c r="I5" s="206"/>
    </row>
    <row r="6" spans="1:12" s="34" customFormat="1" ht="15">
      <c r="A6" s="32"/>
      <c r="C6" s="33"/>
      <c r="D6" s="33"/>
      <c r="E6" s="13"/>
      <c r="F6" s="33"/>
      <c r="G6" s="33"/>
      <c r="H6" s="33"/>
      <c r="I6" s="33"/>
      <c r="J6" s="33"/>
      <c r="K6" s="33"/>
      <c r="L6" s="33"/>
    </row>
    <row r="7" spans="1:12" s="34" customFormat="1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</row>
    <row r="8" spans="2:5" s="34" customFormat="1" ht="15">
      <c r="B8" s="32"/>
      <c r="E8" s="17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29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53.25" customHeight="1">
      <c r="A10" s="97" t="s">
        <v>78</v>
      </c>
      <c r="B10" s="97" t="s">
        <v>201</v>
      </c>
      <c r="C10" s="97" t="s">
        <v>202</v>
      </c>
      <c r="D10" s="97" t="s">
        <v>203</v>
      </c>
      <c r="E10" s="110">
        <v>1000</v>
      </c>
      <c r="F10" s="111" t="s">
        <v>51</v>
      </c>
      <c r="G10" s="18" t="s">
        <v>50</v>
      </c>
      <c r="H10" s="96"/>
      <c r="I10" s="96"/>
      <c r="J10" s="96"/>
      <c r="K10" s="96"/>
      <c r="L10" s="18"/>
      <c r="M10" s="138"/>
      <c r="N10" s="25">
        <f>ROUND(L10*ROUND(M10,2),2)</f>
        <v>0</v>
      </c>
    </row>
    <row r="11" spans="1:17" s="36" customFormat="1" ht="15">
      <c r="A11" s="35"/>
      <c r="B11" s="42"/>
      <c r="C11" s="40"/>
      <c r="D11" s="40"/>
      <c r="E11" s="41"/>
      <c r="F11" s="35"/>
      <c r="G11" s="37"/>
      <c r="H11" s="37"/>
      <c r="I11" s="37"/>
      <c r="J11" s="38"/>
      <c r="K11" s="37"/>
      <c r="L11" s="37"/>
      <c r="M11" s="37"/>
      <c r="N11" s="39"/>
      <c r="Q11" s="5"/>
    </row>
    <row r="12" spans="2:17" s="34" customFormat="1" ht="15">
      <c r="B12" s="207" t="s">
        <v>68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Q12" s="5"/>
    </row>
    <row r="13" spans="5:17" s="34" customFormat="1" ht="15">
      <c r="E13" s="3"/>
      <c r="Q13" s="5"/>
    </row>
    <row r="14" spans="5:17" s="34" customFormat="1" ht="15">
      <c r="E14" s="3"/>
      <c r="Q14" s="5"/>
    </row>
    <row r="15" spans="5:17" s="34" customFormat="1" ht="15">
      <c r="E15" s="3"/>
      <c r="Q15" s="5"/>
    </row>
    <row r="16" spans="5:17" s="34" customFormat="1" ht="15">
      <c r="E16" s="3"/>
      <c r="Q16" s="5"/>
    </row>
    <row r="17" spans="5:17" s="34" customFormat="1" ht="15">
      <c r="E17" s="3"/>
      <c r="Q17" s="5"/>
    </row>
    <row r="18" spans="5:17" s="34" customFormat="1" ht="15">
      <c r="E18" s="3"/>
      <c r="Q18" s="5"/>
    </row>
    <row r="19" spans="5:17" s="34" customFormat="1" ht="15">
      <c r="E19" s="3"/>
      <c r="Q19" s="5"/>
    </row>
    <row r="20" spans="5:17" s="34" customFormat="1" ht="15">
      <c r="E20" s="3"/>
      <c r="Q20" s="5"/>
    </row>
    <row r="21" spans="5:17" s="34" customFormat="1" ht="15">
      <c r="E21" s="3"/>
      <c r="Q21" s="5"/>
    </row>
    <row r="22" spans="5:17" s="34" customFormat="1" ht="15">
      <c r="E22" s="3"/>
      <c r="Q22" s="5"/>
    </row>
    <row r="23" spans="5:17" s="34" customFormat="1" ht="15">
      <c r="E23" s="3"/>
      <c r="Q23" s="5"/>
    </row>
    <row r="24" spans="5:17" s="34" customFormat="1" ht="15">
      <c r="E24" s="3"/>
      <c r="Q24" s="5"/>
    </row>
    <row r="25" spans="5:17" s="34" customFormat="1" ht="15">
      <c r="E25" s="3"/>
      <c r="Q25" s="5"/>
    </row>
    <row r="26" spans="5:17" s="34" customFormat="1" ht="15">
      <c r="E26" s="3"/>
      <c r="Q26" s="5"/>
    </row>
    <row r="27" spans="5:17" s="34" customFormat="1" ht="15">
      <c r="E27" s="3"/>
      <c r="Q27" s="5"/>
    </row>
    <row r="28" spans="5:17" s="34" customFormat="1" ht="15">
      <c r="E28" s="3"/>
      <c r="Q28" s="5"/>
    </row>
    <row r="29" spans="5:17" s="34" customFormat="1" ht="15">
      <c r="E29" s="3"/>
      <c r="Q29" s="5"/>
    </row>
    <row r="30" spans="5:17" s="34" customFormat="1" ht="15">
      <c r="E30" s="3"/>
      <c r="Q30" s="5"/>
    </row>
    <row r="31" spans="5:17" s="34" customFormat="1" ht="15">
      <c r="E31" s="3"/>
      <c r="Q31" s="5"/>
    </row>
    <row r="32" spans="5:17" s="34" customFormat="1" ht="15">
      <c r="E32" s="3"/>
      <c r="Q32" s="5"/>
    </row>
    <row r="33" spans="5:17" s="34" customFormat="1" ht="15">
      <c r="E33" s="3"/>
      <c r="Q33" s="5"/>
    </row>
    <row r="34" spans="5:17" s="34" customFormat="1" ht="15">
      <c r="E34" s="3"/>
      <c r="Q34" s="5"/>
    </row>
    <row r="35" spans="5:17" s="34" customFormat="1" ht="15">
      <c r="E35" s="3"/>
      <c r="Q35" s="5"/>
    </row>
    <row r="36" spans="5:17" s="34" customFormat="1" ht="15">
      <c r="E36" s="3"/>
      <c r="Q36" s="5"/>
    </row>
    <row r="37" spans="5:17" s="34" customFormat="1" ht="15">
      <c r="E37" s="3"/>
      <c r="Q37" s="5"/>
    </row>
    <row r="38" spans="5:17" s="34" customFormat="1" ht="15">
      <c r="E38" s="3"/>
      <c r="Q38" s="5"/>
    </row>
    <row r="39" spans="5:17" s="34" customFormat="1" ht="15">
      <c r="E39" s="3"/>
      <c r="Q39" s="5"/>
    </row>
    <row r="40" spans="5:17" s="34" customFormat="1" ht="15">
      <c r="E40" s="3"/>
      <c r="Q40" s="5"/>
    </row>
    <row r="41" spans="5:17" s="34" customFormat="1" ht="15">
      <c r="E41" s="3"/>
      <c r="Q41" s="5"/>
    </row>
    <row r="42" spans="5:17" s="34" customFormat="1" ht="15">
      <c r="E42" s="3"/>
      <c r="Q42" s="5"/>
    </row>
    <row r="43" spans="5:17" s="34" customFormat="1" ht="15">
      <c r="E43" s="3"/>
      <c r="Q43" s="5"/>
    </row>
    <row r="44" spans="5:17" s="34" customFormat="1" ht="15">
      <c r="E44" s="3"/>
      <c r="Q44" s="5"/>
    </row>
    <row r="45" spans="5:17" s="34" customFormat="1" ht="15">
      <c r="E45" s="3"/>
      <c r="Q45" s="5"/>
    </row>
    <row r="46" spans="5:17" s="34" customFormat="1" ht="15">
      <c r="E46" s="3"/>
      <c r="Q46" s="5"/>
    </row>
    <row r="47" spans="5:17" s="34" customFormat="1" ht="15">
      <c r="E47" s="3"/>
      <c r="Q47" s="5"/>
    </row>
    <row r="48" spans="5:17" s="34" customFormat="1" ht="15">
      <c r="E48" s="3"/>
      <c r="Q48" s="5"/>
    </row>
    <row r="49" spans="5:17" s="34" customFormat="1" ht="15">
      <c r="E49" s="3"/>
      <c r="Q49" s="5"/>
    </row>
    <row r="50" spans="5:17" s="34" customFormat="1" ht="15">
      <c r="E50" s="3"/>
      <c r="Q50" s="5"/>
    </row>
    <row r="51" spans="5:17" s="34" customFormat="1" ht="15">
      <c r="E51" s="3"/>
      <c r="Q51" s="5"/>
    </row>
    <row r="52" spans="5:17" s="34" customFormat="1" ht="15">
      <c r="E52" s="3"/>
      <c r="Q52" s="5"/>
    </row>
    <row r="53" spans="5:17" s="34" customFormat="1" ht="15">
      <c r="E53" s="3"/>
      <c r="Q53" s="5"/>
    </row>
    <row r="54" spans="5:17" s="34" customFormat="1" ht="15">
      <c r="E54" s="3"/>
      <c r="Q54" s="5"/>
    </row>
    <row r="55" spans="5:17" s="34" customFormat="1" ht="15">
      <c r="E55" s="3"/>
      <c r="Q55" s="5"/>
    </row>
    <row r="56" spans="5:17" s="34" customFormat="1" ht="15">
      <c r="E56" s="3"/>
      <c r="Q56" s="5"/>
    </row>
    <row r="57" spans="5:17" s="34" customFormat="1" ht="15">
      <c r="E57" s="3"/>
      <c r="Q57" s="5"/>
    </row>
    <row r="58" spans="5:17" s="34" customFormat="1" ht="15">
      <c r="E58" s="3"/>
      <c r="Q58" s="5"/>
    </row>
    <row r="59" spans="5:17" s="34" customFormat="1" ht="15">
      <c r="E59" s="3"/>
      <c r="Q59" s="5"/>
    </row>
    <row r="60" spans="5:17" s="34" customFormat="1" ht="15">
      <c r="E60" s="3"/>
      <c r="Q60" s="5"/>
    </row>
    <row r="61" spans="5:17" s="34" customFormat="1" ht="15">
      <c r="E61" s="3"/>
      <c r="Q61" s="5"/>
    </row>
    <row r="62" spans="5:17" s="34" customFormat="1" ht="15">
      <c r="E62" s="3"/>
      <c r="Q62" s="5"/>
    </row>
    <row r="63" spans="5:17" s="34" customFormat="1" ht="15">
      <c r="E63" s="3"/>
      <c r="Q63" s="5"/>
    </row>
    <row r="64" spans="5:17" s="34" customFormat="1" ht="15">
      <c r="E64" s="3"/>
      <c r="Q64" s="5"/>
    </row>
    <row r="65" spans="5:17" s="34" customFormat="1" ht="15">
      <c r="E65" s="3"/>
      <c r="Q65" s="5"/>
    </row>
    <row r="66" spans="5:17" s="34" customFormat="1" ht="15">
      <c r="E66" s="3"/>
      <c r="Q66" s="5"/>
    </row>
    <row r="67" spans="5:17" s="34" customFormat="1" ht="15">
      <c r="E67" s="3"/>
      <c r="Q67" s="5"/>
    </row>
    <row r="68" spans="5:17" s="34" customFormat="1" ht="15">
      <c r="E68" s="3"/>
      <c r="Q68" s="5"/>
    </row>
    <row r="69" spans="5:17" s="34" customFormat="1" ht="15">
      <c r="E69" s="3"/>
      <c r="Q69" s="5"/>
    </row>
    <row r="70" spans="5:17" s="34" customFormat="1" ht="15">
      <c r="E70" s="3"/>
      <c r="Q70" s="5"/>
    </row>
    <row r="71" spans="5:17" s="34" customFormat="1" ht="15">
      <c r="E71" s="3"/>
      <c r="Q71" s="5"/>
    </row>
    <row r="72" spans="5:17" s="34" customFormat="1" ht="15">
      <c r="E72" s="3"/>
      <c r="Q72" s="5"/>
    </row>
    <row r="73" spans="5:17" s="34" customFormat="1" ht="15">
      <c r="E73" s="3"/>
      <c r="Q73" s="5"/>
    </row>
    <row r="74" spans="5:17" s="34" customFormat="1" ht="15">
      <c r="E74" s="3"/>
      <c r="Q74" s="5"/>
    </row>
    <row r="75" spans="5:17" s="34" customFormat="1" ht="15">
      <c r="E75" s="3"/>
      <c r="Q75" s="5"/>
    </row>
    <row r="76" spans="5:17" s="34" customFormat="1" ht="15">
      <c r="E76" s="3"/>
      <c r="Q76" s="5"/>
    </row>
    <row r="77" spans="5:17" s="34" customFormat="1" ht="15">
      <c r="E77" s="3"/>
      <c r="Q77" s="5"/>
    </row>
    <row r="78" spans="5:17" s="34" customFormat="1" ht="15">
      <c r="E78" s="3"/>
      <c r="Q78" s="5"/>
    </row>
    <row r="79" spans="5:17" s="34" customFormat="1" ht="15">
      <c r="E79" s="3"/>
      <c r="Q79" s="5"/>
    </row>
    <row r="80" spans="5:17" s="34" customFormat="1" ht="15">
      <c r="E80" s="3"/>
      <c r="Q80" s="5"/>
    </row>
    <row r="81" spans="5:17" s="34" customFormat="1" ht="15">
      <c r="E81" s="3"/>
      <c r="Q81" s="5"/>
    </row>
    <row r="82" spans="5:17" s="34" customFormat="1" ht="15">
      <c r="E82" s="3"/>
      <c r="Q82" s="5"/>
    </row>
    <row r="83" spans="5:17" s="34" customFormat="1" ht="15">
      <c r="E83" s="3"/>
      <c r="Q83" s="5"/>
    </row>
    <row r="84" spans="5:17" s="34" customFormat="1" ht="15">
      <c r="E84" s="3"/>
      <c r="Q84" s="5"/>
    </row>
    <row r="85" spans="5:17" s="34" customFormat="1" ht="15">
      <c r="E85" s="3"/>
      <c r="Q85" s="5"/>
    </row>
    <row r="86" spans="5:17" s="34" customFormat="1" ht="15">
      <c r="E86" s="3"/>
      <c r="Q86" s="5"/>
    </row>
    <row r="87" spans="5:17" s="34" customFormat="1" ht="15">
      <c r="E87" s="3"/>
      <c r="Q87" s="5"/>
    </row>
    <row r="88" spans="5:17" s="34" customFormat="1" ht="15">
      <c r="E88" s="3"/>
      <c r="Q88" s="5"/>
    </row>
    <row r="89" spans="5:17" s="34" customFormat="1" ht="15">
      <c r="E89" s="3"/>
      <c r="Q89" s="5"/>
    </row>
    <row r="90" spans="5:17" s="34" customFormat="1" ht="15">
      <c r="E90" s="3"/>
      <c r="Q90" s="5"/>
    </row>
    <row r="91" spans="5:17" s="34" customFormat="1" ht="15">
      <c r="E91" s="3"/>
      <c r="Q91" s="5"/>
    </row>
    <row r="92" spans="5:17" s="34" customFormat="1" ht="15">
      <c r="E92" s="3"/>
      <c r="Q92" s="5"/>
    </row>
    <row r="93" spans="5:17" s="34" customFormat="1" ht="15">
      <c r="E93" s="3"/>
      <c r="Q93" s="5"/>
    </row>
    <row r="94" spans="5:17" s="34" customFormat="1" ht="15">
      <c r="E94" s="3"/>
      <c r="Q94" s="5"/>
    </row>
    <row r="95" spans="5:17" s="34" customFormat="1" ht="15">
      <c r="E95" s="3"/>
      <c r="Q95" s="5"/>
    </row>
    <row r="96" spans="5:17" s="34" customFormat="1" ht="15">
      <c r="E96" s="3"/>
      <c r="Q96" s="5"/>
    </row>
    <row r="97" spans="5:17" s="34" customFormat="1" ht="15">
      <c r="E97" s="3"/>
      <c r="Q97" s="5"/>
    </row>
    <row r="98" spans="5:17" s="34" customFormat="1" ht="15">
      <c r="E98" s="3"/>
      <c r="Q98" s="5"/>
    </row>
    <row r="99" spans="5:17" s="34" customFormat="1" ht="15">
      <c r="E99" s="3"/>
      <c r="Q99" s="5"/>
    </row>
    <row r="100" spans="5:17" s="34" customFormat="1" ht="15">
      <c r="E100" s="3"/>
      <c r="Q100" s="5"/>
    </row>
    <row r="101" spans="5:17" s="34" customFormat="1" ht="15">
      <c r="E101" s="3"/>
      <c r="Q101" s="5"/>
    </row>
    <row r="102" spans="5:17" s="34" customFormat="1" ht="15">
      <c r="E102" s="3"/>
      <c r="Q102" s="5"/>
    </row>
    <row r="103" spans="5:17" s="34" customFormat="1" ht="15">
      <c r="E103" s="3"/>
      <c r="Q103" s="5"/>
    </row>
    <row r="104" spans="5:17" s="34" customFormat="1" ht="15">
      <c r="E104" s="3"/>
      <c r="Q104" s="5"/>
    </row>
    <row r="105" spans="5:17" s="34" customFormat="1" ht="15">
      <c r="E105" s="3"/>
      <c r="Q105" s="5"/>
    </row>
    <row r="106" spans="5:17" s="34" customFormat="1" ht="15">
      <c r="E106" s="3"/>
      <c r="Q106" s="5"/>
    </row>
    <row r="107" spans="5:17" s="34" customFormat="1" ht="15">
      <c r="E107" s="3"/>
      <c r="Q107" s="5"/>
    </row>
    <row r="108" spans="5:17" s="34" customFormat="1" ht="15">
      <c r="E108" s="3"/>
      <c r="Q108" s="5"/>
    </row>
    <row r="109" spans="5:17" s="34" customFormat="1" ht="15">
      <c r="E109" s="3"/>
      <c r="Q109" s="5"/>
    </row>
    <row r="110" spans="5:17" s="34" customFormat="1" ht="15">
      <c r="E110" s="3"/>
      <c r="Q110" s="5"/>
    </row>
    <row r="111" spans="5:17" s="34" customFormat="1" ht="15">
      <c r="E111" s="3"/>
      <c r="Q111" s="5"/>
    </row>
    <row r="112" spans="5:17" s="34" customFormat="1" ht="15">
      <c r="E112" s="3"/>
      <c r="Q112" s="5"/>
    </row>
    <row r="113" spans="5:17" s="34" customFormat="1" ht="15">
      <c r="E113" s="3"/>
      <c r="Q113" s="5"/>
    </row>
    <row r="114" spans="5:17" s="34" customFormat="1" ht="15">
      <c r="E114" s="3"/>
      <c r="Q114" s="5"/>
    </row>
    <row r="115" spans="5:17" s="34" customFormat="1" ht="15">
      <c r="E115" s="3"/>
      <c r="Q115" s="5"/>
    </row>
    <row r="116" spans="5:17" s="34" customFormat="1" ht="15">
      <c r="E116" s="3"/>
      <c r="Q116" s="5"/>
    </row>
    <row r="117" spans="5:17" s="34" customFormat="1" ht="15">
      <c r="E117" s="3"/>
      <c r="Q117" s="5"/>
    </row>
    <row r="118" spans="5:17" s="34" customFormat="1" ht="15">
      <c r="E118" s="3"/>
      <c r="Q118" s="5"/>
    </row>
    <row r="119" spans="5:17" s="34" customFormat="1" ht="15">
      <c r="E119" s="3"/>
      <c r="Q119" s="5"/>
    </row>
    <row r="120" spans="5:17" s="34" customFormat="1" ht="15">
      <c r="E120" s="3"/>
      <c r="Q120" s="5"/>
    </row>
    <row r="121" spans="5:17" s="34" customFormat="1" ht="15">
      <c r="E121" s="3"/>
      <c r="Q121" s="5"/>
    </row>
    <row r="122" spans="5:17" s="34" customFormat="1" ht="15">
      <c r="E122" s="3"/>
      <c r="Q122" s="5"/>
    </row>
    <row r="123" spans="5:17" s="34" customFormat="1" ht="15">
      <c r="E123" s="3"/>
      <c r="Q123" s="5"/>
    </row>
    <row r="124" spans="5:17" s="34" customFormat="1" ht="15">
      <c r="E124" s="3"/>
      <c r="Q124" s="5"/>
    </row>
    <row r="125" spans="5:17" s="34" customFormat="1" ht="15">
      <c r="E125" s="3"/>
      <c r="Q125" s="5"/>
    </row>
    <row r="126" spans="5:17" s="34" customFormat="1" ht="15">
      <c r="E126" s="3"/>
      <c r="Q126" s="5"/>
    </row>
    <row r="127" spans="5:17" s="34" customFormat="1" ht="15">
      <c r="E127" s="3"/>
      <c r="Q127" s="5"/>
    </row>
    <row r="128" spans="5:17" s="34" customFormat="1" ht="15">
      <c r="E128" s="3"/>
      <c r="Q128" s="5"/>
    </row>
    <row r="129" spans="5:17" s="34" customFormat="1" ht="15">
      <c r="E129" s="3"/>
      <c r="Q129" s="5"/>
    </row>
    <row r="130" spans="5:17" s="34" customFormat="1" ht="15">
      <c r="E130" s="3"/>
      <c r="Q130" s="5"/>
    </row>
    <row r="131" spans="5:17" s="34" customFormat="1" ht="15">
      <c r="E131" s="3"/>
      <c r="Q131" s="5"/>
    </row>
    <row r="132" spans="5:17" s="34" customFormat="1" ht="15">
      <c r="E132" s="3"/>
      <c r="Q132" s="5"/>
    </row>
    <row r="133" spans="5:17" s="34" customFormat="1" ht="15">
      <c r="E133" s="3"/>
      <c r="Q133" s="5"/>
    </row>
    <row r="134" spans="5:17" s="34" customFormat="1" ht="15">
      <c r="E134" s="3"/>
      <c r="Q134" s="5"/>
    </row>
    <row r="135" spans="5:17" s="34" customFormat="1" ht="15">
      <c r="E135" s="3"/>
      <c r="Q135" s="5"/>
    </row>
    <row r="136" spans="5:17" s="34" customFormat="1" ht="15">
      <c r="E136" s="3"/>
      <c r="Q136" s="5"/>
    </row>
    <row r="137" spans="5:17" s="34" customFormat="1" ht="15">
      <c r="E137" s="3"/>
      <c r="Q137" s="5"/>
    </row>
    <row r="138" spans="5:17" s="34" customFormat="1" ht="15">
      <c r="E138" s="3"/>
      <c r="Q138" s="5"/>
    </row>
    <row r="139" spans="5:17" s="34" customFormat="1" ht="15">
      <c r="E139" s="3"/>
      <c r="Q139" s="5"/>
    </row>
    <row r="140" spans="5:17" s="34" customFormat="1" ht="15">
      <c r="E140" s="3"/>
      <c r="Q140" s="5"/>
    </row>
    <row r="141" spans="5:17" s="34" customFormat="1" ht="15">
      <c r="E141" s="3"/>
      <c r="Q141" s="5"/>
    </row>
    <row r="142" spans="5:17" s="34" customFormat="1" ht="15">
      <c r="E142" s="3"/>
      <c r="Q142" s="5"/>
    </row>
    <row r="143" spans="5:17" s="34" customFormat="1" ht="15">
      <c r="E143" s="3"/>
      <c r="Q143" s="5"/>
    </row>
    <row r="144" spans="5:17" s="34" customFormat="1" ht="15">
      <c r="E144" s="3"/>
      <c r="Q144" s="5"/>
    </row>
    <row r="145" spans="5:17" s="34" customFormat="1" ht="15">
      <c r="E145" s="3"/>
      <c r="Q145" s="5"/>
    </row>
    <row r="146" spans="5:17" s="34" customFormat="1" ht="15">
      <c r="E146" s="3"/>
      <c r="Q146" s="5"/>
    </row>
    <row r="147" spans="5:17" s="34" customFormat="1" ht="15">
      <c r="E147" s="3"/>
      <c r="Q147" s="5"/>
    </row>
    <row r="148" spans="5:17" s="34" customFormat="1" ht="15">
      <c r="E148" s="3"/>
      <c r="Q148" s="5"/>
    </row>
    <row r="149" spans="5:17" s="34" customFormat="1" ht="15">
      <c r="E149" s="3"/>
      <c r="Q149" s="5"/>
    </row>
    <row r="150" spans="5:17" s="34" customFormat="1" ht="15">
      <c r="E150" s="3"/>
      <c r="Q150" s="5"/>
    </row>
    <row r="151" spans="5:17" s="34" customFormat="1" ht="15">
      <c r="E151" s="3"/>
      <c r="Q151" s="5"/>
    </row>
    <row r="152" spans="5:17" s="34" customFormat="1" ht="15">
      <c r="E152" s="3"/>
      <c r="Q152" s="5"/>
    </row>
    <row r="153" spans="5:17" s="34" customFormat="1" ht="15">
      <c r="E153" s="3"/>
      <c r="Q153" s="5"/>
    </row>
    <row r="154" spans="5:17" s="34" customFormat="1" ht="15">
      <c r="E154" s="3"/>
      <c r="Q154" s="5"/>
    </row>
    <row r="155" spans="5:17" s="34" customFormat="1" ht="15">
      <c r="E155" s="3"/>
      <c r="Q155" s="5"/>
    </row>
    <row r="156" spans="5:17" s="34" customFormat="1" ht="15">
      <c r="E156" s="3"/>
      <c r="Q156" s="5"/>
    </row>
    <row r="157" spans="5:17" s="34" customFormat="1" ht="15">
      <c r="E157" s="3"/>
      <c r="Q157" s="5"/>
    </row>
    <row r="158" spans="5:17" s="34" customFormat="1" ht="15">
      <c r="E158" s="3"/>
      <c r="Q158" s="5"/>
    </row>
    <row r="159" spans="5:17" s="34" customFormat="1" ht="15">
      <c r="E159" s="3"/>
      <c r="Q159" s="5"/>
    </row>
    <row r="160" spans="5:17" s="34" customFormat="1" ht="15">
      <c r="E160" s="3"/>
      <c r="Q160" s="5"/>
    </row>
    <row r="161" spans="5:17" s="34" customFormat="1" ht="15">
      <c r="E161" s="3"/>
      <c r="Q161" s="5"/>
    </row>
    <row r="162" spans="5:17" s="34" customFormat="1" ht="15">
      <c r="E162" s="3"/>
      <c r="Q162" s="5"/>
    </row>
    <row r="163" spans="5:17" s="34" customFormat="1" ht="15">
      <c r="E163" s="3"/>
      <c r="Q163" s="5"/>
    </row>
    <row r="164" spans="5:17" s="34" customFormat="1" ht="15">
      <c r="E164" s="3"/>
      <c r="Q164" s="5"/>
    </row>
    <row r="165" spans="5:17" s="34" customFormat="1" ht="15">
      <c r="E165" s="3"/>
      <c r="Q165" s="5"/>
    </row>
    <row r="166" spans="5:17" s="34" customFormat="1" ht="15">
      <c r="E166" s="3"/>
      <c r="Q166" s="5"/>
    </row>
    <row r="167" spans="5:17" s="34" customFormat="1" ht="15">
      <c r="E167" s="3"/>
      <c r="Q167" s="5"/>
    </row>
    <row r="168" spans="5:17" s="34" customFormat="1" ht="15">
      <c r="E168" s="3"/>
      <c r="Q168" s="5"/>
    </row>
    <row r="169" spans="5:17" s="34" customFormat="1" ht="15">
      <c r="E169" s="3"/>
      <c r="Q169" s="5"/>
    </row>
    <row r="170" spans="5:17" s="34" customFormat="1" ht="15">
      <c r="E170" s="3"/>
      <c r="Q170" s="5"/>
    </row>
    <row r="171" spans="5:17" s="34" customFormat="1" ht="15">
      <c r="E171" s="3"/>
      <c r="Q171" s="5"/>
    </row>
    <row r="172" spans="5:17" s="34" customFormat="1" ht="15">
      <c r="E172" s="3"/>
      <c r="Q172" s="5"/>
    </row>
    <row r="173" spans="5:17" s="34" customFormat="1" ht="15">
      <c r="E173" s="3"/>
      <c r="Q173" s="5"/>
    </row>
    <row r="174" spans="5:17" s="34" customFormat="1" ht="15">
      <c r="E174" s="3"/>
      <c r="Q174" s="5"/>
    </row>
    <row r="175" spans="5:17" s="34" customFormat="1" ht="15">
      <c r="E175" s="3"/>
      <c r="Q175" s="5"/>
    </row>
    <row r="176" spans="5:17" s="34" customFormat="1" ht="15">
      <c r="E176" s="3"/>
      <c r="Q176" s="5"/>
    </row>
    <row r="177" spans="5:17" s="34" customFormat="1" ht="15">
      <c r="E177" s="3"/>
      <c r="Q177" s="5"/>
    </row>
    <row r="178" spans="5:17" s="34" customFormat="1" ht="15">
      <c r="E178" s="3"/>
      <c r="Q178" s="5"/>
    </row>
    <row r="179" spans="5:17" s="34" customFormat="1" ht="15">
      <c r="E179" s="3"/>
      <c r="Q179" s="5"/>
    </row>
    <row r="180" spans="5:17" s="34" customFormat="1" ht="15">
      <c r="E180" s="3"/>
      <c r="Q180" s="5"/>
    </row>
    <row r="181" spans="5:17" s="34" customFormat="1" ht="15">
      <c r="E181" s="3"/>
      <c r="Q181" s="5"/>
    </row>
    <row r="182" spans="5:17" s="34" customFormat="1" ht="15">
      <c r="E182" s="3"/>
      <c r="Q182" s="5"/>
    </row>
    <row r="183" spans="5:17" s="34" customFormat="1" ht="15">
      <c r="E183" s="3"/>
      <c r="Q183" s="5"/>
    </row>
    <row r="184" spans="5:17" s="34" customFormat="1" ht="15">
      <c r="E184" s="3"/>
      <c r="Q184" s="5"/>
    </row>
    <row r="185" spans="5:17" s="34" customFormat="1" ht="15">
      <c r="E185" s="3"/>
      <c r="Q185" s="5"/>
    </row>
    <row r="186" spans="5:17" s="34" customFormat="1" ht="15">
      <c r="E186" s="3"/>
      <c r="Q186" s="5"/>
    </row>
    <row r="187" spans="5:17" s="34" customFormat="1" ht="15">
      <c r="E187" s="3"/>
      <c r="Q187" s="5"/>
    </row>
    <row r="188" spans="5:17" s="34" customFormat="1" ht="15">
      <c r="E188" s="3"/>
      <c r="Q188" s="5"/>
    </row>
    <row r="189" spans="5:17" s="34" customFormat="1" ht="15">
      <c r="E189" s="3"/>
      <c r="Q189" s="5"/>
    </row>
    <row r="190" spans="5:17" s="34" customFormat="1" ht="15">
      <c r="E190" s="3"/>
      <c r="Q190" s="5"/>
    </row>
    <row r="191" spans="5:17" s="34" customFormat="1" ht="15">
      <c r="E191" s="3"/>
      <c r="Q191" s="5"/>
    </row>
    <row r="192" spans="5:17" s="34" customFormat="1" ht="15">
      <c r="E192" s="3"/>
      <c r="Q192" s="5"/>
    </row>
    <row r="193" spans="5:17" s="34" customFormat="1" ht="15">
      <c r="E193" s="3"/>
      <c r="Q193" s="5"/>
    </row>
    <row r="194" spans="5:17" s="34" customFormat="1" ht="15">
      <c r="E194" s="3"/>
      <c r="Q194" s="5"/>
    </row>
    <row r="195" spans="5:17" s="34" customFormat="1" ht="15">
      <c r="E195" s="3"/>
      <c r="Q195" s="5"/>
    </row>
    <row r="196" spans="5:17" s="34" customFormat="1" ht="15">
      <c r="E196" s="3"/>
      <c r="Q196" s="5"/>
    </row>
    <row r="197" spans="5:17" s="34" customFormat="1" ht="15">
      <c r="E197" s="3"/>
      <c r="Q197" s="5"/>
    </row>
    <row r="198" spans="5:17" s="34" customFormat="1" ht="15">
      <c r="E198" s="3"/>
      <c r="Q198" s="5"/>
    </row>
    <row r="199" spans="5:17" s="34" customFormat="1" ht="15">
      <c r="E199" s="3"/>
      <c r="Q199" s="5"/>
    </row>
    <row r="200" spans="5:17" s="34" customFormat="1" ht="15">
      <c r="E200" s="3"/>
      <c r="Q200" s="5"/>
    </row>
    <row r="201" spans="5:17" s="34" customFormat="1" ht="15">
      <c r="E201" s="3"/>
      <c r="Q201" s="5"/>
    </row>
    <row r="202" spans="5:17" s="34" customFormat="1" ht="15">
      <c r="E202" s="3"/>
      <c r="Q202" s="5"/>
    </row>
    <row r="203" spans="5:17" s="34" customFormat="1" ht="15">
      <c r="E203" s="3"/>
      <c r="Q203" s="5"/>
    </row>
    <row r="204" spans="5:17" s="34" customFormat="1" ht="15">
      <c r="E204" s="3"/>
      <c r="Q204" s="5"/>
    </row>
    <row r="205" spans="5:17" s="34" customFormat="1" ht="15">
      <c r="E205" s="3"/>
      <c r="Q205" s="5"/>
    </row>
    <row r="206" spans="5:17" s="34" customFormat="1" ht="15">
      <c r="E206" s="3"/>
      <c r="Q206" s="5"/>
    </row>
    <row r="207" spans="5:17" s="34" customFormat="1" ht="15">
      <c r="E207" s="3"/>
      <c r="Q207" s="5"/>
    </row>
    <row r="208" spans="5:17" s="34" customFormat="1" ht="15">
      <c r="E208" s="3"/>
      <c r="Q208" s="5"/>
    </row>
    <row r="209" spans="5:17" s="34" customFormat="1" ht="15">
      <c r="E209" s="3"/>
      <c r="Q209" s="5"/>
    </row>
    <row r="210" spans="5:17" s="34" customFormat="1" ht="15">
      <c r="E210" s="3"/>
      <c r="Q210" s="5"/>
    </row>
    <row r="211" spans="5:17" s="34" customFormat="1" ht="15">
      <c r="E211" s="3"/>
      <c r="Q211" s="5"/>
    </row>
    <row r="212" spans="5:17" s="34" customFormat="1" ht="15">
      <c r="E212" s="3"/>
      <c r="Q212" s="5"/>
    </row>
    <row r="213" spans="5:17" s="34" customFormat="1" ht="15">
      <c r="E213" s="3"/>
      <c r="Q213" s="5"/>
    </row>
    <row r="214" spans="5:17" s="34" customFormat="1" ht="15">
      <c r="E214" s="3"/>
      <c r="Q214" s="5"/>
    </row>
    <row r="215" spans="5:17" s="34" customFormat="1" ht="15">
      <c r="E215" s="3"/>
      <c r="Q215" s="5"/>
    </row>
    <row r="216" spans="5:17" s="34" customFormat="1" ht="15">
      <c r="E216" s="3"/>
      <c r="Q216" s="5"/>
    </row>
    <row r="217" spans="5:17" s="34" customFormat="1" ht="15">
      <c r="E217" s="3"/>
      <c r="Q217" s="5"/>
    </row>
    <row r="218" spans="5:17" s="34" customFormat="1" ht="15">
      <c r="E218" s="3"/>
      <c r="Q218" s="5"/>
    </row>
    <row r="219" spans="5:17" s="34" customFormat="1" ht="15">
      <c r="E219" s="3"/>
      <c r="Q219" s="5"/>
    </row>
    <row r="220" spans="5:17" s="34" customFormat="1" ht="15">
      <c r="E220" s="3"/>
      <c r="Q220" s="5"/>
    </row>
    <row r="221" spans="5:17" s="34" customFormat="1" ht="15">
      <c r="E221" s="3"/>
      <c r="Q221" s="5"/>
    </row>
    <row r="222" spans="5:17" s="34" customFormat="1" ht="15">
      <c r="E222" s="3"/>
      <c r="Q222" s="5"/>
    </row>
    <row r="223" spans="5:17" s="34" customFormat="1" ht="15">
      <c r="E223" s="3"/>
      <c r="Q223" s="5"/>
    </row>
    <row r="224" spans="5:17" s="34" customFormat="1" ht="15">
      <c r="E224" s="3"/>
      <c r="Q224" s="5"/>
    </row>
    <row r="225" spans="5:17" s="34" customFormat="1" ht="15">
      <c r="E225" s="3"/>
      <c r="Q225" s="5"/>
    </row>
    <row r="226" spans="5:17" s="34" customFormat="1" ht="15">
      <c r="E226" s="3"/>
      <c r="Q226" s="5"/>
    </row>
    <row r="227" spans="5:17" s="34" customFormat="1" ht="15">
      <c r="E227" s="3"/>
      <c r="Q227" s="5"/>
    </row>
    <row r="228" spans="5:17" s="34" customFormat="1" ht="15">
      <c r="E228" s="3"/>
      <c r="Q228" s="5"/>
    </row>
    <row r="229" spans="5:17" s="34" customFormat="1" ht="15">
      <c r="E229" s="3"/>
      <c r="Q229" s="5"/>
    </row>
    <row r="230" spans="5:17" s="34" customFormat="1" ht="15">
      <c r="E230" s="3"/>
      <c r="Q230" s="5"/>
    </row>
    <row r="231" spans="5:17" s="34" customFormat="1" ht="15">
      <c r="E231" s="3"/>
      <c r="Q231" s="5"/>
    </row>
    <row r="232" spans="5:17" s="34" customFormat="1" ht="15">
      <c r="E232" s="3"/>
      <c r="Q232" s="5"/>
    </row>
    <row r="233" spans="5:17" s="34" customFormat="1" ht="15">
      <c r="E233" s="3"/>
      <c r="Q233" s="5"/>
    </row>
    <row r="234" spans="5:17" s="34" customFormat="1" ht="15">
      <c r="E234" s="3"/>
      <c r="Q234" s="5"/>
    </row>
    <row r="235" spans="5:17" s="34" customFormat="1" ht="15">
      <c r="E235" s="3"/>
      <c r="Q235" s="5"/>
    </row>
    <row r="236" spans="5:17" s="34" customFormat="1" ht="15">
      <c r="E236" s="3"/>
      <c r="Q236" s="5"/>
    </row>
    <row r="237" spans="5:17" s="34" customFormat="1" ht="15">
      <c r="E237" s="3"/>
      <c r="Q237" s="5"/>
    </row>
    <row r="238" spans="5:17" s="34" customFormat="1" ht="15">
      <c r="E238" s="3"/>
      <c r="Q238" s="5"/>
    </row>
    <row r="239" spans="5:17" s="34" customFormat="1" ht="15">
      <c r="E239" s="3"/>
      <c r="Q239" s="5"/>
    </row>
    <row r="240" spans="5:17" s="34" customFormat="1" ht="15">
      <c r="E240" s="3"/>
      <c r="Q240" s="5"/>
    </row>
    <row r="241" spans="5:17" s="34" customFormat="1" ht="15">
      <c r="E241" s="3"/>
      <c r="Q241" s="5"/>
    </row>
    <row r="242" spans="5:17" s="34" customFormat="1" ht="15">
      <c r="E242" s="3"/>
      <c r="Q242" s="5"/>
    </row>
    <row r="243" spans="5:17" s="34" customFormat="1" ht="15">
      <c r="E243" s="3"/>
      <c r="Q243" s="5"/>
    </row>
    <row r="244" spans="5:17" s="34" customFormat="1" ht="15">
      <c r="E244" s="3"/>
      <c r="Q244" s="5"/>
    </row>
    <row r="245" spans="5:17" s="34" customFormat="1" ht="15">
      <c r="E245" s="3"/>
      <c r="Q245" s="5"/>
    </row>
    <row r="246" spans="5:17" s="34" customFormat="1" ht="15">
      <c r="E246" s="3"/>
      <c r="Q246" s="5"/>
    </row>
    <row r="247" spans="5:17" s="34" customFormat="1" ht="15">
      <c r="E247" s="3"/>
      <c r="Q247" s="5"/>
    </row>
    <row r="248" spans="5:17" s="34" customFormat="1" ht="15">
      <c r="E248" s="3"/>
      <c r="Q248" s="5"/>
    </row>
    <row r="249" spans="5:17" s="34" customFormat="1" ht="15">
      <c r="E249" s="3"/>
      <c r="Q249" s="5"/>
    </row>
    <row r="250" spans="5:17" s="34" customFormat="1" ht="15">
      <c r="E250" s="3"/>
      <c r="Q250" s="5"/>
    </row>
    <row r="251" spans="5:17" s="34" customFormat="1" ht="15">
      <c r="E251" s="3"/>
      <c r="Q251" s="5"/>
    </row>
    <row r="252" spans="5:17" s="34" customFormat="1" ht="15">
      <c r="E252" s="3"/>
      <c r="Q252" s="5"/>
    </row>
    <row r="253" spans="5:17" s="34" customFormat="1" ht="15">
      <c r="E253" s="3"/>
      <c r="Q253" s="5"/>
    </row>
    <row r="254" spans="5:17" s="34" customFormat="1" ht="15">
      <c r="E254" s="3"/>
      <c r="Q254" s="5"/>
    </row>
    <row r="255" spans="5:17" s="34" customFormat="1" ht="15">
      <c r="E255" s="3"/>
      <c r="Q255" s="5"/>
    </row>
    <row r="256" spans="5:17" s="34" customFormat="1" ht="15">
      <c r="E256" s="3"/>
      <c r="Q256" s="5"/>
    </row>
    <row r="257" spans="5:17" s="34" customFormat="1" ht="15">
      <c r="E257" s="3"/>
      <c r="Q257" s="5"/>
    </row>
    <row r="258" spans="5:17" s="34" customFormat="1" ht="15">
      <c r="E258" s="3"/>
      <c r="Q258" s="5"/>
    </row>
    <row r="259" spans="5:17" s="34" customFormat="1" ht="15">
      <c r="E259" s="3"/>
      <c r="Q259" s="5"/>
    </row>
    <row r="260" spans="5:17" s="34" customFormat="1" ht="15">
      <c r="E260" s="3"/>
      <c r="Q260" s="5"/>
    </row>
    <row r="261" spans="5:17" s="34" customFormat="1" ht="15">
      <c r="E261" s="3"/>
      <c r="Q261" s="5"/>
    </row>
    <row r="262" spans="5:17" s="34" customFormat="1" ht="15">
      <c r="E262" s="3"/>
      <c r="Q262" s="5"/>
    </row>
    <row r="263" spans="5:17" s="34" customFormat="1" ht="15">
      <c r="E263" s="3"/>
      <c r="Q263" s="5"/>
    </row>
    <row r="264" spans="5:17" s="34" customFormat="1" ht="15">
      <c r="E264" s="3"/>
      <c r="Q264" s="5"/>
    </row>
    <row r="265" spans="5:17" s="34" customFormat="1" ht="15">
      <c r="E265" s="3"/>
      <c r="Q265" s="5"/>
    </row>
    <row r="266" spans="5:17" s="34" customFormat="1" ht="15">
      <c r="E266" s="3"/>
      <c r="Q266" s="5"/>
    </row>
    <row r="267" spans="5:17" s="34" customFormat="1" ht="15">
      <c r="E267" s="3"/>
      <c r="Q267" s="5"/>
    </row>
    <row r="268" spans="5:17" s="34" customFormat="1" ht="15">
      <c r="E268" s="3"/>
      <c r="Q268" s="5"/>
    </row>
    <row r="269" spans="5:17" s="34" customFormat="1" ht="15">
      <c r="E269" s="3"/>
      <c r="Q269" s="5"/>
    </row>
    <row r="270" spans="5:17" s="34" customFormat="1" ht="15">
      <c r="E270" s="3"/>
      <c r="Q270" s="5"/>
    </row>
    <row r="271" spans="5:17" s="34" customFormat="1" ht="15">
      <c r="E271" s="3"/>
      <c r="Q271" s="5"/>
    </row>
    <row r="272" spans="5:17" s="34" customFormat="1" ht="15">
      <c r="E272" s="3"/>
      <c r="Q272" s="5"/>
    </row>
    <row r="273" spans="5:17" s="34" customFormat="1" ht="15">
      <c r="E273" s="3"/>
      <c r="Q273" s="5"/>
    </row>
    <row r="274" spans="5:17" s="34" customFormat="1" ht="15">
      <c r="E274" s="3"/>
      <c r="Q274" s="5"/>
    </row>
    <row r="275" spans="5:17" s="34" customFormat="1" ht="15">
      <c r="E275" s="3"/>
      <c r="Q275" s="5"/>
    </row>
    <row r="276" spans="5:17" s="34" customFormat="1" ht="15">
      <c r="E276" s="3"/>
      <c r="Q276" s="5"/>
    </row>
    <row r="277" spans="5:17" s="34" customFormat="1" ht="15">
      <c r="E277" s="3"/>
      <c r="Q277" s="5"/>
    </row>
    <row r="278" spans="5:17" s="34" customFormat="1" ht="15">
      <c r="E278" s="3"/>
      <c r="Q278" s="5"/>
    </row>
    <row r="279" spans="5:17" s="34" customFormat="1" ht="15">
      <c r="E279" s="3"/>
      <c r="Q279" s="5"/>
    </row>
    <row r="280" spans="5:17" s="34" customFormat="1" ht="15">
      <c r="E280" s="3"/>
      <c r="Q280" s="5"/>
    </row>
    <row r="281" spans="5:17" s="34" customFormat="1" ht="15">
      <c r="E281" s="3"/>
      <c r="Q281" s="5"/>
    </row>
    <row r="282" spans="5:17" s="34" customFormat="1" ht="15">
      <c r="E282" s="3"/>
      <c r="Q282" s="5"/>
    </row>
    <row r="283" spans="5:17" s="34" customFormat="1" ht="15">
      <c r="E283" s="3"/>
      <c r="Q283" s="5"/>
    </row>
    <row r="284" spans="5:17" s="34" customFormat="1" ht="15">
      <c r="E284" s="3"/>
      <c r="Q284" s="5"/>
    </row>
    <row r="285" spans="5:17" s="34" customFormat="1" ht="15">
      <c r="E285" s="3"/>
      <c r="Q285" s="5"/>
    </row>
    <row r="286" spans="5:17" s="34" customFormat="1" ht="15">
      <c r="E286" s="3"/>
      <c r="Q286" s="5"/>
    </row>
    <row r="287" spans="5:17" s="34" customFormat="1" ht="15">
      <c r="E287" s="3"/>
      <c r="Q287" s="5"/>
    </row>
    <row r="288" spans="5:17" s="34" customFormat="1" ht="15">
      <c r="E288" s="3"/>
      <c r="Q288" s="5"/>
    </row>
    <row r="289" spans="5:17" s="34" customFormat="1" ht="15">
      <c r="E289" s="3"/>
      <c r="Q289" s="5"/>
    </row>
    <row r="290" spans="5:17" s="34" customFormat="1" ht="15">
      <c r="E290" s="3"/>
      <c r="Q290" s="5"/>
    </row>
    <row r="291" spans="5:17" s="34" customFormat="1" ht="15">
      <c r="E291" s="3"/>
      <c r="Q291" s="5"/>
    </row>
    <row r="292" spans="5:17" s="34" customFormat="1" ht="15">
      <c r="E292" s="3"/>
      <c r="Q292" s="5"/>
    </row>
    <row r="293" spans="5:17" s="34" customFormat="1" ht="15">
      <c r="E293" s="3"/>
      <c r="Q293" s="5"/>
    </row>
    <row r="294" spans="5:17" s="34" customFormat="1" ht="15">
      <c r="E294" s="3"/>
      <c r="Q294" s="5"/>
    </row>
    <row r="295" spans="5:17" s="34" customFormat="1" ht="15">
      <c r="E295" s="3"/>
      <c r="Q295" s="5"/>
    </row>
    <row r="296" spans="5:17" s="34" customFormat="1" ht="15">
      <c r="E296" s="3"/>
      <c r="Q296" s="5"/>
    </row>
    <row r="297" spans="5:17" s="34" customFormat="1" ht="15">
      <c r="E297" s="3"/>
      <c r="Q297" s="5"/>
    </row>
    <row r="298" spans="5:17" s="34" customFormat="1" ht="15">
      <c r="E298" s="3"/>
      <c r="Q298" s="5"/>
    </row>
    <row r="299" spans="5:17" s="34" customFormat="1" ht="15">
      <c r="E299" s="3"/>
      <c r="Q299" s="5"/>
    </row>
    <row r="300" spans="5:17" s="34" customFormat="1" ht="15">
      <c r="E300" s="3"/>
      <c r="Q300" s="5"/>
    </row>
    <row r="301" spans="5:17" s="34" customFormat="1" ht="15">
      <c r="E301" s="3"/>
      <c r="Q301" s="5"/>
    </row>
    <row r="302" spans="5:17" s="34" customFormat="1" ht="15">
      <c r="E302" s="3"/>
      <c r="Q302" s="5"/>
    </row>
    <row r="303" spans="5:17" s="34" customFormat="1" ht="15">
      <c r="E303" s="3"/>
      <c r="Q303" s="5"/>
    </row>
    <row r="304" spans="5:17" s="34" customFormat="1" ht="15">
      <c r="E304" s="3"/>
      <c r="Q304" s="5"/>
    </row>
    <row r="305" spans="5:17" s="34" customFormat="1" ht="15">
      <c r="E305" s="3"/>
      <c r="Q305" s="5"/>
    </row>
    <row r="306" spans="5:17" s="34" customFormat="1" ht="15">
      <c r="E306" s="3"/>
      <c r="Q306" s="5"/>
    </row>
    <row r="307" spans="5:17" s="34" customFormat="1" ht="15">
      <c r="E307" s="3"/>
      <c r="Q307" s="5"/>
    </row>
    <row r="308" spans="5:17" s="34" customFormat="1" ht="15">
      <c r="E308" s="3"/>
      <c r="Q308" s="5"/>
    </row>
    <row r="309" spans="5:17" s="34" customFormat="1" ht="15">
      <c r="E309" s="3"/>
      <c r="Q309" s="5"/>
    </row>
    <row r="310" spans="5:17" s="34" customFormat="1" ht="15">
      <c r="E310" s="3"/>
      <c r="Q310" s="5"/>
    </row>
    <row r="311" spans="5:17" s="34" customFormat="1" ht="15">
      <c r="E311" s="3"/>
      <c r="Q311" s="5"/>
    </row>
  </sheetData>
  <sheetProtection/>
  <mergeCells count="2"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80" zoomScaleNormal="80" zoomScalePageLayoutView="80" workbookViewId="0" topLeftCell="A1">
      <selection activeCell="H5" sqref="H5:I5"/>
    </sheetView>
  </sheetViews>
  <sheetFormatPr defaultColWidth="9.00390625" defaultRowHeight="12.75"/>
  <cols>
    <col min="1" max="1" width="5.375" style="131" customWidth="1"/>
    <col min="2" max="2" width="37.75390625" style="131" customWidth="1"/>
    <col min="3" max="3" width="19.00390625" style="131" customWidth="1"/>
    <col min="4" max="4" width="29.875" style="131" customWidth="1"/>
    <col min="5" max="5" width="11.875" style="3" customWidth="1"/>
    <col min="6" max="6" width="10.25390625" style="131" customWidth="1"/>
    <col min="7" max="7" width="39.75390625" style="131" customWidth="1"/>
    <col min="8" max="8" width="22.125" style="131" customWidth="1"/>
    <col min="9" max="9" width="19.25390625" style="131" customWidth="1"/>
    <col min="10" max="10" width="20.75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9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2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2"/>
      <c r="B5" s="32"/>
      <c r="C5" s="12"/>
      <c r="D5" s="12"/>
      <c r="E5" s="13"/>
      <c r="F5" s="130"/>
      <c r="G5" s="31" t="s">
        <v>69</v>
      </c>
      <c r="H5" s="205">
        <f>SUM(N10:N14)</f>
        <v>0</v>
      </c>
      <c r="I5" s="206"/>
      <c r="Q5" s="131"/>
    </row>
    <row r="6" spans="1:17" ht="15">
      <c r="A6" s="32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2"/>
      <c r="E8" s="17"/>
      <c r="Q8" s="131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42</v>
      </c>
      <c r="E9" s="28" t="s">
        <v>46</v>
      </c>
      <c r="F9" s="74"/>
      <c r="G9" s="27" t="str">
        <f>"Nazwa handlowa /
"&amp;C9&amp;" / 
"&amp;D9</f>
        <v>Nazwa handlowa /
Dawka / 
Postać /Opakowanie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81.75" customHeight="1">
      <c r="A10" s="97" t="s">
        <v>2</v>
      </c>
      <c r="B10" s="100" t="s">
        <v>204</v>
      </c>
      <c r="C10" s="100" t="s">
        <v>117</v>
      </c>
      <c r="D10" s="100" t="s">
        <v>205</v>
      </c>
      <c r="E10" s="104">
        <v>2500</v>
      </c>
      <c r="F10" s="80" t="s">
        <v>51</v>
      </c>
      <c r="G10" s="18" t="s">
        <v>50</v>
      </c>
      <c r="H10" s="96"/>
      <c r="I10" s="96"/>
      <c r="J10" s="96"/>
      <c r="K10" s="96"/>
      <c r="L10" s="136"/>
      <c r="M10" s="138"/>
      <c r="N10" s="25">
        <f>ROUND(L10*ROUND(M10,2),2)</f>
        <v>0</v>
      </c>
    </row>
    <row r="11" spans="1:14" s="32" customFormat="1" ht="80.25" customHeight="1">
      <c r="A11" s="97" t="s">
        <v>3</v>
      </c>
      <c r="B11" s="100" t="s">
        <v>204</v>
      </c>
      <c r="C11" s="100" t="s">
        <v>206</v>
      </c>
      <c r="D11" s="100" t="s">
        <v>207</v>
      </c>
      <c r="E11" s="104">
        <v>1300</v>
      </c>
      <c r="F11" s="80" t="s">
        <v>51</v>
      </c>
      <c r="G11" s="18" t="s">
        <v>50</v>
      </c>
      <c r="H11" s="96"/>
      <c r="I11" s="96"/>
      <c r="J11" s="96"/>
      <c r="K11" s="96"/>
      <c r="L11" s="136"/>
      <c r="M11" s="138"/>
      <c r="N11" s="25">
        <f>ROUND(L11*ROUND(M11,2),2)</f>
        <v>0</v>
      </c>
    </row>
    <row r="12" spans="1:14" s="32" customFormat="1" ht="44.25" customHeight="1">
      <c r="A12" s="97" t="s">
        <v>4</v>
      </c>
      <c r="B12" s="100" t="s">
        <v>169</v>
      </c>
      <c r="C12" s="100" t="s">
        <v>208</v>
      </c>
      <c r="D12" s="100" t="s">
        <v>209</v>
      </c>
      <c r="E12" s="104">
        <v>1500</v>
      </c>
      <c r="F12" s="80" t="s">
        <v>51</v>
      </c>
      <c r="G12" s="18" t="s">
        <v>50</v>
      </c>
      <c r="H12" s="96"/>
      <c r="I12" s="96"/>
      <c r="J12" s="96"/>
      <c r="K12" s="96"/>
      <c r="L12" s="136"/>
      <c r="M12" s="138"/>
      <c r="N12" s="25">
        <f>ROUND(L12*ROUND(M12,2),2)</f>
        <v>0</v>
      </c>
    </row>
    <row r="13" spans="1:14" s="32" customFormat="1" ht="47.25" customHeight="1">
      <c r="A13" s="97" t="s">
        <v>5</v>
      </c>
      <c r="B13" s="100" t="s">
        <v>210</v>
      </c>
      <c r="C13" s="100" t="s">
        <v>117</v>
      </c>
      <c r="D13" s="100" t="s">
        <v>211</v>
      </c>
      <c r="E13" s="104">
        <v>150</v>
      </c>
      <c r="F13" s="80" t="s">
        <v>51</v>
      </c>
      <c r="G13" s="18" t="s">
        <v>50</v>
      </c>
      <c r="H13" s="96"/>
      <c r="I13" s="96"/>
      <c r="J13" s="96"/>
      <c r="K13" s="96"/>
      <c r="L13" s="136"/>
      <c r="M13" s="138"/>
      <c r="N13" s="25">
        <f>ROUND(L13*ROUND(M13,2),2)</f>
        <v>0</v>
      </c>
    </row>
    <row r="14" spans="1:14" s="32" customFormat="1" ht="51" customHeight="1">
      <c r="A14" s="97" t="s">
        <v>26</v>
      </c>
      <c r="B14" s="100" t="s">
        <v>212</v>
      </c>
      <c r="C14" s="100" t="s">
        <v>213</v>
      </c>
      <c r="D14" s="100" t="s">
        <v>211</v>
      </c>
      <c r="E14" s="104">
        <v>100</v>
      </c>
      <c r="F14" s="80" t="s">
        <v>51</v>
      </c>
      <c r="G14" s="18" t="s">
        <v>50</v>
      </c>
      <c r="H14" s="96"/>
      <c r="I14" s="96"/>
      <c r="J14" s="96"/>
      <c r="K14" s="96"/>
      <c r="L14" s="136"/>
      <c r="M14" s="138"/>
      <c r="N14" s="25">
        <f>ROUND(L14*ROUND(M14,2),2)</f>
        <v>0</v>
      </c>
    </row>
    <row r="16" spans="2:14" ht="15" customHeight="1">
      <c r="B16" s="210" t="s">
        <v>137</v>
      </c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</row>
    <row r="17" spans="2:14" ht="15">
      <c r="B17" s="207" t="s">
        <v>68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</row>
  </sheetData>
  <sheetProtection/>
  <mergeCells count="3">
    <mergeCell ref="H5:I5"/>
    <mergeCell ref="B16:N16"/>
    <mergeCell ref="B17:N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1"/>
  <sheetViews>
    <sheetView showGridLines="0" zoomScale="80" zoomScaleNormal="80" zoomScalePageLayoutView="80" workbookViewId="0" topLeftCell="A7">
      <selection activeCell="D16" sqref="D16"/>
    </sheetView>
  </sheetViews>
  <sheetFormatPr defaultColWidth="9.00390625" defaultRowHeight="12.75"/>
  <cols>
    <col min="1" max="1" width="5.375" style="68" customWidth="1"/>
    <col min="2" max="2" width="21.25390625" style="68" customWidth="1"/>
    <col min="3" max="3" width="14.75390625" style="68" customWidth="1"/>
    <col min="4" max="4" width="20.25390625" style="68" customWidth="1"/>
    <col min="5" max="5" width="13.125" style="3" customWidth="1"/>
    <col min="6" max="6" width="14.625" style="68" customWidth="1"/>
    <col min="7" max="7" width="35.00390625" style="68" customWidth="1"/>
    <col min="8" max="8" width="22.375" style="68" customWidth="1"/>
    <col min="9" max="9" width="19.625" style="68" customWidth="1"/>
    <col min="10" max="10" width="17.75390625" style="68" customWidth="1"/>
    <col min="11" max="14" width="16.625" style="68" customWidth="1"/>
    <col min="15" max="15" width="8.00390625" style="68" customWidth="1"/>
    <col min="16" max="16" width="15.875" style="68" customWidth="1"/>
    <col min="17" max="17" width="15.875" style="5" customWidth="1"/>
    <col min="18" max="18" width="15.875" style="68" customWidth="1"/>
    <col min="19" max="20" width="14.25390625" style="68" customWidth="1"/>
    <col min="21" max="21" width="15.25390625" style="68" customWidth="1"/>
    <col min="22" max="16384" width="9.125" style="68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10</v>
      </c>
      <c r="D3" s="8"/>
      <c r="E3" s="9"/>
      <c r="F3" s="35"/>
      <c r="G3" s="11" t="s">
        <v>19</v>
      </c>
      <c r="H3" s="35"/>
      <c r="I3" s="8"/>
      <c r="J3" s="35"/>
      <c r="K3" s="35"/>
      <c r="L3" s="35"/>
      <c r="M3" s="35"/>
      <c r="N3" s="35"/>
      <c r="Q3" s="68"/>
    </row>
    <row r="4" spans="2:17" ht="15">
      <c r="B4" s="32"/>
      <c r="C4" s="8"/>
      <c r="D4" s="8"/>
      <c r="E4" s="9"/>
      <c r="F4" s="35"/>
      <c r="G4" s="11"/>
      <c r="H4" s="35"/>
      <c r="I4" s="8"/>
      <c r="J4" s="35"/>
      <c r="K4" s="35"/>
      <c r="L4" s="35"/>
      <c r="M4" s="35"/>
      <c r="N4" s="35"/>
      <c r="Q4" s="68"/>
    </row>
    <row r="5" spans="1:17" ht="15">
      <c r="A5" s="32"/>
      <c r="B5" s="32"/>
      <c r="C5" s="12"/>
      <c r="D5" s="12"/>
      <c r="E5" s="13"/>
      <c r="F5" s="35"/>
      <c r="G5" s="31" t="s">
        <v>69</v>
      </c>
      <c r="H5" s="205">
        <f>SUM(N10:N18)</f>
        <v>0</v>
      </c>
      <c r="I5" s="206"/>
      <c r="Q5" s="68"/>
    </row>
    <row r="6" spans="1:17" ht="15">
      <c r="A6" s="32"/>
      <c r="C6" s="35"/>
      <c r="D6" s="35"/>
      <c r="E6" s="13"/>
      <c r="F6" s="35"/>
      <c r="G6" s="35"/>
      <c r="H6" s="35"/>
      <c r="I6" s="35"/>
      <c r="J6" s="35"/>
      <c r="K6" s="35"/>
      <c r="L6" s="35"/>
      <c r="Q6" s="68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68"/>
    </row>
    <row r="8" spans="2:17" ht="15">
      <c r="B8" s="32"/>
      <c r="E8" s="17"/>
      <c r="Q8" s="68"/>
    </row>
    <row r="9" spans="1:14" s="32" customFormat="1" ht="60" customHeight="1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69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17</v>
      </c>
    </row>
    <row r="10" spans="1:14" s="32" customFormat="1" ht="45">
      <c r="A10" s="97" t="s">
        <v>2</v>
      </c>
      <c r="B10" s="97" t="s">
        <v>214</v>
      </c>
      <c r="C10" s="97" t="s">
        <v>105</v>
      </c>
      <c r="D10" s="97" t="s">
        <v>215</v>
      </c>
      <c r="E10" s="110">
        <v>50000</v>
      </c>
      <c r="F10" s="111" t="s">
        <v>111</v>
      </c>
      <c r="G10" s="151" t="s">
        <v>50</v>
      </c>
      <c r="H10" s="96"/>
      <c r="I10" s="96"/>
      <c r="J10" s="96"/>
      <c r="K10" s="96"/>
      <c r="L10" s="18"/>
      <c r="M10" s="138"/>
      <c r="N10" s="25">
        <f aca="true" t="shared" si="0" ref="N10:N18">ROUND(L10*ROUND(M10,2),2)</f>
        <v>0</v>
      </c>
    </row>
    <row r="11" spans="1:14" s="32" customFormat="1" ht="45">
      <c r="A11" s="150" t="s">
        <v>3</v>
      </c>
      <c r="B11" s="150" t="s">
        <v>140</v>
      </c>
      <c r="C11" s="150" t="s">
        <v>216</v>
      </c>
      <c r="D11" s="150" t="s">
        <v>104</v>
      </c>
      <c r="E11" s="110">
        <v>100000</v>
      </c>
      <c r="F11" s="111" t="s">
        <v>111</v>
      </c>
      <c r="G11" s="151" t="s">
        <v>50</v>
      </c>
      <c r="H11" s="96"/>
      <c r="I11" s="96"/>
      <c r="J11" s="96"/>
      <c r="K11" s="96"/>
      <c r="L11" s="151"/>
      <c r="M11" s="138"/>
      <c r="N11" s="25">
        <f t="shared" si="0"/>
        <v>0</v>
      </c>
    </row>
    <row r="12" spans="1:14" s="32" customFormat="1" ht="45">
      <c r="A12" s="150" t="s">
        <v>4</v>
      </c>
      <c r="B12" s="150" t="s">
        <v>140</v>
      </c>
      <c r="C12" s="150" t="s">
        <v>217</v>
      </c>
      <c r="D12" s="150" t="s">
        <v>104</v>
      </c>
      <c r="E12" s="110">
        <v>2500</v>
      </c>
      <c r="F12" s="111" t="s">
        <v>111</v>
      </c>
      <c r="G12" s="151" t="s">
        <v>50</v>
      </c>
      <c r="H12" s="96"/>
      <c r="I12" s="96"/>
      <c r="J12" s="96"/>
      <c r="K12" s="96"/>
      <c r="L12" s="151"/>
      <c r="M12" s="138"/>
      <c r="N12" s="25">
        <f t="shared" si="0"/>
        <v>0</v>
      </c>
    </row>
    <row r="13" spans="1:14" s="32" customFormat="1" ht="90" customHeight="1">
      <c r="A13" s="150" t="s">
        <v>5</v>
      </c>
      <c r="B13" s="150" t="s">
        <v>218</v>
      </c>
      <c r="C13" s="150" t="s">
        <v>85</v>
      </c>
      <c r="D13" s="150" t="s">
        <v>219</v>
      </c>
      <c r="E13" s="110">
        <v>16000</v>
      </c>
      <c r="F13" s="111" t="s">
        <v>111</v>
      </c>
      <c r="G13" s="151" t="s">
        <v>50</v>
      </c>
      <c r="H13" s="96"/>
      <c r="I13" s="96"/>
      <c r="J13" s="96"/>
      <c r="K13" s="96"/>
      <c r="L13" s="151"/>
      <c r="M13" s="138"/>
      <c r="N13" s="25">
        <f t="shared" si="0"/>
        <v>0</v>
      </c>
    </row>
    <row r="14" spans="1:14" s="32" customFormat="1" ht="99.75" customHeight="1">
      <c r="A14" s="150" t="s">
        <v>26</v>
      </c>
      <c r="B14" s="150" t="s">
        <v>218</v>
      </c>
      <c r="C14" s="150" t="s">
        <v>103</v>
      </c>
      <c r="D14" s="150" t="s">
        <v>220</v>
      </c>
      <c r="E14" s="110">
        <v>5000</v>
      </c>
      <c r="F14" s="111" t="s">
        <v>111</v>
      </c>
      <c r="G14" s="151" t="s">
        <v>50</v>
      </c>
      <c r="H14" s="96"/>
      <c r="I14" s="96"/>
      <c r="J14" s="96"/>
      <c r="K14" s="96"/>
      <c r="L14" s="151"/>
      <c r="M14" s="138"/>
      <c r="N14" s="25">
        <f t="shared" si="0"/>
        <v>0</v>
      </c>
    </row>
    <row r="15" spans="1:14" s="32" customFormat="1" ht="45">
      <c r="A15" s="150" t="s">
        <v>32</v>
      </c>
      <c r="B15" s="150" t="s">
        <v>221</v>
      </c>
      <c r="C15" s="150" t="s">
        <v>222</v>
      </c>
      <c r="D15" s="150" t="s">
        <v>223</v>
      </c>
      <c r="E15" s="110">
        <v>7200</v>
      </c>
      <c r="F15" s="111" t="s">
        <v>111</v>
      </c>
      <c r="G15" s="151" t="s">
        <v>50</v>
      </c>
      <c r="H15" s="96"/>
      <c r="I15" s="96"/>
      <c r="J15" s="96"/>
      <c r="K15" s="96"/>
      <c r="L15" s="151"/>
      <c r="M15" s="138"/>
      <c r="N15" s="25">
        <f t="shared" si="0"/>
        <v>0</v>
      </c>
    </row>
    <row r="16" spans="1:14" s="32" customFormat="1" ht="45">
      <c r="A16" s="150" t="s">
        <v>6</v>
      </c>
      <c r="B16" s="150" t="s">
        <v>221</v>
      </c>
      <c r="C16" s="150" t="s">
        <v>222</v>
      </c>
      <c r="D16" s="150" t="s">
        <v>224</v>
      </c>
      <c r="E16" s="110">
        <v>2500</v>
      </c>
      <c r="F16" s="111" t="s">
        <v>111</v>
      </c>
      <c r="G16" s="151" t="s">
        <v>50</v>
      </c>
      <c r="H16" s="96"/>
      <c r="I16" s="96"/>
      <c r="J16" s="96"/>
      <c r="K16" s="96"/>
      <c r="L16" s="151"/>
      <c r="M16" s="138"/>
      <c r="N16" s="25">
        <f t="shared" si="0"/>
        <v>0</v>
      </c>
    </row>
    <row r="17" spans="1:14" s="32" customFormat="1" ht="45">
      <c r="A17" s="150" t="s">
        <v>7</v>
      </c>
      <c r="B17" s="150" t="s">
        <v>225</v>
      </c>
      <c r="C17" s="150" t="s">
        <v>226</v>
      </c>
      <c r="D17" s="150" t="s">
        <v>227</v>
      </c>
      <c r="E17" s="110">
        <v>500</v>
      </c>
      <c r="F17" s="111" t="s">
        <v>111</v>
      </c>
      <c r="G17" s="151" t="s">
        <v>50</v>
      </c>
      <c r="H17" s="96"/>
      <c r="I17" s="96"/>
      <c r="J17" s="96"/>
      <c r="K17" s="96"/>
      <c r="L17" s="151"/>
      <c r="M17" s="138"/>
      <c r="N17" s="25">
        <f t="shared" si="0"/>
        <v>0</v>
      </c>
    </row>
    <row r="18" spans="1:14" s="32" customFormat="1" ht="45">
      <c r="A18" s="150" t="s">
        <v>20</v>
      </c>
      <c r="B18" s="150" t="s">
        <v>228</v>
      </c>
      <c r="C18" s="150" t="s">
        <v>134</v>
      </c>
      <c r="D18" s="150" t="s">
        <v>229</v>
      </c>
      <c r="E18" s="110">
        <v>10000</v>
      </c>
      <c r="F18" s="111" t="s">
        <v>111</v>
      </c>
      <c r="G18" s="151" t="s">
        <v>50</v>
      </c>
      <c r="H18" s="96"/>
      <c r="I18" s="96"/>
      <c r="J18" s="96"/>
      <c r="K18" s="96"/>
      <c r="L18" s="151"/>
      <c r="M18" s="138"/>
      <c r="N18" s="25">
        <f t="shared" si="0"/>
        <v>0</v>
      </c>
    </row>
    <row r="19" spans="1:14" ht="15">
      <c r="A19" s="35"/>
      <c r="B19" s="42"/>
      <c r="C19" s="40"/>
      <c r="D19" s="40"/>
      <c r="E19" s="41"/>
      <c r="F19" s="35"/>
      <c r="G19" s="37"/>
      <c r="H19" s="37"/>
      <c r="I19" s="37"/>
      <c r="J19" s="38"/>
      <c r="K19" s="37"/>
      <c r="L19" s="37"/>
      <c r="M19" s="37"/>
      <c r="N19" s="39"/>
    </row>
    <row r="20" spans="2:14" ht="17.25" customHeight="1">
      <c r="B20" s="209" t="s">
        <v>230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</row>
    <row r="21" spans="2:14" ht="15">
      <c r="B21" s="207" t="s">
        <v>68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</row>
  </sheetData>
  <sheetProtection/>
  <mergeCells count="3">
    <mergeCell ref="H5:I5"/>
    <mergeCell ref="B21:N21"/>
    <mergeCell ref="B20:N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80" zoomScaleNormal="80" zoomScalePageLayoutView="80" workbookViewId="0" topLeftCell="A1">
      <selection activeCell="K9" sqref="K9"/>
    </sheetView>
  </sheetViews>
  <sheetFormatPr defaultColWidth="9.00390625" defaultRowHeight="12.75"/>
  <cols>
    <col min="1" max="1" width="5.375" style="68" customWidth="1"/>
    <col min="2" max="2" width="34.75390625" style="68" customWidth="1"/>
    <col min="3" max="3" width="14.75390625" style="68" customWidth="1"/>
    <col min="4" max="4" width="23.75390625" style="68" customWidth="1"/>
    <col min="5" max="5" width="10.625" style="3" customWidth="1"/>
    <col min="6" max="6" width="10.25390625" style="68" customWidth="1"/>
    <col min="7" max="7" width="39.75390625" style="68" customWidth="1"/>
    <col min="8" max="8" width="20.00390625" style="68" customWidth="1"/>
    <col min="9" max="9" width="19.00390625" style="68" customWidth="1"/>
    <col min="10" max="10" width="20.75390625" style="68" customWidth="1"/>
    <col min="11" max="14" width="16.625" style="68" customWidth="1"/>
    <col min="15" max="15" width="8.00390625" style="68" customWidth="1"/>
    <col min="16" max="16" width="15.875" style="68" customWidth="1"/>
    <col min="17" max="17" width="15.875" style="5" customWidth="1"/>
    <col min="18" max="18" width="15.875" style="68" customWidth="1"/>
    <col min="19" max="20" width="14.25390625" style="68" customWidth="1"/>
    <col min="21" max="21" width="15.25390625" style="68" customWidth="1"/>
    <col min="22" max="16384" width="9.125" style="68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11</v>
      </c>
      <c r="D3" s="8"/>
      <c r="E3" s="9"/>
      <c r="F3" s="35"/>
      <c r="G3" s="11" t="s">
        <v>19</v>
      </c>
      <c r="H3" s="35"/>
      <c r="I3" s="8"/>
      <c r="J3" s="35"/>
      <c r="K3" s="35"/>
      <c r="L3" s="35"/>
      <c r="M3" s="35"/>
      <c r="N3" s="35"/>
      <c r="Q3" s="68"/>
    </row>
    <row r="4" spans="2:17" ht="15">
      <c r="B4" s="32"/>
      <c r="C4" s="8"/>
      <c r="D4" s="8"/>
      <c r="E4" s="9"/>
      <c r="F4" s="35"/>
      <c r="G4" s="11"/>
      <c r="H4" s="35"/>
      <c r="I4" s="8"/>
      <c r="J4" s="35"/>
      <c r="K4" s="35"/>
      <c r="L4" s="35"/>
      <c r="M4" s="35"/>
      <c r="N4" s="35"/>
      <c r="Q4" s="68"/>
    </row>
    <row r="5" spans="1:17" ht="15">
      <c r="A5" s="32"/>
      <c r="B5" s="32"/>
      <c r="C5" s="12"/>
      <c r="D5" s="12"/>
      <c r="E5" s="13"/>
      <c r="F5" s="35"/>
      <c r="G5" s="31" t="s">
        <v>69</v>
      </c>
      <c r="H5" s="205">
        <f>SUM(N10:N10)</f>
        <v>0</v>
      </c>
      <c r="I5" s="206"/>
      <c r="Q5" s="68"/>
    </row>
    <row r="6" spans="1:17" ht="15">
      <c r="A6" s="32"/>
      <c r="C6" s="35"/>
      <c r="D6" s="35"/>
      <c r="E6" s="13"/>
      <c r="F6" s="35"/>
      <c r="G6" s="35"/>
      <c r="H6" s="35"/>
      <c r="I6" s="35"/>
      <c r="J6" s="35"/>
      <c r="K6" s="35"/>
      <c r="L6" s="35"/>
      <c r="Q6" s="68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68"/>
    </row>
    <row r="8" spans="2:17" ht="15">
      <c r="B8" s="32"/>
      <c r="E8" s="17"/>
      <c r="Q8" s="68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69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5">
      <c r="A10" s="97" t="s">
        <v>78</v>
      </c>
      <c r="B10" s="97" t="s">
        <v>231</v>
      </c>
      <c r="C10" s="97" t="s">
        <v>232</v>
      </c>
      <c r="D10" s="97" t="s">
        <v>233</v>
      </c>
      <c r="E10" s="110">
        <v>540</v>
      </c>
      <c r="F10" s="79" t="s">
        <v>51</v>
      </c>
      <c r="G10" s="18" t="s">
        <v>50</v>
      </c>
      <c r="H10" s="96"/>
      <c r="I10" s="96"/>
      <c r="J10" s="96"/>
      <c r="K10" s="96"/>
      <c r="L10" s="18"/>
      <c r="M10" s="138"/>
      <c r="N10" s="25">
        <f>ROUND(L10*ROUND(M10,2),2)</f>
        <v>0</v>
      </c>
    </row>
    <row r="11" spans="5:6" ht="15">
      <c r="E11" s="68"/>
      <c r="F11" s="73"/>
    </row>
    <row r="12" spans="2:14" ht="15">
      <c r="B12" s="207" t="s">
        <v>68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</row>
  </sheetData>
  <sheetProtection/>
  <mergeCells count="2"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M9" sqref="M9"/>
    </sheetView>
  </sheetViews>
  <sheetFormatPr defaultColWidth="9.00390625" defaultRowHeight="12.75"/>
  <cols>
    <col min="1" max="1" width="5.375" style="131" customWidth="1"/>
    <col min="2" max="2" width="34.75390625" style="131" customWidth="1"/>
    <col min="3" max="3" width="14.75390625" style="131" customWidth="1"/>
    <col min="4" max="4" width="23.75390625" style="131" customWidth="1"/>
    <col min="5" max="5" width="10.625" style="3" customWidth="1"/>
    <col min="6" max="6" width="10.25390625" style="131" customWidth="1"/>
    <col min="7" max="7" width="39.75390625" style="131" customWidth="1"/>
    <col min="8" max="8" width="20.00390625" style="131" customWidth="1"/>
    <col min="9" max="9" width="19.00390625" style="131" customWidth="1"/>
    <col min="10" max="10" width="20.75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12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2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2"/>
      <c r="B5" s="32"/>
      <c r="C5" s="12"/>
      <c r="D5" s="12"/>
      <c r="E5" s="13"/>
      <c r="F5" s="130"/>
      <c r="G5" s="31" t="s">
        <v>69</v>
      </c>
      <c r="H5" s="205">
        <f>SUM(N10:N10)</f>
        <v>0</v>
      </c>
      <c r="I5" s="206"/>
      <c r="Q5" s="131"/>
    </row>
    <row r="6" spans="1:17" ht="15">
      <c r="A6" s="32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2"/>
      <c r="E8" s="17"/>
      <c r="Q8" s="131"/>
    </row>
    <row r="9" spans="1:14" s="32" customFormat="1" ht="60.75" customHeight="1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74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5">
      <c r="A10" s="97" t="s">
        <v>78</v>
      </c>
      <c r="B10" s="97" t="s">
        <v>234</v>
      </c>
      <c r="C10" s="97" t="s">
        <v>143</v>
      </c>
      <c r="D10" s="97" t="s">
        <v>235</v>
      </c>
      <c r="E10" s="110">
        <v>4500</v>
      </c>
      <c r="F10" s="79" t="s">
        <v>51</v>
      </c>
      <c r="G10" s="18" t="s">
        <v>50</v>
      </c>
      <c r="H10" s="96"/>
      <c r="I10" s="96"/>
      <c r="J10" s="96"/>
      <c r="K10" s="96"/>
      <c r="L10" s="18"/>
      <c r="M10" s="138"/>
      <c r="N10" s="25">
        <f>ROUND(L10*ROUND(M10,2),2)</f>
        <v>0</v>
      </c>
    </row>
    <row r="11" ht="15">
      <c r="E11" s="131"/>
    </row>
    <row r="12" spans="2:14" ht="15"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</row>
    <row r="13" spans="2:14" ht="15">
      <c r="B13" s="207" t="s">
        <v>68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</row>
  </sheetData>
  <sheetProtection/>
  <mergeCells count="3">
    <mergeCell ref="H5:I5"/>
    <mergeCell ref="B12:N12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80" zoomScaleNormal="80" zoomScalePageLayoutView="80" workbookViewId="0" topLeftCell="A1">
      <selection activeCell="D16" sqref="D16:D17"/>
    </sheetView>
  </sheetViews>
  <sheetFormatPr defaultColWidth="9.00390625" defaultRowHeight="12.75"/>
  <cols>
    <col min="1" max="1" width="5.375" style="131" customWidth="1"/>
    <col min="2" max="2" width="24.00390625" style="131" customWidth="1"/>
    <col min="3" max="3" width="19.00390625" style="131" customWidth="1"/>
    <col min="4" max="4" width="29.875" style="131" customWidth="1"/>
    <col min="5" max="5" width="11.875" style="3" customWidth="1"/>
    <col min="6" max="6" width="10.25390625" style="131" customWidth="1"/>
    <col min="7" max="7" width="39.75390625" style="131" customWidth="1"/>
    <col min="8" max="8" width="21.25390625" style="131" customWidth="1"/>
    <col min="9" max="9" width="17.125" style="131" customWidth="1"/>
    <col min="10" max="10" width="16.75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13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2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2"/>
      <c r="B5" s="32"/>
      <c r="C5" s="12"/>
      <c r="D5" s="12"/>
      <c r="E5" s="13"/>
      <c r="F5" s="130"/>
      <c r="G5" s="31" t="s">
        <v>69</v>
      </c>
      <c r="H5" s="205">
        <f>SUM(N10:N10)</f>
        <v>0</v>
      </c>
      <c r="I5" s="206"/>
      <c r="Q5" s="131"/>
    </row>
    <row r="6" spans="1:17" ht="15">
      <c r="A6" s="32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2"/>
      <c r="E8" s="17"/>
      <c r="Q8" s="131"/>
    </row>
    <row r="9" spans="1:14" s="32" customFormat="1" ht="67.5" customHeight="1">
      <c r="A9" s="27" t="s">
        <v>30</v>
      </c>
      <c r="B9" s="27" t="s">
        <v>15</v>
      </c>
      <c r="C9" s="27" t="s">
        <v>16</v>
      </c>
      <c r="D9" s="27" t="s">
        <v>42</v>
      </c>
      <c r="E9" s="28" t="s">
        <v>46</v>
      </c>
      <c r="F9" s="74"/>
      <c r="G9" s="27" t="str">
        <f>"Nazwa handlowa /
"&amp;C9&amp;" / 
"&amp;D9</f>
        <v>Nazwa handlowa /
Dawka / 
Postać /Opakowanie</v>
      </c>
      <c r="H9" s="30" t="s">
        <v>45</v>
      </c>
      <c r="I9" s="30" t="str">
        <f>B9</f>
        <v>Skład</v>
      </c>
      <c r="J9" s="30" t="s">
        <v>77</v>
      </c>
      <c r="K9" s="30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54.75" customHeight="1">
      <c r="A10" s="97" t="s">
        <v>2</v>
      </c>
      <c r="B10" s="100" t="s">
        <v>236</v>
      </c>
      <c r="C10" s="100" t="s">
        <v>490</v>
      </c>
      <c r="D10" s="100" t="s">
        <v>491</v>
      </c>
      <c r="E10" s="104">
        <v>75</v>
      </c>
      <c r="F10" s="80" t="s">
        <v>237</v>
      </c>
      <c r="G10" s="18" t="s">
        <v>50</v>
      </c>
      <c r="H10" s="96"/>
      <c r="I10" s="96"/>
      <c r="J10" s="96"/>
      <c r="K10" s="96"/>
      <c r="L10" s="137"/>
      <c r="M10" s="138"/>
      <c r="N10" s="25">
        <f>ROUND(L10*ROUND(M10,2),2)</f>
        <v>0</v>
      </c>
    </row>
    <row r="12" spans="2:14" ht="15">
      <c r="B12" s="207" t="s">
        <v>68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</row>
  </sheetData>
  <sheetProtection/>
  <mergeCells count="2"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80" zoomScaleNormal="80" zoomScalePageLayoutView="80" workbookViewId="0" topLeftCell="A1">
      <selection activeCell="H11" sqref="H11"/>
    </sheetView>
  </sheetViews>
  <sheetFormatPr defaultColWidth="9.00390625" defaultRowHeight="12.75"/>
  <cols>
    <col min="1" max="1" width="5.375" style="73" customWidth="1"/>
    <col min="2" max="2" width="20.375" style="73" customWidth="1"/>
    <col min="3" max="3" width="14.75390625" style="73" customWidth="1"/>
    <col min="4" max="4" width="42.75390625" style="73" customWidth="1"/>
    <col min="5" max="5" width="11.875" style="3" customWidth="1"/>
    <col min="6" max="6" width="10.25390625" style="73" customWidth="1"/>
    <col min="7" max="7" width="35.625" style="73" customWidth="1"/>
    <col min="8" max="8" width="19.75390625" style="73" customWidth="1"/>
    <col min="9" max="9" width="17.25390625" style="73" customWidth="1"/>
    <col min="10" max="10" width="18.00390625" style="73" customWidth="1"/>
    <col min="11" max="14" width="16.625" style="73" customWidth="1"/>
    <col min="15" max="15" width="8.00390625" style="73" customWidth="1"/>
    <col min="16" max="16" width="15.875" style="73" customWidth="1"/>
    <col min="17" max="17" width="15.875" style="5" customWidth="1"/>
    <col min="18" max="18" width="15.875" style="73" customWidth="1"/>
    <col min="19" max="20" width="14.25390625" style="73" customWidth="1"/>
    <col min="21" max="21" width="15.25390625" style="73" customWidth="1"/>
    <col min="22" max="16384" width="9.125" style="73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14</v>
      </c>
      <c r="D3" s="8"/>
      <c r="E3" s="9"/>
      <c r="F3" s="35"/>
      <c r="G3" s="11" t="s">
        <v>19</v>
      </c>
      <c r="H3" s="35"/>
      <c r="I3" s="8"/>
      <c r="J3" s="35"/>
      <c r="K3" s="35"/>
      <c r="L3" s="35"/>
      <c r="M3" s="35"/>
      <c r="N3" s="35"/>
      <c r="Q3" s="73"/>
    </row>
    <row r="4" spans="2:17" ht="15">
      <c r="B4" s="32"/>
      <c r="C4" s="8"/>
      <c r="D4" s="8"/>
      <c r="E4" s="9"/>
      <c r="F4" s="35"/>
      <c r="G4" s="11"/>
      <c r="H4" s="35"/>
      <c r="I4" s="8"/>
      <c r="J4" s="35"/>
      <c r="K4" s="35"/>
      <c r="L4" s="35"/>
      <c r="M4" s="35"/>
      <c r="N4" s="35"/>
      <c r="Q4" s="73"/>
    </row>
    <row r="5" spans="1:17" ht="15">
      <c r="A5" s="32"/>
      <c r="B5" s="32"/>
      <c r="C5" s="12"/>
      <c r="D5" s="12"/>
      <c r="E5" s="13"/>
      <c r="F5" s="35"/>
      <c r="G5" s="31" t="s">
        <v>69</v>
      </c>
      <c r="H5" s="205">
        <f>SUM(N10:N11)</f>
        <v>0</v>
      </c>
      <c r="I5" s="206"/>
      <c r="Q5" s="73"/>
    </row>
    <row r="6" spans="1:17" ht="15">
      <c r="A6" s="32"/>
      <c r="C6" s="35"/>
      <c r="D6" s="35"/>
      <c r="E6" s="13"/>
      <c r="F6" s="35"/>
      <c r="G6" s="35"/>
      <c r="H6" s="35"/>
      <c r="I6" s="35"/>
      <c r="J6" s="35"/>
      <c r="K6" s="35"/>
      <c r="L6" s="35"/>
      <c r="Q6" s="73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3"/>
    </row>
    <row r="8" spans="2:17" ht="15">
      <c r="B8" s="32"/>
      <c r="E8" s="17"/>
      <c r="Q8" s="73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74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4.25" customHeight="1">
      <c r="A10" s="79" t="s">
        <v>2</v>
      </c>
      <c r="B10" s="79" t="s">
        <v>238</v>
      </c>
      <c r="C10" s="79" t="s">
        <v>239</v>
      </c>
      <c r="D10" s="79" t="s">
        <v>240</v>
      </c>
      <c r="E10" s="121">
        <v>210</v>
      </c>
      <c r="F10" s="79" t="s">
        <v>51</v>
      </c>
      <c r="G10" s="18" t="s">
        <v>50</v>
      </c>
      <c r="H10" s="7"/>
      <c r="I10" s="7"/>
      <c r="J10" s="7"/>
      <c r="K10" s="7"/>
      <c r="L10" s="18"/>
      <c r="M10" s="135"/>
      <c r="N10" s="25">
        <f>ROUND(L10*ROUND(M10,2),2)</f>
        <v>0</v>
      </c>
    </row>
    <row r="11" spans="1:14" s="32" customFormat="1" ht="45.75" customHeight="1">
      <c r="A11" s="79" t="s">
        <v>79</v>
      </c>
      <c r="B11" s="79" t="s">
        <v>238</v>
      </c>
      <c r="C11" s="79" t="s">
        <v>241</v>
      </c>
      <c r="D11" s="79" t="s">
        <v>240</v>
      </c>
      <c r="E11" s="121">
        <v>210</v>
      </c>
      <c r="F11" s="79" t="s">
        <v>51</v>
      </c>
      <c r="G11" s="18" t="s">
        <v>50</v>
      </c>
      <c r="H11" s="7"/>
      <c r="I11" s="7"/>
      <c r="J11" s="7"/>
      <c r="K11" s="7"/>
      <c r="L11" s="18"/>
      <c r="M11" s="135"/>
      <c r="N11" s="25">
        <f>ROUND(L11*ROUND(M11,2),2)</f>
        <v>0</v>
      </c>
    </row>
    <row r="12" spans="1:14" ht="15">
      <c r="A12" s="35"/>
      <c r="B12" s="42"/>
      <c r="C12" s="40"/>
      <c r="D12" s="40"/>
      <c r="E12" s="41"/>
      <c r="F12" s="35"/>
      <c r="G12" s="37"/>
      <c r="H12" s="37"/>
      <c r="I12" s="37"/>
      <c r="J12" s="38"/>
      <c r="K12" s="37"/>
      <c r="L12" s="37"/>
      <c r="M12" s="37"/>
      <c r="N12" s="39"/>
    </row>
    <row r="13" spans="1:17" s="120" customFormat="1" ht="15">
      <c r="A13" s="119"/>
      <c r="B13" s="211" t="s">
        <v>107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Q13" s="5"/>
    </row>
    <row r="14" spans="2:14" ht="15">
      <c r="B14" s="207" t="s">
        <v>68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</row>
  </sheetData>
  <sheetProtection/>
  <mergeCells count="3">
    <mergeCell ref="H5:I5"/>
    <mergeCell ref="B14:N14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K9" sqref="K9"/>
    </sheetView>
  </sheetViews>
  <sheetFormatPr defaultColWidth="9.00390625" defaultRowHeight="12.75"/>
  <cols>
    <col min="1" max="1" width="5.375" style="73" customWidth="1"/>
    <col min="2" max="2" width="28.25390625" style="73" customWidth="1"/>
    <col min="3" max="3" width="14.75390625" style="73" customWidth="1"/>
    <col min="4" max="4" width="23.75390625" style="73" customWidth="1"/>
    <col min="5" max="5" width="11.875" style="3" customWidth="1"/>
    <col min="6" max="6" width="10.25390625" style="73" customWidth="1"/>
    <col min="7" max="7" width="35.625" style="73" customWidth="1"/>
    <col min="8" max="8" width="19.75390625" style="73" customWidth="1"/>
    <col min="9" max="9" width="17.25390625" style="73" customWidth="1"/>
    <col min="10" max="10" width="18.00390625" style="73" customWidth="1"/>
    <col min="11" max="14" width="16.625" style="73" customWidth="1"/>
    <col min="15" max="15" width="8.00390625" style="73" customWidth="1"/>
    <col min="16" max="16" width="15.875" style="73" customWidth="1"/>
    <col min="17" max="17" width="15.875" style="5" customWidth="1"/>
    <col min="18" max="18" width="15.875" style="73" customWidth="1"/>
    <col min="19" max="20" width="14.25390625" style="73" customWidth="1"/>
    <col min="21" max="21" width="15.25390625" style="73" customWidth="1"/>
    <col min="22" max="16384" width="9.125" style="73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15</v>
      </c>
      <c r="D3" s="8"/>
      <c r="E3" s="9"/>
      <c r="F3" s="35"/>
      <c r="G3" s="11" t="s">
        <v>19</v>
      </c>
      <c r="H3" s="35"/>
      <c r="I3" s="8"/>
      <c r="J3" s="35"/>
      <c r="K3" s="35"/>
      <c r="L3" s="35"/>
      <c r="M3" s="35"/>
      <c r="N3" s="35"/>
      <c r="Q3" s="73"/>
    </row>
    <row r="4" spans="2:17" ht="15">
      <c r="B4" s="32"/>
      <c r="C4" s="8"/>
      <c r="D4" s="8"/>
      <c r="E4" s="9"/>
      <c r="F4" s="35"/>
      <c r="G4" s="11"/>
      <c r="H4" s="35"/>
      <c r="I4" s="8"/>
      <c r="J4" s="35"/>
      <c r="K4" s="35"/>
      <c r="L4" s="35"/>
      <c r="M4" s="35"/>
      <c r="N4" s="35"/>
      <c r="Q4" s="73"/>
    </row>
    <row r="5" spans="1:17" ht="15">
      <c r="A5" s="32"/>
      <c r="B5" s="32"/>
      <c r="C5" s="12"/>
      <c r="D5" s="12"/>
      <c r="E5" s="13"/>
      <c r="F5" s="35"/>
      <c r="G5" s="31" t="s">
        <v>69</v>
      </c>
      <c r="H5" s="205">
        <f>SUM(N10:N10)</f>
        <v>0</v>
      </c>
      <c r="I5" s="206"/>
      <c r="Q5" s="73"/>
    </row>
    <row r="6" spans="1:17" ht="15">
      <c r="A6" s="32"/>
      <c r="C6" s="35"/>
      <c r="D6" s="35"/>
      <c r="E6" s="13"/>
      <c r="F6" s="35"/>
      <c r="G6" s="35"/>
      <c r="H6" s="35"/>
      <c r="I6" s="35"/>
      <c r="J6" s="35"/>
      <c r="K6" s="35"/>
      <c r="L6" s="35"/>
      <c r="Q6" s="73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3"/>
    </row>
    <row r="8" spans="2:17" ht="15">
      <c r="B8" s="32"/>
      <c r="E8" s="17"/>
      <c r="Q8" s="73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74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5">
      <c r="A10" s="79" t="s">
        <v>78</v>
      </c>
      <c r="B10" s="79" t="s">
        <v>242</v>
      </c>
      <c r="C10" s="79" t="s">
        <v>243</v>
      </c>
      <c r="D10" s="79" t="s">
        <v>244</v>
      </c>
      <c r="E10" s="121">
        <v>200</v>
      </c>
      <c r="F10" s="79" t="s">
        <v>51</v>
      </c>
      <c r="G10" s="18" t="s">
        <v>50</v>
      </c>
      <c r="H10" s="7"/>
      <c r="I10" s="7"/>
      <c r="J10" s="7"/>
      <c r="K10" s="7"/>
      <c r="L10" s="18"/>
      <c r="M10" s="135"/>
      <c r="N10" s="25">
        <f>ROUND(L10*ROUND(M10,2),2)</f>
        <v>0</v>
      </c>
    </row>
    <row r="11" spans="1:14" ht="15">
      <c r="A11" s="35"/>
      <c r="B11" s="42"/>
      <c r="C11" s="40"/>
      <c r="D11" s="40"/>
      <c r="E11" s="41"/>
      <c r="F11" s="35"/>
      <c r="G11" s="37"/>
      <c r="H11" s="37"/>
      <c r="I11" s="37"/>
      <c r="J11" s="38"/>
      <c r="K11" s="37"/>
      <c r="L11" s="37"/>
      <c r="M11" s="37"/>
      <c r="N11" s="39"/>
    </row>
    <row r="12" spans="1:17" s="120" customFormat="1" ht="15">
      <c r="A12" s="119"/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Q12" s="5"/>
    </row>
    <row r="13" spans="2:14" ht="15">
      <c r="B13" s="207" t="s">
        <v>68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</row>
  </sheetData>
  <sheetProtection/>
  <mergeCells count="3">
    <mergeCell ref="H5:I5"/>
    <mergeCell ref="B13:N13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80" zoomScaleNormal="80" zoomScalePageLayoutView="80" workbookViewId="0" topLeftCell="A1">
      <selection activeCell="H5" sqref="H5:I5"/>
    </sheetView>
  </sheetViews>
  <sheetFormatPr defaultColWidth="9.00390625" defaultRowHeight="12.75"/>
  <cols>
    <col min="1" max="1" width="5.375" style="73" customWidth="1"/>
    <col min="2" max="2" width="22.00390625" style="73" customWidth="1"/>
    <col min="3" max="3" width="21.125" style="73" customWidth="1"/>
    <col min="4" max="4" width="23.75390625" style="73" customWidth="1"/>
    <col min="5" max="5" width="11.875" style="3" customWidth="1"/>
    <col min="6" max="6" width="10.25390625" style="73" customWidth="1"/>
    <col min="7" max="7" width="35.625" style="73" customWidth="1"/>
    <col min="8" max="8" width="19.75390625" style="73" customWidth="1"/>
    <col min="9" max="9" width="17.25390625" style="73" customWidth="1"/>
    <col min="10" max="10" width="18.00390625" style="73" customWidth="1"/>
    <col min="11" max="14" width="16.625" style="73" customWidth="1"/>
    <col min="15" max="15" width="8.00390625" style="73" customWidth="1"/>
    <col min="16" max="16" width="15.875" style="73" customWidth="1"/>
    <col min="17" max="17" width="15.875" style="5" customWidth="1"/>
    <col min="18" max="18" width="15.875" style="73" customWidth="1"/>
    <col min="19" max="20" width="14.25390625" style="73" customWidth="1"/>
    <col min="21" max="21" width="15.25390625" style="73" customWidth="1"/>
    <col min="22" max="16384" width="9.125" style="73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16</v>
      </c>
      <c r="D3" s="8"/>
      <c r="E3" s="9"/>
      <c r="F3" s="35"/>
      <c r="G3" s="11" t="s">
        <v>19</v>
      </c>
      <c r="H3" s="35"/>
      <c r="I3" s="8"/>
      <c r="J3" s="35"/>
      <c r="K3" s="35"/>
      <c r="L3" s="35"/>
      <c r="M3" s="35"/>
      <c r="N3" s="35"/>
      <c r="Q3" s="73"/>
    </row>
    <row r="4" spans="2:17" ht="15">
      <c r="B4" s="32"/>
      <c r="C4" s="8"/>
      <c r="D4" s="8"/>
      <c r="E4" s="9"/>
      <c r="F4" s="35"/>
      <c r="G4" s="11"/>
      <c r="H4" s="35"/>
      <c r="I4" s="8"/>
      <c r="J4" s="35"/>
      <c r="K4" s="35"/>
      <c r="L4" s="35"/>
      <c r="M4" s="35"/>
      <c r="N4" s="35"/>
      <c r="Q4" s="73"/>
    </row>
    <row r="5" spans="1:17" ht="15">
      <c r="A5" s="32"/>
      <c r="B5" s="32"/>
      <c r="C5" s="12"/>
      <c r="D5" s="12"/>
      <c r="E5" s="13"/>
      <c r="F5" s="35"/>
      <c r="G5" s="31" t="s">
        <v>69</v>
      </c>
      <c r="H5" s="205">
        <f>SUM(N10:N12)</f>
        <v>0</v>
      </c>
      <c r="I5" s="206"/>
      <c r="Q5" s="73"/>
    </row>
    <row r="6" spans="1:17" ht="15">
      <c r="A6" s="32"/>
      <c r="C6" s="35"/>
      <c r="D6" s="35"/>
      <c r="E6" s="13"/>
      <c r="F6" s="35"/>
      <c r="G6" s="35"/>
      <c r="H6" s="35"/>
      <c r="I6" s="35"/>
      <c r="J6" s="35"/>
      <c r="K6" s="35"/>
      <c r="L6" s="35"/>
      <c r="Q6" s="73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3"/>
    </row>
    <row r="8" spans="2:17" ht="15">
      <c r="B8" s="32"/>
      <c r="E8" s="17"/>
      <c r="Q8" s="73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74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5">
      <c r="A10" s="154">
        <v>1</v>
      </c>
      <c r="B10" s="154" t="s">
        <v>245</v>
      </c>
      <c r="C10" s="154" t="s">
        <v>246</v>
      </c>
      <c r="D10" s="154" t="s">
        <v>247</v>
      </c>
      <c r="E10" s="121">
        <v>5500</v>
      </c>
      <c r="F10" s="154" t="s">
        <v>51</v>
      </c>
      <c r="G10" s="155" t="s">
        <v>50</v>
      </c>
      <c r="H10" s="7"/>
      <c r="I10" s="7"/>
      <c r="J10" s="7"/>
      <c r="K10" s="7"/>
      <c r="L10" s="155" t="str">
        <f>IF(K10=0,"0,00",IF(K10&gt;0,ROUND(E10/K10,2)))</f>
        <v>0,00</v>
      </c>
      <c r="M10" s="85"/>
      <c r="N10" s="25">
        <f>ROUND(L10*ROUND(M10,2),2)</f>
        <v>0</v>
      </c>
    </row>
    <row r="11" spans="1:14" s="32" customFormat="1" ht="45">
      <c r="A11" s="154">
        <v>2</v>
      </c>
      <c r="B11" s="154" t="s">
        <v>245</v>
      </c>
      <c r="C11" s="154" t="s">
        <v>248</v>
      </c>
      <c r="D11" s="154" t="s">
        <v>247</v>
      </c>
      <c r="E11" s="121">
        <v>2000</v>
      </c>
      <c r="F11" s="154" t="s">
        <v>51</v>
      </c>
      <c r="G11" s="155" t="s">
        <v>50</v>
      </c>
      <c r="H11" s="7"/>
      <c r="I11" s="7"/>
      <c r="J11" s="7"/>
      <c r="K11" s="7"/>
      <c r="L11" s="155" t="str">
        <f>IF(K11=0,"0,00",IF(K11&gt;0,ROUND(E11/K11,2)))</f>
        <v>0,00</v>
      </c>
      <c r="M11" s="85"/>
      <c r="N11" s="25">
        <f>ROUND(L11*ROUND(M11,2),2)</f>
        <v>0</v>
      </c>
    </row>
    <row r="12" spans="1:14" s="32" customFormat="1" ht="47.25" customHeight="1">
      <c r="A12" s="154">
        <v>3</v>
      </c>
      <c r="B12" s="154" t="s">
        <v>245</v>
      </c>
      <c r="C12" s="154" t="s">
        <v>249</v>
      </c>
      <c r="D12" s="154" t="s">
        <v>247</v>
      </c>
      <c r="E12" s="121">
        <v>1300</v>
      </c>
      <c r="F12" s="154" t="s">
        <v>51</v>
      </c>
      <c r="G12" s="18" t="s">
        <v>50</v>
      </c>
      <c r="H12" s="7"/>
      <c r="I12" s="7"/>
      <c r="J12" s="7"/>
      <c r="K12" s="7"/>
      <c r="L12" s="18" t="str">
        <f>IF(K12=0,"0,00",IF(K12&gt;0,ROUND(E12/K12,2)))</f>
        <v>0,00</v>
      </c>
      <c r="M12" s="85"/>
      <c r="N12" s="25">
        <f>ROUND(L12*ROUND(M12,2),2)</f>
        <v>0</v>
      </c>
    </row>
    <row r="13" spans="1:14" ht="15">
      <c r="A13" s="35"/>
      <c r="B13" s="42"/>
      <c r="C13" s="40"/>
      <c r="D13" s="40"/>
      <c r="E13" s="41"/>
      <c r="F13" s="35"/>
      <c r="G13" s="37"/>
      <c r="H13" s="37"/>
      <c r="I13" s="37"/>
      <c r="J13" s="38"/>
      <c r="K13" s="37"/>
      <c r="L13" s="37"/>
      <c r="M13" s="37"/>
      <c r="N13" s="39"/>
    </row>
    <row r="14" spans="1:17" s="153" customFormat="1" ht="15">
      <c r="A14" s="152"/>
      <c r="B14" s="211" t="s">
        <v>107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Q14" s="5"/>
    </row>
    <row r="15" spans="2:14" ht="15">
      <c r="B15" s="207" t="s">
        <v>68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</row>
  </sheetData>
  <sheetProtection/>
  <mergeCells count="3">
    <mergeCell ref="H5:I5"/>
    <mergeCell ref="B15:N15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E10" sqref="E10"/>
    </sheetView>
  </sheetViews>
  <sheetFormatPr defaultColWidth="9.00390625" defaultRowHeight="12.75"/>
  <cols>
    <col min="1" max="1" width="5.375" style="131" customWidth="1"/>
    <col min="2" max="2" width="24.00390625" style="131" customWidth="1"/>
    <col min="3" max="3" width="19.00390625" style="131" customWidth="1"/>
    <col min="4" max="4" width="29.875" style="131" customWidth="1"/>
    <col min="5" max="5" width="11.875" style="3" customWidth="1"/>
    <col min="6" max="6" width="10.25390625" style="131" customWidth="1"/>
    <col min="7" max="7" width="39.75390625" style="131" customWidth="1"/>
    <col min="8" max="8" width="22.125" style="131" customWidth="1"/>
    <col min="9" max="9" width="19.25390625" style="131" customWidth="1"/>
    <col min="10" max="10" width="20.75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17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2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2"/>
      <c r="B5" s="32"/>
      <c r="C5" s="12"/>
      <c r="D5" s="12"/>
      <c r="E5" s="13"/>
      <c r="F5" s="130"/>
      <c r="G5" s="31" t="s">
        <v>69</v>
      </c>
      <c r="H5" s="205">
        <f>SUM(N10:N10)</f>
        <v>0</v>
      </c>
      <c r="I5" s="206"/>
      <c r="Q5" s="131"/>
    </row>
    <row r="6" spans="1:17" ht="15">
      <c r="A6" s="32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2"/>
      <c r="E8" s="17"/>
      <c r="Q8" s="131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42</v>
      </c>
      <c r="E9" s="28" t="s">
        <v>46</v>
      </c>
      <c r="F9" s="74"/>
      <c r="G9" s="27" t="str">
        <f>"Nazwa handlowa /
"&amp;C9&amp;" / 
"&amp;D9</f>
        <v>Nazwa handlowa /
Dawka / 
Postać /Opakowanie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54.75" customHeight="1">
      <c r="A10" s="97" t="s">
        <v>2</v>
      </c>
      <c r="B10" s="100" t="s">
        <v>250</v>
      </c>
      <c r="C10" s="100" t="s">
        <v>251</v>
      </c>
      <c r="D10" s="100" t="s">
        <v>94</v>
      </c>
      <c r="E10" s="104">
        <v>1080</v>
      </c>
      <c r="F10" s="80" t="s">
        <v>51</v>
      </c>
      <c r="G10" s="18" t="s">
        <v>50</v>
      </c>
      <c r="H10" s="96"/>
      <c r="I10" s="96"/>
      <c r="J10" s="96"/>
      <c r="K10" s="96"/>
      <c r="L10" s="136"/>
      <c r="M10" s="138"/>
      <c r="N10" s="25">
        <f>ROUND(L10*ROUND(M10,2),2)</f>
        <v>0</v>
      </c>
    </row>
    <row r="12" spans="2:14" ht="15" customHeight="1"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</row>
    <row r="13" spans="2:14" ht="15">
      <c r="B13" s="207" t="s">
        <v>68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</row>
  </sheetData>
  <sheetProtection/>
  <mergeCells count="3">
    <mergeCell ref="H5:I5"/>
    <mergeCell ref="B12:N12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96"/>
  <sheetViews>
    <sheetView showGridLines="0" zoomScaleSheetLayoutView="85" zoomScalePageLayoutView="115" workbookViewId="0" topLeftCell="A1">
      <selection activeCell="D56" sqref="D56"/>
    </sheetView>
  </sheetViews>
  <sheetFormatPr defaultColWidth="9.00390625" defaultRowHeight="12.75"/>
  <cols>
    <col min="1" max="1" width="9.125" style="47" customWidth="1"/>
    <col min="2" max="2" width="6.125" style="47" customWidth="1"/>
    <col min="3" max="4" width="30.00390625" style="47" customWidth="1"/>
    <col min="5" max="5" width="50.25390625" style="50" customWidth="1"/>
    <col min="6" max="7" width="9.125" style="47" customWidth="1"/>
    <col min="8" max="8" width="31.00390625" style="47" customWidth="1"/>
    <col min="9" max="9" width="9.125" style="47" customWidth="1"/>
    <col min="10" max="10" width="26.75390625" style="47" customWidth="1"/>
    <col min="11" max="12" width="16.125" style="47" customWidth="1"/>
    <col min="13" max="16384" width="9.125" style="47" customWidth="1"/>
  </cols>
  <sheetData>
    <row r="1" ht="15">
      <c r="E1" s="48" t="s">
        <v>43</v>
      </c>
    </row>
    <row r="2" spans="3:5" ht="15">
      <c r="C2" s="49"/>
      <c r="D2" s="49" t="s">
        <v>41</v>
      </c>
      <c r="E2" s="49"/>
    </row>
    <row r="4" spans="3:4" ht="15">
      <c r="C4" s="47" t="s">
        <v>34</v>
      </c>
      <c r="D4" s="71" t="s">
        <v>154</v>
      </c>
    </row>
    <row r="6" spans="3:5" ht="33" customHeight="1">
      <c r="C6" s="47" t="s">
        <v>33</v>
      </c>
      <c r="D6" s="183" t="s">
        <v>155</v>
      </c>
      <c r="E6" s="183"/>
    </row>
    <row r="8" spans="3:5" ht="15">
      <c r="C8" s="75" t="s">
        <v>29</v>
      </c>
      <c r="D8" s="194"/>
      <c r="E8" s="194"/>
    </row>
    <row r="9" spans="3:5" ht="15">
      <c r="C9" s="75" t="s">
        <v>35</v>
      </c>
      <c r="D9" s="197"/>
      <c r="E9" s="198"/>
    </row>
    <row r="10" spans="3:5" ht="15">
      <c r="C10" s="75" t="s">
        <v>28</v>
      </c>
      <c r="D10" s="197"/>
      <c r="E10" s="198"/>
    </row>
    <row r="11" spans="3:5" ht="15">
      <c r="C11" s="75" t="s">
        <v>36</v>
      </c>
      <c r="D11" s="197"/>
      <c r="E11" s="198"/>
    </row>
    <row r="12" spans="3:5" ht="15">
      <c r="C12" s="75" t="s">
        <v>37</v>
      </c>
      <c r="D12" s="197"/>
      <c r="E12" s="198"/>
    </row>
    <row r="13" spans="3:5" ht="15">
      <c r="C13" s="75" t="s">
        <v>38</v>
      </c>
      <c r="D13" s="197"/>
      <c r="E13" s="198"/>
    </row>
    <row r="14" spans="3:5" ht="15">
      <c r="C14" s="75" t="s">
        <v>39</v>
      </c>
      <c r="D14" s="197"/>
      <c r="E14" s="198"/>
    </row>
    <row r="15" spans="3:5" ht="15">
      <c r="C15" s="75" t="s">
        <v>40</v>
      </c>
      <c r="D15" s="197"/>
      <c r="E15" s="198"/>
    </row>
    <row r="16" spans="4:5" ht="15">
      <c r="D16" s="52"/>
      <c r="E16" s="53"/>
    </row>
    <row r="17" spans="2:5" ht="15" customHeight="1">
      <c r="B17" s="47" t="s">
        <v>2</v>
      </c>
      <c r="C17" s="195" t="s">
        <v>53</v>
      </c>
      <c r="D17" s="196"/>
      <c r="E17" s="190"/>
    </row>
    <row r="18" spans="4:5" ht="15">
      <c r="D18" s="54"/>
      <c r="E18" s="55"/>
    </row>
    <row r="19" spans="3:5" ht="21" customHeight="1">
      <c r="C19" s="94" t="s">
        <v>18</v>
      </c>
      <c r="D19" s="95" t="s">
        <v>71</v>
      </c>
      <c r="E19" s="52"/>
    </row>
    <row r="20" spans="3:5" ht="15">
      <c r="C20" s="93">
        <v>1</v>
      </c>
      <c r="D20" s="56">
        <f>'część (1)'!H$5</f>
        <v>0</v>
      </c>
      <c r="E20" s="57"/>
    </row>
    <row r="21" spans="3:5" ht="15">
      <c r="C21" s="93">
        <v>2</v>
      </c>
      <c r="D21" s="56">
        <f>'część (2)'!H$5</f>
        <v>0</v>
      </c>
      <c r="E21" s="57"/>
    </row>
    <row r="22" spans="3:5" ht="15">
      <c r="C22" s="93">
        <v>3</v>
      </c>
      <c r="D22" s="56">
        <f>'część (3)'!H$5</f>
        <v>0</v>
      </c>
      <c r="E22" s="57"/>
    </row>
    <row r="23" spans="3:5" ht="15">
      <c r="C23" s="93">
        <v>4</v>
      </c>
      <c r="D23" s="56">
        <f>'część (4)'!H$5</f>
        <v>0</v>
      </c>
      <c r="E23" s="57"/>
    </row>
    <row r="24" spans="3:5" ht="15">
      <c r="C24" s="93">
        <v>5</v>
      </c>
      <c r="D24" s="56">
        <f>'część (5)'!H$5</f>
        <v>0</v>
      </c>
      <c r="E24" s="57"/>
    </row>
    <row r="25" spans="3:5" ht="15">
      <c r="C25" s="93">
        <v>6</v>
      </c>
      <c r="D25" s="56">
        <f>'część (6)'!H$5</f>
        <v>0</v>
      </c>
      <c r="E25" s="57"/>
    </row>
    <row r="26" spans="3:5" ht="15">
      <c r="C26" s="93">
        <v>7</v>
      </c>
      <c r="D26" s="56">
        <f>'część (7)'!H$5</f>
        <v>0</v>
      </c>
      <c r="E26" s="57"/>
    </row>
    <row r="27" spans="3:5" s="67" customFormat="1" ht="15">
      <c r="C27" s="93">
        <v>8</v>
      </c>
      <c r="D27" s="56">
        <f>'część (8)'!H$5</f>
        <v>0</v>
      </c>
      <c r="E27" s="57"/>
    </row>
    <row r="28" spans="3:5" s="70" customFormat="1" ht="15">
      <c r="C28" s="93">
        <v>9</v>
      </c>
      <c r="D28" s="56">
        <f>'część (9)'!H$5</f>
        <v>0</v>
      </c>
      <c r="E28" s="57"/>
    </row>
    <row r="29" spans="3:5" s="72" customFormat="1" ht="15">
      <c r="C29" s="93">
        <v>10</v>
      </c>
      <c r="D29" s="56">
        <f>'część (10)'!H$5</f>
        <v>0</v>
      </c>
      <c r="E29" s="57"/>
    </row>
    <row r="30" spans="3:5" s="72" customFormat="1" ht="15">
      <c r="C30" s="93">
        <v>11</v>
      </c>
      <c r="D30" s="56">
        <f>'część (11)'!H$5</f>
        <v>0</v>
      </c>
      <c r="E30" s="57"/>
    </row>
    <row r="31" spans="3:5" s="72" customFormat="1" ht="15">
      <c r="C31" s="93">
        <v>12</v>
      </c>
      <c r="D31" s="56">
        <f>'część (12)'!H$5</f>
        <v>0</v>
      </c>
      <c r="E31" s="57"/>
    </row>
    <row r="32" spans="3:5" s="72" customFormat="1" ht="15">
      <c r="C32" s="93">
        <v>13</v>
      </c>
      <c r="D32" s="56">
        <f>'część (13)'!H$4</f>
        <v>0</v>
      </c>
      <c r="E32" s="57"/>
    </row>
    <row r="33" spans="3:5" s="72" customFormat="1" ht="15">
      <c r="C33" s="93">
        <v>14</v>
      </c>
      <c r="D33" s="56">
        <f>'część (14)'!H$5</f>
        <v>0</v>
      </c>
      <c r="E33" s="57"/>
    </row>
    <row r="34" spans="3:5" s="72" customFormat="1" ht="15">
      <c r="C34" s="93">
        <v>15</v>
      </c>
      <c r="D34" s="56">
        <f>'część (15)'!H$5</f>
        <v>0</v>
      </c>
      <c r="E34" s="57"/>
    </row>
    <row r="35" spans="3:5" s="72" customFormat="1" ht="15">
      <c r="C35" s="93">
        <v>16</v>
      </c>
      <c r="D35" s="56">
        <f>'część (16)'!H$5</f>
        <v>0</v>
      </c>
      <c r="E35" s="57"/>
    </row>
    <row r="36" spans="3:5" s="72" customFormat="1" ht="15">
      <c r="C36" s="93">
        <v>17</v>
      </c>
      <c r="D36" s="56">
        <f>'część (17)'!H$4</f>
        <v>0</v>
      </c>
      <c r="E36" s="57"/>
    </row>
    <row r="37" spans="3:5" s="72" customFormat="1" ht="15">
      <c r="C37" s="93">
        <v>18</v>
      </c>
      <c r="D37" s="56">
        <f>'część (18)'!H$5</f>
        <v>0</v>
      </c>
      <c r="E37" s="57"/>
    </row>
    <row r="38" spans="3:5" s="72" customFormat="1" ht="15">
      <c r="C38" s="93">
        <v>19</v>
      </c>
      <c r="D38" s="56">
        <f>'część (19)'!H$4</f>
        <v>0</v>
      </c>
      <c r="E38" s="57"/>
    </row>
    <row r="39" spans="3:5" s="90" customFormat="1" ht="15">
      <c r="C39" s="93">
        <v>20</v>
      </c>
      <c r="D39" s="56">
        <f>'część (20)'!H$5</f>
        <v>0</v>
      </c>
      <c r="E39" s="57"/>
    </row>
    <row r="40" spans="3:5" s="90" customFormat="1" ht="15">
      <c r="C40" s="93">
        <v>21</v>
      </c>
      <c r="D40" s="56">
        <f>'część (21)'!H$5</f>
        <v>0</v>
      </c>
      <c r="E40" s="57"/>
    </row>
    <row r="41" spans="3:5" s="90" customFormat="1" ht="15">
      <c r="C41" s="93">
        <v>22</v>
      </c>
      <c r="D41" s="56">
        <f>'część (22)'!H$5</f>
        <v>0</v>
      </c>
      <c r="E41" s="57"/>
    </row>
    <row r="42" spans="3:5" s="90" customFormat="1" ht="15">
      <c r="C42" s="93">
        <v>23</v>
      </c>
      <c r="D42" s="56">
        <f>'część (23)'!H$5</f>
        <v>0</v>
      </c>
      <c r="E42" s="57"/>
    </row>
    <row r="43" spans="3:5" s="90" customFormat="1" ht="15">
      <c r="C43" s="93">
        <v>24</v>
      </c>
      <c r="D43" s="56">
        <f>'część (24)'!H$4</f>
        <v>0</v>
      </c>
      <c r="E43" s="57"/>
    </row>
    <row r="44" spans="3:5" s="70" customFormat="1" ht="15">
      <c r="C44" s="93">
        <v>25</v>
      </c>
      <c r="D44" s="56">
        <f>'część (25)'!H$4</f>
        <v>0</v>
      </c>
      <c r="E44" s="57"/>
    </row>
    <row r="45" spans="3:5" s="90" customFormat="1" ht="15">
      <c r="C45" s="93">
        <v>26</v>
      </c>
      <c r="D45" s="56">
        <f>'część (26)'!H$5</f>
        <v>0</v>
      </c>
      <c r="E45" s="57"/>
    </row>
    <row r="46" spans="3:5" s="90" customFormat="1" ht="15">
      <c r="C46" s="93">
        <v>27</v>
      </c>
      <c r="D46" s="56">
        <f>'część (27)'!H$5</f>
        <v>0</v>
      </c>
      <c r="E46" s="57"/>
    </row>
    <row r="47" spans="3:5" s="90" customFormat="1" ht="15">
      <c r="C47" s="93">
        <v>28</v>
      </c>
      <c r="D47" s="56">
        <f>'część (28)'!H$5</f>
        <v>0</v>
      </c>
      <c r="E47" s="57"/>
    </row>
    <row r="48" spans="3:5" s="90" customFormat="1" ht="15">
      <c r="C48" s="93">
        <v>29</v>
      </c>
      <c r="D48" s="56">
        <f>'część (29)'!H$5</f>
        <v>0</v>
      </c>
      <c r="E48" s="57"/>
    </row>
    <row r="49" spans="3:5" s="90" customFormat="1" ht="15">
      <c r="C49" s="93">
        <v>30</v>
      </c>
      <c r="D49" s="56">
        <f>'część (30)'!H$5</f>
        <v>0</v>
      </c>
      <c r="E49" s="57"/>
    </row>
    <row r="50" spans="3:5" s="90" customFormat="1" ht="15">
      <c r="C50" s="93">
        <v>31</v>
      </c>
      <c r="D50" s="56">
        <f>'część (31)'!H$5</f>
        <v>0</v>
      </c>
      <c r="E50" s="57"/>
    </row>
    <row r="51" spans="3:5" s="90" customFormat="1" ht="15">
      <c r="C51" s="93">
        <v>32</v>
      </c>
      <c r="D51" s="56">
        <f>'część (32)'!H$5</f>
        <v>0</v>
      </c>
      <c r="E51" s="57"/>
    </row>
    <row r="52" spans="3:5" s="118" customFormat="1" ht="15">
      <c r="C52" s="93">
        <v>33</v>
      </c>
      <c r="D52" s="56">
        <f>'część (33)'!H$5</f>
        <v>0</v>
      </c>
      <c r="E52" s="57"/>
    </row>
    <row r="53" spans="3:5" s="118" customFormat="1" ht="15">
      <c r="C53" s="93">
        <v>34</v>
      </c>
      <c r="D53" s="56">
        <f>'część (34)'!H$5</f>
        <v>0</v>
      </c>
      <c r="E53" s="57"/>
    </row>
    <row r="54" spans="3:5" s="118" customFormat="1" ht="15">
      <c r="C54" s="93">
        <v>35</v>
      </c>
      <c r="D54" s="56">
        <f>'część (35)'!H$5</f>
        <v>0</v>
      </c>
      <c r="E54" s="57"/>
    </row>
    <row r="55" spans="3:5" s="118" customFormat="1" ht="15">
      <c r="C55" s="93">
        <v>36</v>
      </c>
      <c r="D55" s="56">
        <f>'część (36)'!H$5</f>
        <v>0</v>
      </c>
      <c r="E55" s="57"/>
    </row>
    <row r="56" spans="3:5" s="118" customFormat="1" ht="15">
      <c r="C56" s="93">
        <v>37</v>
      </c>
      <c r="D56" s="56">
        <f>'część (37)'!H$5</f>
        <v>0</v>
      </c>
      <c r="E56" s="57"/>
    </row>
    <row r="57" spans="3:5" ht="24" customHeight="1">
      <c r="C57" s="203" t="s">
        <v>68</v>
      </c>
      <c r="D57" s="204"/>
      <c r="E57" s="204"/>
    </row>
    <row r="58" spans="4:5" ht="6.75" customHeight="1">
      <c r="D58" s="58"/>
      <c r="E58" s="57"/>
    </row>
    <row r="59" spans="2:5" ht="34.5" customHeight="1">
      <c r="B59" s="47" t="s">
        <v>3</v>
      </c>
      <c r="C59" s="173" t="s">
        <v>54</v>
      </c>
      <c r="D59" s="173"/>
      <c r="E59" s="173"/>
    </row>
    <row r="60" spans="3:5" ht="50.25" customHeight="1">
      <c r="C60" s="174" t="s">
        <v>55</v>
      </c>
      <c r="D60" s="175"/>
      <c r="E60" s="59" t="s">
        <v>56</v>
      </c>
    </row>
    <row r="61" spans="3:5" ht="32.25" customHeight="1">
      <c r="C61" s="176" t="s">
        <v>57</v>
      </c>
      <c r="D61" s="176"/>
      <c r="E61" s="176"/>
    </row>
    <row r="62" spans="2:5" ht="31.5" customHeight="1">
      <c r="B62" s="47" t="s">
        <v>4</v>
      </c>
      <c r="C62" s="183" t="s">
        <v>58</v>
      </c>
      <c r="D62" s="183"/>
      <c r="E62" s="183"/>
    </row>
    <row r="63" spans="3:5" ht="33" customHeight="1">
      <c r="C63" s="174" t="s">
        <v>59</v>
      </c>
      <c r="D63" s="175"/>
      <c r="E63" s="59" t="s">
        <v>60</v>
      </c>
    </row>
    <row r="64" spans="3:5" ht="58.5" customHeight="1">
      <c r="C64" s="177" t="s">
        <v>150</v>
      </c>
      <c r="D64" s="178"/>
      <c r="E64" s="178"/>
    </row>
    <row r="65" spans="2:5" ht="18.75" customHeight="1">
      <c r="B65" s="47" t="s">
        <v>5</v>
      </c>
      <c r="C65" s="183" t="s">
        <v>61</v>
      </c>
      <c r="D65" s="183"/>
      <c r="E65" s="183"/>
    </row>
    <row r="66" spans="3:5" ht="94.5" customHeight="1">
      <c r="C66" s="200" t="s">
        <v>62</v>
      </c>
      <c r="D66" s="201"/>
      <c r="E66" s="59" t="s">
        <v>63</v>
      </c>
    </row>
    <row r="67" spans="3:5" ht="25.5" customHeight="1">
      <c r="C67" s="185" t="s">
        <v>64</v>
      </c>
      <c r="D67" s="186"/>
      <c r="E67" s="186"/>
    </row>
    <row r="68" spans="2:5" ht="38.25" customHeight="1">
      <c r="B68" s="47" t="s">
        <v>26</v>
      </c>
      <c r="C68" s="173" t="s">
        <v>65</v>
      </c>
      <c r="D68" s="173"/>
      <c r="E68" s="173"/>
    </row>
    <row r="69" spans="2:5" ht="23.25" customHeight="1">
      <c r="B69" s="47" t="s">
        <v>32</v>
      </c>
      <c r="C69" s="184" t="s">
        <v>66</v>
      </c>
      <c r="D69" s="183"/>
      <c r="E69" s="202"/>
    </row>
    <row r="70" spans="2:5" ht="31.5" customHeight="1">
      <c r="B70" s="47" t="s">
        <v>6</v>
      </c>
      <c r="C70" s="199" t="s">
        <v>87</v>
      </c>
      <c r="D70" s="199"/>
      <c r="E70" s="199"/>
    </row>
    <row r="71" spans="2:5" s="115" customFormat="1" ht="68.25" customHeight="1">
      <c r="B71" s="115" t="s">
        <v>7</v>
      </c>
      <c r="C71" s="187" t="s">
        <v>493</v>
      </c>
      <c r="D71" s="187"/>
      <c r="E71" s="187"/>
    </row>
    <row r="72" spans="2:5" s="168" customFormat="1" ht="68.25" customHeight="1">
      <c r="B72" s="168" t="s">
        <v>20</v>
      </c>
      <c r="C72" s="172" t="s">
        <v>494</v>
      </c>
      <c r="D72" s="172"/>
      <c r="E72" s="172"/>
    </row>
    <row r="73" spans="2:5" s="89" customFormat="1" ht="86.25" customHeight="1">
      <c r="B73" s="168" t="s">
        <v>31</v>
      </c>
      <c r="C73" s="188" t="s">
        <v>156</v>
      </c>
      <c r="D73" s="188"/>
      <c r="E73" s="188"/>
    </row>
    <row r="74" spans="2:5" s="89" customFormat="1" ht="67.5" customHeight="1">
      <c r="B74" s="168" t="s">
        <v>1</v>
      </c>
      <c r="C74" s="181" t="s">
        <v>157</v>
      </c>
      <c r="D74" s="181"/>
      <c r="E74" s="181"/>
    </row>
    <row r="75" spans="2:5" s="89" customFormat="1" ht="52.5" customHeight="1">
      <c r="B75" s="168" t="s">
        <v>0</v>
      </c>
      <c r="C75" s="181" t="s">
        <v>158</v>
      </c>
      <c r="D75" s="181"/>
      <c r="E75" s="181"/>
    </row>
    <row r="76" spans="2:5" s="148" customFormat="1" ht="51" customHeight="1">
      <c r="B76" s="168" t="s">
        <v>88</v>
      </c>
      <c r="C76" s="181" t="s">
        <v>159</v>
      </c>
      <c r="D76" s="181"/>
      <c r="E76" s="181"/>
    </row>
    <row r="77" spans="2:5" ht="39.75" customHeight="1">
      <c r="B77" s="168" t="s">
        <v>89</v>
      </c>
      <c r="C77" s="183" t="s">
        <v>91</v>
      </c>
      <c r="D77" s="184"/>
      <c r="E77" s="184"/>
    </row>
    <row r="78" spans="2:5" s="60" customFormat="1" ht="29.25" customHeight="1">
      <c r="B78" s="168" t="s">
        <v>90</v>
      </c>
      <c r="C78" s="183" t="s">
        <v>92</v>
      </c>
      <c r="D78" s="184"/>
      <c r="E78" s="184"/>
    </row>
    <row r="79" spans="2:5" s="60" customFormat="1" ht="35.25" customHeight="1">
      <c r="B79" s="168" t="s">
        <v>120</v>
      </c>
      <c r="C79" s="183" t="s">
        <v>27</v>
      </c>
      <c r="D79" s="184"/>
      <c r="E79" s="184"/>
    </row>
    <row r="80" spans="2:5" ht="18" customHeight="1">
      <c r="B80" s="168" t="s">
        <v>121</v>
      </c>
      <c r="C80" s="61" t="s">
        <v>8</v>
      </c>
      <c r="D80" s="61"/>
      <c r="E80" s="62"/>
    </row>
    <row r="81" spans="2:5" ht="7.5" customHeight="1">
      <c r="B81" s="168"/>
      <c r="C81" s="54"/>
      <c r="D81" s="54"/>
      <c r="E81" s="48"/>
    </row>
    <row r="82" spans="3:5" ht="18" customHeight="1">
      <c r="C82" s="179" t="s">
        <v>21</v>
      </c>
      <c r="D82" s="182"/>
      <c r="E82" s="180"/>
    </row>
    <row r="83" spans="3:5" ht="18" customHeight="1">
      <c r="C83" s="179" t="s">
        <v>9</v>
      </c>
      <c r="D83" s="180"/>
      <c r="E83" s="75" t="s">
        <v>10</v>
      </c>
    </row>
    <row r="84" spans="3:5" ht="18" customHeight="1">
      <c r="C84" s="191"/>
      <c r="D84" s="192"/>
      <c r="E84" s="51"/>
    </row>
    <row r="85" spans="3:5" ht="18" customHeight="1">
      <c r="C85" s="191"/>
      <c r="D85" s="192"/>
      <c r="E85" s="51"/>
    </row>
    <row r="86" spans="3:5" ht="8.25" customHeight="1">
      <c r="C86" s="63" t="s">
        <v>11</v>
      </c>
      <c r="D86" s="63"/>
      <c r="E86" s="48"/>
    </row>
    <row r="87" spans="3:5" ht="18" customHeight="1">
      <c r="C87" s="179" t="s">
        <v>22</v>
      </c>
      <c r="D87" s="182"/>
      <c r="E87" s="180"/>
    </row>
    <row r="88" spans="3:5" ht="18" customHeight="1">
      <c r="C88" s="76" t="s">
        <v>9</v>
      </c>
      <c r="D88" s="77" t="s">
        <v>10</v>
      </c>
      <c r="E88" s="78" t="s">
        <v>12</v>
      </c>
    </row>
    <row r="89" spans="3:5" ht="18" customHeight="1">
      <c r="C89" s="65"/>
      <c r="D89" s="64"/>
      <c r="E89" s="66"/>
    </row>
    <row r="90" spans="3:5" ht="18" customHeight="1">
      <c r="C90" s="65"/>
      <c r="D90" s="64"/>
      <c r="E90" s="66"/>
    </row>
    <row r="91" spans="3:5" ht="6" customHeight="1">
      <c r="C91" s="63"/>
      <c r="D91" s="63"/>
      <c r="E91" s="48"/>
    </row>
    <row r="92" spans="3:5" ht="18" customHeight="1">
      <c r="C92" s="179" t="s">
        <v>23</v>
      </c>
      <c r="D92" s="182"/>
      <c r="E92" s="180"/>
    </row>
    <row r="93" spans="3:5" ht="18" customHeight="1">
      <c r="C93" s="193" t="s">
        <v>13</v>
      </c>
      <c r="D93" s="193"/>
      <c r="E93" s="75" t="s">
        <v>67</v>
      </c>
    </row>
    <row r="94" spans="3:5" ht="18" customHeight="1">
      <c r="C94" s="194"/>
      <c r="D94" s="194"/>
      <c r="E94" s="51"/>
    </row>
    <row r="95" ht="34.5" customHeight="1"/>
    <row r="96" spans="3:5" ht="21" customHeight="1">
      <c r="C96" s="189"/>
      <c r="D96" s="190"/>
      <c r="E96" s="190"/>
    </row>
  </sheetData>
  <sheetProtection/>
  <mergeCells count="41">
    <mergeCell ref="D6:E6"/>
    <mergeCell ref="D13:E13"/>
    <mergeCell ref="D11:E11"/>
    <mergeCell ref="D14:E14"/>
    <mergeCell ref="D8:E8"/>
    <mergeCell ref="D15:E15"/>
    <mergeCell ref="D12:E12"/>
    <mergeCell ref="C17:E17"/>
    <mergeCell ref="D9:E9"/>
    <mergeCell ref="D10:E10"/>
    <mergeCell ref="C74:E74"/>
    <mergeCell ref="C70:E70"/>
    <mergeCell ref="C66:D66"/>
    <mergeCell ref="C69:E69"/>
    <mergeCell ref="C57:E57"/>
    <mergeCell ref="C62:E62"/>
    <mergeCell ref="C65:E65"/>
    <mergeCell ref="C96:E96"/>
    <mergeCell ref="C84:D84"/>
    <mergeCell ref="C85:D85"/>
    <mergeCell ref="C87:E87"/>
    <mergeCell ref="C92:E92"/>
    <mergeCell ref="C93:D93"/>
    <mergeCell ref="C94:D94"/>
    <mergeCell ref="C83:D83"/>
    <mergeCell ref="C75:E75"/>
    <mergeCell ref="C82:E82"/>
    <mergeCell ref="C79:E79"/>
    <mergeCell ref="C77:E77"/>
    <mergeCell ref="C67:E67"/>
    <mergeCell ref="C71:E71"/>
    <mergeCell ref="C73:E73"/>
    <mergeCell ref="C76:E76"/>
    <mergeCell ref="C78:E78"/>
    <mergeCell ref="C72:E72"/>
    <mergeCell ref="C59:E59"/>
    <mergeCell ref="C60:D60"/>
    <mergeCell ref="C61:E61"/>
    <mergeCell ref="C64:E64"/>
    <mergeCell ref="C63:D63"/>
    <mergeCell ref="C68:E68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3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E10" sqref="E10"/>
    </sheetView>
  </sheetViews>
  <sheetFormatPr defaultColWidth="9.00390625" defaultRowHeight="12.75"/>
  <cols>
    <col min="1" max="1" width="5.375" style="73" customWidth="1"/>
    <col min="2" max="2" width="23.375" style="73" customWidth="1"/>
    <col min="3" max="3" width="25.25390625" style="73" customWidth="1"/>
    <col min="4" max="4" width="23.75390625" style="73" customWidth="1"/>
    <col min="5" max="5" width="11.875" style="3" customWidth="1"/>
    <col min="6" max="6" width="10.25390625" style="73" customWidth="1"/>
    <col min="7" max="7" width="35.625" style="73" customWidth="1"/>
    <col min="8" max="8" width="19.75390625" style="73" customWidth="1"/>
    <col min="9" max="9" width="17.25390625" style="73" customWidth="1"/>
    <col min="10" max="10" width="18.00390625" style="73" customWidth="1"/>
    <col min="11" max="14" width="16.625" style="73" customWidth="1"/>
    <col min="15" max="15" width="8.00390625" style="73" customWidth="1"/>
    <col min="16" max="16" width="15.875" style="73" customWidth="1"/>
    <col min="17" max="17" width="15.875" style="5" customWidth="1"/>
    <col min="18" max="18" width="15.875" style="73" customWidth="1"/>
    <col min="19" max="20" width="14.25390625" style="73" customWidth="1"/>
    <col min="21" max="21" width="15.25390625" style="73" customWidth="1"/>
    <col min="22" max="16384" width="9.125" style="73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18</v>
      </c>
      <c r="D3" s="8"/>
      <c r="E3" s="9"/>
      <c r="F3" s="35"/>
      <c r="G3" s="11" t="s">
        <v>19</v>
      </c>
      <c r="H3" s="35"/>
      <c r="I3" s="8"/>
      <c r="J3" s="35"/>
      <c r="K3" s="35"/>
      <c r="L3" s="35"/>
      <c r="M3" s="35"/>
      <c r="N3" s="35"/>
      <c r="Q3" s="73"/>
    </row>
    <row r="4" spans="2:17" ht="15">
      <c r="B4" s="32"/>
      <c r="C4" s="8"/>
      <c r="D4" s="8"/>
      <c r="E4" s="9"/>
      <c r="F4" s="35"/>
      <c r="G4" s="11"/>
      <c r="H4" s="35"/>
      <c r="I4" s="8"/>
      <c r="J4" s="35"/>
      <c r="K4" s="35"/>
      <c r="L4" s="35"/>
      <c r="M4" s="35"/>
      <c r="N4" s="35"/>
      <c r="Q4" s="73"/>
    </row>
    <row r="5" spans="1:17" ht="15">
      <c r="A5" s="32"/>
      <c r="B5" s="32"/>
      <c r="C5" s="12"/>
      <c r="D5" s="12"/>
      <c r="E5" s="13"/>
      <c r="F5" s="35"/>
      <c r="G5" s="31" t="s">
        <v>69</v>
      </c>
      <c r="H5" s="205">
        <f>SUM(N10:N10)</f>
        <v>0</v>
      </c>
      <c r="I5" s="206"/>
      <c r="Q5" s="73"/>
    </row>
    <row r="6" spans="1:17" ht="15">
      <c r="A6" s="32"/>
      <c r="C6" s="35"/>
      <c r="D6" s="35"/>
      <c r="E6" s="13"/>
      <c r="F6" s="35"/>
      <c r="G6" s="35"/>
      <c r="H6" s="35"/>
      <c r="I6" s="35"/>
      <c r="J6" s="35"/>
      <c r="K6" s="35"/>
      <c r="L6" s="35"/>
      <c r="Q6" s="73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3"/>
    </row>
    <row r="8" spans="2:17" ht="15">
      <c r="B8" s="32"/>
      <c r="E8" s="17"/>
      <c r="Q8" s="73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74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5.75" customHeight="1">
      <c r="A10" s="79" t="s">
        <v>2</v>
      </c>
      <c r="B10" s="79" t="s">
        <v>252</v>
      </c>
      <c r="C10" s="79" t="s">
        <v>253</v>
      </c>
      <c r="D10" s="79" t="s">
        <v>254</v>
      </c>
      <c r="E10" s="121">
        <v>9000</v>
      </c>
      <c r="F10" s="79" t="s">
        <v>51</v>
      </c>
      <c r="G10" s="18" t="s">
        <v>50</v>
      </c>
      <c r="H10" s="7"/>
      <c r="I10" s="7"/>
      <c r="J10" s="7"/>
      <c r="K10" s="7"/>
      <c r="L10" s="18"/>
      <c r="M10" s="135"/>
      <c r="N10" s="25">
        <f>ROUND(L10*ROUND(M10,2),2)</f>
        <v>0</v>
      </c>
    </row>
    <row r="11" spans="1:14" ht="15">
      <c r="A11" s="35"/>
      <c r="B11" s="42"/>
      <c r="C11" s="40"/>
      <c r="D11" s="40"/>
      <c r="E11" s="41"/>
      <c r="F11" s="35"/>
      <c r="G11" s="37"/>
      <c r="H11" s="37"/>
      <c r="I11" s="37"/>
      <c r="J11" s="38"/>
      <c r="K11" s="37"/>
      <c r="L11" s="37"/>
      <c r="M11" s="37"/>
      <c r="N11" s="39"/>
    </row>
    <row r="12" spans="1:17" s="120" customFormat="1" ht="15">
      <c r="A12" s="119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Q12" s="5"/>
    </row>
    <row r="13" spans="2:14" ht="15">
      <c r="B13" s="207" t="s">
        <v>68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</row>
  </sheetData>
  <sheetProtection/>
  <mergeCells count="3">
    <mergeCell ref="H5:I5"/>
    <mergeCell ref="B13:N13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"/>
  <sheetViews>
    <sheetView showGridLines="0" zoomScale="80" zoomScaleNormal="80" zoomScalePageLayoutView="80" workbookViewId="0" topLeftCell="A1">
      <selection activeCell="B16" sqref="B16:N16"/>
    </sheetView>
  </sheetViews>
  <sheetFormatPr defaultColWidth="9.00390625" defaultRowHeight="12.75"/>
  <cols>
    <col min="1" max="1" width="5.375" style="131" customWidth="1"/>
    <col min="2" max="2" width="24.00390625" style="131" customWidth="1"/>
    <col min="3" max="3" width="19.00390625" style="131" customWidth="1"/>
    <col min="4" max="4" width="29.875" style="131" customWidth="1"/>
    <col min="5" max="5" width="11.875" style="3" customWidth="1"/>
    <col min="6" max="6" width="10.25390625" style="131" customWidth="1"/>
    <col min="7" max="7" width="39.75390625" style="131" customWidth="1"/>
    <col min="8" max="8" width="22.125" style="131" customWidth="1"/>
    <col min="9" max="9" width="19.25390625" style="131" customWidth="1"/>
    <col min="10" max="10" width="16.75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19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2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2"/>
      <c r="B5" s="32"/>
      <c r="C5" s="12"/>
      <c r="D5" s="12"/>
      <c r="E5" s="13"/>
      <c r="F5" s="130"/>
      <c r="G5" s="31" t="s">
        <v>69</v>
      </c>
      <c r="H5" s="205">
        <f>SUM(N10:N14)</f>
        <v>0</v>
      </c>
      <c r="I5" s="206"/>
      <c r="Q5" s="131"/>
    </row>
    <row r="6" spans="1:17" ht="15">
      <c r="A6" s="32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2"/>
      <c r="E8" s="17"/>
      <c r="Q8" s="131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42</v>
      </c>
      <c r="E9" s="28" t="s">
        <v>46</v>
      </c>
      <c r="F9" s="74"/>
      <c r="G9" s="27" t="str">
        <f>"Nazwa handlowa /
"&amp;C9&amp;" / 
"&amp;D9</f>
        <v>Nazwa handlowa /
Dawka / 
Postać /Opakowanie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7.25" customHeight="1">
      <c r="A10" s="97" t="s">
        <v>2</v>
      </c>
      <c r="B10" s="100" t="s">
        <v>255</v>
      </c>
      <c r="C10" s="100" t="s">
        <v>106</v>
      </c>
      <c r="D10" s="100" t="s">
        <v>256</v>
      </c>
      <c r="E10" s="104">
        <v>3600</v>
      </c>
      <c r="F10" s="80" t="s">
        <v>51</v>
      </c>
      <c r="G10" s="18" t="s">
        <v>50</v>
      </c>
      <c r="H10" s="96"/>
      <c r="I10" s="96"/>
      <c r="J10" s="96"/>
      <c r="K10" s="96"/>
      <c r="L10" s="136"/>
      <c r="M10" s="138"/>
      <c r="N10" s="25">
        <f>ROUND(L10*ROUND(M10,2),2)</f>
        <v>0</v>
      </c>
    </row>
    <row r="11" spans="1:14" s="32" customFormat="1" ht="54" customHeight="1">
      <c r="A11" s="97" t="s">
        <v>3</v>
      </c>
      <c r="B11" s="100" t="s">
        <v>255</v>
      </c>
      <c r="C11" s="100" t="s">
        <v>85</v>
      </c>
      <c r="D11" s="100" t="s">
        <v>257</v>
      </c>
      <c r="E11" s="104">
        <v>1000</v>
      </c>
      <c r="F11" s="80" t="s">
        <v>51</v>
      </c>
      <c r="G11" s="18" t="s">
        <v>50</v>
      </c>
      <c r="H11" s="96"/>
      <c r="I11" s="96"/>
      <c r="J11" s="96"/>
      <c r="K11" s="96"/>
      <c r="L11" s="136"/>
      <c r="M11" s="138"/>
      <c r="N11" s="25">
        <f>ROUND(L11*ROUND(M11,2),2)</f>
        <v>0</v>
      </c>
    </row>
    <row r="12" spans="1:14" s="32" customFormat="1" ht="69" customHeight="1">
      <c r="A12" s="97" t="s">
        <v>4</v>
      </c>
      <c r="B12" s="100" t="s">
        <v>258</v>
      </c>
      <c r="C12" s="100" t="s">
        <v>113</v>
      </c>
      <c r="D12" s="100" t="s">
        <v>259</v>
      </c>
      <c r="E12" s="104">
        <v>5400</v>
      </c>
      <c r="F12" s="80" t="s">
        <v>51</v>
      </c>
      <c r="G12" s="18" t="s">
        <v>50</v>
      </c>
      <c r="H12" s="96"/>
      <c r="I12" s="96"/>
      <c r="J12" s="96"/>
      <c r="K12" s="96"/>
      <c r="L12" s="136"/>
      <c r="M12" s="138"/>
      <c r="N12" s="25">
        <f>ROUND(L12*ROUND(M12,2),2)</f>
        <v>0</v>
      </c>
    </row>
    <row r="13" spans="1:14" s="32" customFormat="1" ht="50.25" customHeight="1">
      <c r="A13" s="97" t="s">
        <v>5</v>
      </c>
      <c r="B13" s="100" t="s">
        <v>260</v>
      </c>
      <c r="C13" s="100" t="s">
        <v>261</v>
      </c>
      <c r="D13" s="100" t="s">
        <v>262</v>
      </c>
      <c r="E13" s="104">
        <v>10080</v>
      </c>
      <c r="F13" s="80" t="s">
        <v>51</v>
      </c>
      <c r="G13" s="18" t="s">
        <v>50</v>
      </c>
      <c r="H13" s="96"/>
      <c r="I13" s="96"/>
      <c r="J13" s="96"/>
      <c r="K13" s="96"/>
      <c r="L13" s="136"/>
      <c r="M13" s="138"/>
      <c r="N13" s="25">
        <f>ROUND(L13*ROUND(M13,2),2)</f>
        <v>0</v>
      </c>
    </row>
    <row r="14" spans="1:14" s="32" customFormat="1" ht="51" customHeight="1">
      <c r="A14" s="97" t="s">
        <v>26</v>
      </c>
      <c r="B14" s="100" t="s">
        <v>260</v>
      </c>
      <c r="C14" s="100" t="s">
        <v>112</v>
      </c>
      <c r="D14" s="100" t="s">
        <v>263</v>
      </c>
      <c r="E14" s="104">
        <v>6048</v>
      </c>
      <c r="F14" s="80" t="s">
        <v>51</v>
      </c>
      <c r="G14" s="18" t="s">
        <v>50</v>
      </c>
      <c r="H14" s="96"/>
      <c r="I14" s="96"/>
      <c r="J14" s="96"/>
      <c r="K14" s="96"/>
      <c r="L14" s="136"/>
      <c r="M14" s="138"/>
      <c r="N14" s="25">
        <f>ROUND(L14*ROUND(M14,2),2)</f>
        <v>0</v>
      </c>
    </row>
    <row r="16" spans="2:17" s="153" customFormat="1" ht="15">
      <c r="B16" s="209" t="s">
        <v>496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Q16" s="5"/>
    </row>
    <row r="17" spans="2:14" ht="15" customHeight="1">
      <c r="B17" s="208" t="s">
        <v>264</v>
      </c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</row>
    <row r="18" spans="2:14" ht="15">
      <c r="B18" s="207" t="s">
        <v>68</v>
      </c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</row>
  </sheetData>
  <sheetProtection/>
  <mergeCells count="4">
    <mergeCell ref="H5:I5"/>
    <mergeCell ref="B17:N17"/>
    <mergeCell ref="B18:N18"/>
    <mergeCell ref="B16:N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80" zoomScaleNormal="80" zoomScalePageLayoutView="80" workbookViewId="0" topLeftCell="A1">
      <selection activeCell="L24" sqref="L24"/>
    </sheetView>
  </sheetViews>
  <sheetFormatPr defaultColWidth="9.00390625" defaultRowHeight="12.75"/>
  <cols>
    <col min="1" max="1" width="5.375" style="73" customWidth="1"/>
    <col min="2" max="2" width="19.25390625" style="73" customWidth="1"/>
    <col min="3" max="3" width="14.75390625" style="73" customWidth="1"/>
    <col min="4" max="4" width="40.75390625" style="73" customWidth="1"/>
    <col min="5" max="5" width="11.875" style="3" customWidth="1"/>
    <col min="6" max="6" width="10.25390625" style="73" customWidth="1"/>
    <col min="7" max="7" width="35.625" style="73" customWidth="1"/>
    <col min="8" max="8" width="19.75390625" style="73" customWidth="1"/>
    <col min="9" max="9" width="17.25390625" style="73" customWidth="1"/>
    <col min="10" max="10" width="18.00390625" style="73" customWidth="1"/>
    <col min="11" max="14" width="16.625" style="73" customWidth="1"/>
    <col min="15" max="15" width="8.00390625" style="73" customWidth="1"/>
    <col min="16" max="16" width="15.875" style="73" customWidth="1"/>
    <col min="17" max="17" width="15.875" style="5" customWidth="1"/>
    <col min="18" max="18" width="15.875" style="73" customWidth="1"/>
    <col min="19" max="20" width="14.25390625" style="73" customWidth="1"/>
    <col min="21" max="21" width="15.25390625" style="73" customWidth="1"/>
    <col min="22" max="16384" width="9.125" style="73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20</v>
      </c>
      <c r="D3" s="8"/>
      <c r="E3" s="9"/>
      <c r="F3" s="35"/>
      <c r="G3" s="11" t="s">
        <v>19</v>
      </c>
      <c r="H3" s="35"/>
      <c r="I3" s="8"/>
      <c r="J3" s="35"/>
      <c r="K3" s="35"/>
      <c r="L3" s="35"/>
      <c r="M3" s="35"/>
      <c r="N3" s="35"/>
      <c r="Q3" s="73"/>
    </row>
    <row r="4" spans="2:17" ht="15">
      <c r="B4" s="32"/>
      <c r="C4" s="8"/>
      <c r="D4" s="8"/>
      <c r="E4" s="9"/>
      <c r="F4" s="35"/>
      <c r="G4" s="11"/>
      <c r="H4" s="35"/>
      <c r="I4" s="8"/>
      <c r="J4" s="35"/>
      <c r="K4" s="35"/>
      <c r="L4" s="35"/>
      <c r="M4" s="35"/>
      <c r="N4" s="35"/>
      <c r="Q4" s="73"/>
    </row>
    <row r="5" spans="1:17" ht="15">
      <c r="A5" s="32"/>
      <c r="B5" s="32"/>
      <c r="C5" s="12"/>
      <c r="D5" s="12"/>
      <c r="E5" s="13"/>
      <c r="F5" s="35"/>
      <c r="G5" s="31" t="s">
        <v>69</v>
      </c>
      <c r="H5" s="205">
        <f>SUM(N10:N13)</f>
        <v>0</v>
      </c>
      <c r="I5" s="206"/>
      <c r="Q5" s="73"/>
    </row>
    <row r="6" spans="1:17" ht="15">
      <c r="A6" s="32"/>
      <c r="C6" s="35"/>
      <c r="D6" s="35"/>
      <c r="E6" s="13"/>
      <c r="F6" s="35"/>
      <c r="G6" s="35"/>
      <c r="H6" s="35"/>
      <c r="I6" s="35"/>
      <c r="J6" s="35"/>
      <c r="K6" s="35"/>
      <c r="L6" s="35"/>
      <c r="Q6" s="73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3"/>
    </row>
    <row r="8" spans="2:17" ht="15">
      <c r="B8" s="32"/>
      <c r="E8" s="17"/>
      <c r="Q8" s="73"/>
    </row>
    <row r="9" spans="1:14" s="32" customFormat="1" ht="64.5" customHeight="1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74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64.5" customHeight="1">
      <c r="A10" s="154">
        <v>1</v>
      </c>
      <c r="B10" s="154" t="s">
        <v>265</v>
      </c>
      <c r="C10" s="154" t="s">
        <v>266</v>
      </c>
      <c r="D10" s="154" t="s">
        <v>492</v>
      </c>
      <c r="E10" s="121">
        <v>4000</v>
      </c>
      <c r="F10" s="154" t="s">
        <v>51</v>
      </c>
      <c r="G10" s="155" t="s">
        <v>50</v>
      </c>
      <c r="H10" s="7"/>
      <c r="I10" s="7"/>
      <c r="J10" s="7"/>
      <c r="K10" s="7"/>
      <c r="L10" s="155" t="str">
        <f>IF(K10=0,"0,00",IF(K10&gt;0,ROUND(E10/K10,2)))</f>
        <v>0,00</v>
      </c>
      <c r="M10" s="85"/>
      <c r="N10" s="25">
        <f>ROUND(L10*ROUND(M10,2),2)</f>
        <v>0</v>
      </c>
    </row>
    <row r="11" spans="1:14" s="32" customFormat="1" ht="64.5" customHeight="1">
      <c r="A11" s="154">
        <v>2</v>
      </c>
      <c r="B11" s="154" t="s">
        <v>265</v>
      </c>
      <c r="C11" s="154" t="s">
        <v>268</v>
      </c>
      <c r="D11" s="154" t="s">
        <v>267</v>
      </c>
      <c r="E11" s="121">
        <v>10000</v>
      </c>
      <c r="F11" s="154" t="s">
        <v>51</v>
      </c>
      <c r="G11" s="155" t="s">
        <v>50</v>
      </c>
      <c r="H11" s="7"/>
      <c r="I11" s="7"/>
      <c r="J11" s="7"/>
      <c r="K11" s="7"/>
      <c r="L11" s="155" t="str">
        <f>IF(K11=0,"0,00",IF(K11&gt;0,ROUND(E11/K11,2)))</f>
        <v>0,00</v>
      </c>
      <c r="M11" s="85"/>
      <c r="N11" s="25">
        <f>ROUND(L11*ROUND(M11,2),2)</f>
        <v>0</v>
      </c>
    </row>
    <row r="12" spans="1:14" s="32" customFormat="1" ht="64.5" customHeight="1">
      <c r="A12" s="154">
        <v>3</v>
      </c>
      <c r="B12" s="154" t="s">
        <v>265</v>
      </c>
      <c r="C12" s="154" t="s">
        <v>269</v>
      </c>
      <c r="D12" s="154" t="s">
        <v>267</v>
      </c>
      <c r="E12" s="121">
        <v>4500</v>
      </c>
      <c r="F12" s="154" t="s">
        <v>51</v>
      </c>
      <c r="G12" s="155" t="s">
        <v>50</v>
      </c>
      <c r="H12" s="7"/>
      <c r="I12" s="7"/>
      <c r="J12" s="7"/>
      <c r="K12" s="7"/>
      <c r="L12" s="155" t="str">
        <f>IF(K12=0,"0,00",IF(K12&gt;0,ROUND(E12/K12,2)))</f>
        <v>0,00</v>
      </c>
      <c r="M12" s="85"/>
      <c r="N12" s="25">
        <f>ROUND(L12*ROUND(M12,2),2)</f>
        <v>0</v>
      </c>
    </row>
    <row r="13" spans="1:14" s="32" customFormat="1" ht="61.5" customHeight="1">
      <c r="A13" s="154">
        <v>4</v>
      </c>
      <c r="B13" s="116" t="s">
        <v>265</v>
      </c>
      <c r="C13" s="116" t="s">
        <v>270</v>
      </c>
      <c r="D13" s="116" t="s">
        <v>267</v>
      </c>
      <c r="E13" s="117">
        <v>3500</v>
      </c>
      <c r="F13" s="79" t="s">
        <v>51</v>
      </c>
      <c r="G13" s="18" t="s">
        <v>50</v>
      </c>
      <c r="H13" s="96"/>
      <c r="I13" s="96"/>
      <c r="J13" s="96"/>
      <c r="K13" s="96"/>
      <c r="L13" s="18" t="str">
        <f>IF(K13=0,"0,00",IF(K13&gt;0,ROUND(E13/K13,2)))</f>
        <v>0,00</v>
      </c>
      <c r="M13" s="98"/>
      <c r="N13" s="25">
        <f>ROUND(L13*ROUND(M13,2),2)</f>
        <v>0</v>
      </c>
    </row>
    <row r="14" spans="1:14" ht="15">
      <c r="A14" s="35"/>
      <c r="B14" s="213"/>
      <c r="C14" s="214"/>
      <c r="D14" s="214"/>
      <c r="E14" s="214"/>
      <c r="F14" s="35"/>
      <c r="G14" s="37"/>
      <c r="H14" s="37"/>
      <c r="I14" s="37"/>
      <c r="J14" s="38"/>
      <c r="K14" s="37"/>
      <c r="L14" s="37"/>
      <c r="M14" s="37"/>
      <c r="N14" s="39"/>
    </row>
    <row r="15" spans="1:17" s="153" customFormat="1" ht="15">
      <c r="A15" s="152"/>
      <c r="B15" s="211" t="s">
        <v>107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Q15" s="5"/>
    </row>
    <row r="16" spans="2:14" ht="15">
      <c r="B16" s="207" t="s">
        <v>68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</row>
  </sheetData>
  <sheetProtection/>
  <mergeCells count="4">
    <mergeCell ref="H5:I5"/>
    <mergeCell ref="B16:N16"/>
    <mergeCell ref="B14:E14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80" zoomScaleNormal="80" zoomScalePageLayoutView="80" workbookViewId="0" topLeftCell="A1">
      <selection activeCell="I19" sqref="I19"/>
    </sheetView>
  </sheetViews>
  <sheetFormatPr defaultColWidth="9.00390625" defaultRowHeight="12.75"/>
  <cols>
    <col min="1" max="1" width="5.375" style="153" customWidth="1"/>
    <col min="2" max="2" width="19.25390625" style="153" customWidth="1"/>
    <col min="3" max="3" width="14.75390625" style="153" customWidth="1"/>
    <col min="4" max="4" width="22.25390625" style="153" customWidth="1"/>
    <col min="5" max="5" width="11.875" style="3" customWidth="1"/>
    <col min="6" max="6" width="10.25390625" style="153" customWidth="1"/>
    <col min="7" max="7" width="35.625" style="153" customWidth="1"/>
    <col min="8" max="8" width="19.75390625" style="153" customWidth="1"/>
    <col min="9" max="9" width="17.25390625" style="153" customWidth="1"/>
    <col min="10" max="10" width="18.00390625" style="153" customWidth="1"/>
    <col min="11" max="14" width="16.625" style="153" customWidth="1"/>
    <col min="15" max="15" width="8.00390625" style="153" customWidth="1"/>
    <col min="16" max="16" width="15.875" style="153" customWidth="1"/>
    <col min="17" max="17" width="15.875" style="5" customWidth="1"/>
    <col min="18" max="18" width="15.875" style="153" customWidth="1"/>
    <col min="19" max="20" width="14.25390625" style="153" customWidth="1"/>
    <col min="21" max="21" width="15.25390625" style="153" customWidth="1"/>
    <col min="22" max="16384" width="9.125" style="153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21</v>
      </c>
      <c r="D3" s="8"/>
      <c r="E3" s="9"/>
      <c r="F3" s="152"/>
      <c r="G3" s="11" t="s">
        <v>19</v>
      </c>
      <c r="H3" s="152"/>
      <c r="I3" s="8"/>
      <c r="J3" s="152"/>
      <c r="K3" s="152"/>
      <c r="L3" s="152"/>
      <c r="M3" s="152"/>
      <c r="N3" s="152"/>
      <c r="Q3" s="153"/>
    </row>
    <row r="4" spans="2:17" ht="15">
      <c r="B4" s="32"/>
      <c r="C4" s="8"/>
      <c r="D4" s="8"/>
      <c r="E4" s="9"/>
      <c r="F4" s="152"/>
      <c r="G4" s="11"/>
      <c r="H4" s="152"/>
      <c r="I4" s="8"/>
      <c r="J4" s="152"/>
      <c r="K4" s="152"/>
      <c r="L4" s="152"/>
      <c r="M4" s="152"/>
      <c r="N4" s="152"/>
      <c r="Q4" s="153"/>
    </row>
    <row r="5" spans="1:17" ht="15">
      <c r="A5" s="32"/>
      <c r="B5" s="32"/>
      <c r="C5" s="12"/>
      <c r="D5" s="12"/>
      <c r="E5" s="13"/>
      <c r="F5" s="152"/>
      <c r="G5" s="31" t="s">
        <v>69</v>
      </c>
      <c r="H5" s="205">
        <f>SUM(N10:N12)</f>
        <v>0</v>
      </c>
      <c r="I5" s="206"/>
      <c r="Q5" s="153"/>
    </row>
    <row r="6" spans="1:17" ht="15">
      <c r="A6" s="32"/>
      <c r="C6" s="152"/>
      <c r="D6" s="152"/>
      <c r="E6" s="13"/>
      <c r="F6" s="152"/>
      <c r="G6" s="152"/>
      <c r="H6" s="152"/>
      <c r="I6" s="152"/>
      <c r="J6" s="152"/>
      <c r="K6" s="152"/>
      <c r="L6" s="152"/>
      <c r="Q6" s="153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53"/>
    </row>
    <row r="8" spans="2:17" ht="15">
      <c r="B8" s="32"/>
      <c r="E8" s="17"/>
      <c r="Q8" s="153"/>
    </row>
    <row r="9" spans="1:14" s="32" customFormat="1" ht="64.5" customHeight="1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74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50.25" customHeight="1">
      <c r="A10" s="154">
        <v>1</v>
      </c>
      <c r="B10" s="154" t="s">
        <v>271</v>
      </c>
      <c r="C10" s="154" t="s">
        <v>272</v>
      </c>
      <c r="D10" s="154" t="s">
        <v>273</v>
      </c>
      <c r="E10" s="121">
        <v>1008</v>
      </c>
      <c r="F10" s="154" t="s">
        <v>51</v>
      </c>
      <c r="G10" s="155" t="s">
        <v>50</v>
      </c>
      <c r="H10" s="7"/>
      <c r="I10" s="7"/>
      <c r="J10" s="7"/>
      <c r="K10" s="7"/>
      <c r="L10" s="155"/>
      <c r="M10" s="158"/>
      <c r="N10" s="25">
        <f>ROUND(L10*ROUND(M10,2),2)</f>
        <v>0</v>
      </c>
    </row>
    <row r="11" spans="1:14" s="32" customFormat="1" ht="46.5" customHeight="1">
      <c r="A11" s="154">
        <v>2</v>
      </c>
      <c r="B11" s="154" t="s">
        <v>271</v>
      </c>
      <c r="C11" s="154" t="s">
        <v>274</v>
      </c>
      <c r="D11" s="154" t="s">
        <v>273</v>
      </c>
      <c r="E11" s="121">
        <v>1008</v>
      </c>
      <c r="F11" s="154" t="s">
        <v>51</v>
      </c>
      <c r="G11" s="155" t="s">
        <v>50</v>
      </c>
      <c r="H11" s="7"/>
      <c r="I11" s="7"/>
      <c r="J11" s="7"/>
      <c r="K11" s="7"/>
      <c r="L11" s="155"/>
      <c r="M11" s="158"/>
      <c r="N11" s="25">
        <f>ROUND(L11*ROUND(M11,2),2)</f>
        <v>0</v>
      </c>
    </row>
    <row r="12" spans="1:14" s="32" customFormat="1" ht="47.25" customHeight="1">
      <c r="A12" s="154">
        <v>3</v>
      </c>
      <c r="B12" s="154" t="s">
        <v>271</v>
      </c>
      <c r="C12" s="154" t="s">
        <v>275</v>
      </c>
      <c r="D12" s="154" t="s">
        <v>273</v>
      </c>
      <c r="E12" s="121">
        <v>1008</v>
      </c>
      <c r="F12" s="154" t="s">
        <v>51</v>
      </c>
      <c r="G12" s="155" t="s">
        <v>50</v>
      </c>
      <c r="H12" s="7"/>
      <c r="I12" s="7"/>
      <c r="J12" s="7"/>
      <c r="K12" s="7"/>
      <c r="L12" s="155"/>
      <c r="M12" s="158"/>
      <c r="N12" s="25">
        <f>ROUND(L12*ROUND(M12,2),2)</f>
        <v>0</v>
      </c>
    </row>
    <row r="13" spans="1:14" ht="15">
      <c r="A13" s="152"/>
      <c r="B13" s="213"/>
      <c r="C13" s="214"/>
      <c r="D13" s="214"/>
      <c r="E13" s="214"/>
      <c r="F13" s="152"/>
      <c r="G13" s="37"/>
      <c r="H13" s="37"/>
      <c r="I13" s="37"/>
      <c r="J13" s="38"/>
      <c r="K13" s="37"/>
      <c r="L13" s="37"/>
      <c r="M13" s="37"/>
      <c r="N13" s="39"/>
    </row>
    <row r="14" spans="1:14" ht="15">
      <c r="A14" s="152"/>
      <c r="B14" s="211" t="s">
        <v>107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</row>
    <row r="15" spans="2:14" ht="15">
      <c r="B15" s="207" t="s">
        <v>68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</row>
  </sheetData>
  <sheetProtection/>
  <mergeCells count="4">
    <mergeCell ref="H5:I5"/>
    <mergeCell ref="B13:E13"/>
    <mergeCell ref="B14:N14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7"/>
  <sheetViews>
    <sheetView showGridLines="0" zoomScale="80" zoomScaleNormal="80" zoomScalePageLayoutView="85" workbookViewId="0" topLeftCell="A25">
      <selection activeCell="C13" sqref="C13"/>
    </sheetView>
  </sheetViews>
  <sheetFormatPr defaultColWidth="9.00390625" defaultRowHeight="12.75"/>
  <cols>
    <col min="1" max="1" width="5.375" style="120" customWidth="1"/>
    <col min="2" max="2" width="21.00390625" style="120" customWidth="1"/>
    <col min="3" max="3" width="19.375" style="120" customWidth="1"/>
    <col min="4" max="4" width="21.625" style="120" customWidth="1"/>
    <col min="5" max="5" width="11.875" style="3" customWidth="1"/>
    <col min="6" max="6" width="16.00390625" style="120" customWidth="1"/>
    <col min="7" max="7" width="39.75390625" style="120" customWidth="1"/>
    <col min="8" max="8" width="21.75390625" style="120" customWidth="1"/>
    <col min="9" max="9" width="23.625" style="120" customWidth="1"/>
    <col min="10" max="10" width="21.125" style="120" customWidth="1"/>
    <col min="11" max="14" width="16.625" style="120" customWidth="1"/>
    <col min="15" max="15" width="8.00390625" style="120" customWidth="1"/>
    <col min="16" max="16" width="15.875" style="120" customWidth="1"/>
    <col min="17" max="17" width="15.875" style="5" customWidth="1"/>
    <col min="18" max="18" width="15.875" style="120" customWidth="1"/>
    <col min="19" max="20" width="14.25390625" style="120" customWidth="1"/>
    <col min="21" max="21" width="15.25390625" style="120" customWidth="1"/>
    <col min="22" max="16384" width="9.125" style="120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22</v>
      </c>
      <c r="D3" s="8"/>
      <c r="E3" s="9"/>
      <c r="F3" s="119"/>
      <c r="G3" s="11" t="s">
        <v>19</v>
      </c>
      <c r="H3" s="119"/>
      <c r="I3" s="8"/>
      <c r="J3" s="119"/>
      <c r="K3" s="119"/>
      <c r="L3" s="119"/>
      <c r="M3" s="119"/>
      <c r="N3" s="119"/>
      <c r="Q3" s="120"/>
    </row>
    <row r="4" spans="2:17" ht="15">
      <c r="B4" s="32"/>
      <c r="C4" s="8"/>
      <c r="D4" s="8"/>
      <c r="E4" s="9"/>
      <c r="F4" s="119"/>
      <c r="G4" s="11"/>
      <c r="H4" s="119"/>
      <c r="I4" s="8"/>
      <c r="J4" s="119"/>
      <c r="K4" s="119"/>
      <c r="L4" s="119"/>
      <c r="M4" s="119"/>
      <c r="N4" s="119"/>
      <c r="Q4" s="120"/>
    </row>
    <row r="5" spans="1:17" ht="15">
      <c r="A5" s="32"/>
      <c r="B5" s="32"/>
      <c r="C5" s="12"/>
      <c r="D5" s="12"/>
      <c r="E5" s="13"/>
      <c r="F5" s="119"/>
      <c r="G5" s="31" t="s">
        <v>69</v>
      </c>
      <c r="H5" s="205">
        <f>SUM(N10:N24)</f>
        <v>0</v>
      </c>
      <c r="I5" s="206"/>
      <c r="Q5" s="120"/>
    </row>
    <row r="6" spans="1:17" ht="15">
      <c r="A6" s="32"/>
      <c r="C6" s="119"/>
      <c r="D6" s="119"/>
      <c r="E6" s="13"/>
      <c r="F6" s="119"/>
      <c r="G6" s="119"/>
      <c r="H6" s="119"/>
      <c r="I6" s="119"/>
      <c r="J6" s="119"/>
      <c r="K6" s="119"/>
      <c r="L6" s="119"/>
      <c r="Q6" s="120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20"/>
    </row>
    <row r="8" spans="2:17" ht="15">
      <c r="B8" s="32"/>
      <c r="E8" s="17"/>
      <c r="Q8" s="120"/>
    </row>
    <row r="9" spans="1:14" s="32" customFormat="1" ht="68.25" customHeight="1">
      <c r="A9" s="27" t="s">
        <v>30</v>
      </c>
      <c r="B9" s="30" t="s">
        <v>15</v>
      </c>
      <c r="C9" s="30" t="s">
        <v>16</v>
      </c>
      <c r="D9" s="30" t="s">
        <v>48</v>
      </c>
      <c r="E9" s="124" t="s">
        <v>46</v>
      </c>
      <c r="F9" s="125"/>
      <c r="G9" s="30" t="str">
        <f>"Nazwa handlowa /
"&amp;C9&amp;" / 
"&amp;D9</f>
        <v>Nazwa handlowa /
Dawka / 
Postać/ Opakowanie</v>
      </c>
      <c r="H9" s="30" t="s">
        <v>45</v>
      </c>
      <c r="I9" s="30" t="str">
        <f>B9</f>
        <v>Skład</v>
      </c>
      <c r="J9" s="30" t="s">
        <v>114</v>
      </c>
      <c r="K9" s="30" t="s">
        <v>24</v>
      </c>
      <c r="L9" s="30" t="s">
        <v>108</v>
      </c>
      <c r="M9" s="30" t="s">
        <v>109</v>
      </c>
      <c r="N9" s="30" t="s">
        <v>81</v>
      </c>
    </row>
    <row r="10" spans="1:14" ht="49.5" customHeight="1">
      <c r="A10" s="97" t="s">
        <v>78</v>
      </c>
      <c r="B10" s="99" t="s">
        <v>281</v>
      </c>
      <c r="C10" s="99" t="s">
        <v>282</v>
      </c>
      <c r="D10" s="100" t="s">
        <v>283</v>
      </c>
      <c r="E10" s="101">
        <v>16000</v>
      </c>
      <c r="F10" s="79" t="s">
        <v>51</v>
      </c>
      <c r="G10" s="18" t="s">
        <v>50</v>
      </c>
      <c r="H10" s="96"/>
      <c r="I10" s="96"/>
      <c r="J10" s="96"/>
      <c r="K10" s="96"/>
      <c r="L10" s="18"/>
      <c r="M10" s="138"/>
      <c r="N10" s="25">
        <f aca="true" t="shared" si="0" ref="N10:N24">ROUND(L10*ROUND(M10,2),2)</f>
        <v>0</v>
      </c>
    </row>
    <row r="11" spans="1:14" ht="46.5" customHeight="1">
      <c r="A11" s="97" t="s">
        <v>79</v>
      </c>
      <c r="B11" s="102" t="s">
        <v>284</v>
      </c>
      <c r="C11" s="102" t="s">
        <v>85</v>
      </c>
      <c r="D11" s="100" t="s">
        <v>110</v>
      </c>
      <c r="E11" s="103">
        <v>2700</v>
      </c>
      <c r="F11" s="79" t="s">
        <v>51</v>
      </c>
      <c r="G11" s="18" t="s">
        <v>50</v>
      </c>
      <c r="H11" s="96"/>
      <c r="I11" s="96"/>
      <c r="J11" s="96"/>
      <c r="K11" s="96"/>
      <c r="L11" s="18"/>
      <c r="M11" s="138"/>
      <c r="N11" s="25">
        <f t="shared" si="0"/>
        <v>0</v>
      </c>
    </row>
    <row r="12" spans="1:14" ht="51" customHeight="1">
      <c r="A12" s="97" t="s">
        <v>84</v>
      </c>
      <c r="B12" s="100" t="s">
        <v>284</v>
      </c>
      <c r="C12" s="100" t="s">
        <v>285</v>
      </c>
      <c r="D12" s="100" t="s">
        <v>286</v>
      </c>
      <c r="E12" s="104">
        <v>28000</v>
      </c>
      <c r="F12" s="79" t="s">
        <v>51</v>
      </c>
      <c r="G12" s="18" t="s">
        <v>50</v>
      </c>
      <c r="H12" s="96"/>
      <c r="I12" s="96"/>
      <c r="J12" s="96"/>
      <c r="K12" s="96"/>
      <c r="L12" s="18"/>
      <c r="M12" s="138"/>
      <c r="N12" s="25">
        <f t="shared" si="0"/>
        <v>0</v>
      </c>
    </row>
    <row r="13" spans="1:14" ht="46.5" customHeight="1">
      <c r="A13" s="97" t="s">
        <v>96</v>
      </c>
      <c r="B13" s="100" t="s">
        <v>287</v>
      </c>
      <c r="C13" s="100" t="s">
        <v>144</v>
      </c>
      <c r="D13" s="100" t="s">
        <v>110</v>
      </c>
      <c r="E13" s="104">
        <v>16200</v>
      </c>
      <c r="F13" s="79" t="s">
        <v>51</v>
      </c>
      <c r="G13" s="18" t="s">
        <v>50</v>
      </c>
      <c r="H13" s="96"/>
      <c r="I13" s="96"/>
      <c r="J13" s="96"/>
      <c r="K13" s="96"/>
      <c r="L13" s="18"/>
      <c r="M13" s="138"/>
      <c r="N13" s="25">
        <f t="shared" si="0"/>
        <v>0</v>
      </c>
    </row>
    <row r="14" spans="1:14" ht="45">
      <c r="A14" s="97" t="s">
        <v>97</v>
      </c>
      <c r="B14" s="100" t="s">
        <v>287</v>
      </c>
      <c r="C14" s="100" t="s">
        <v>93</v>
      </c>
      <c r="D14" s="100" t="s">
        <v>110</v>
      </c>
      <c r="E14" s="104">
        <v>37800</v>
      </c>
      <c r="F14" s="79" t="s">
        <v>51</v>
      </c>
      <c r="G14" s="18" t="s">
        <v>50</v>
      </c>
      <c r="H14" s="96"/>
      <c r="I14" s="96"/>
      <c r="J14" s="96"/>
      <c r="K14" s="96"/>
      <c r="L14" s="18"/>
      <c r="M14" s="138"/>
      <c r="N14" s="25">
        <f t="shared" si="0"/>
        <v>0</v>
      </c>
    </row>
    <row r="15" spans="1:14" ht="45">
      <c r="A15" s="97" t="s">
        <v>98</v>
      </c>
      <c r="B15" s="100" t="s">
        <v>287</v>
      </c>
      <c r="C15" s="100" t="s">
        <v>95</v>
      </c>
      <c r="D15" s="100" t="s">
        <v>110</v>
      </c>
      <c r="E15" s="104">
        <v>10800</v>
      </c>
      <c r="F15" s="79" t="s">
        <v>51</v>
      </c>
      <c r="G15" s="18" t="s">
        <v>50</v>
      </c>
      <c r="H15" s="96"/>
      <c r="I15" s="96"/>
      <c r="J15" s="96"/>
      <c r="K15" s="96"/>
      <c r="L15" s="18"/>
      <c r="M15" s="138"/>
      <c r="N15" s="25">
        <f t="shared" si="0"/>
        <v>0</v>
      </c>
    </row>
    <row r="16" spans="1:14" ht="47.25">
      <c r="A16" s="97" t="s">
        <v>99</v>
      </c>
      <c r="B16" s="102" t="s">
        <v>288</v>
      </c>
      <c r="C16" s="102" t="s">
        <v>86</v>
      </c>
      <c r="D16" s="100" t="s">
        <v>244</v>
      </c>
      <c r="E16" s="105">
        <v>2000</v>
      </c>
      <c r="F16" s="79" t="s">
        <v>51</v>
      </c>
      <c r="G16" s="18" t="s">
        <v>50</v>
      </c>
      <c r="H16" s="96"/>
      <c r="I16" s="96"/>
      <c r="J16" s="96"/>
      <c r="K16" s="96"/>
      <c r="L16" s="18"/>
      <c r="M16" s="138"/>
      <c r="N16" s="25">
        <f t="shared" si="0"/>
        <v>0</v>
      </c>
    </row>
    <row r="17" spans="1:17" s="153" customFormat="1" ht="47.25">
      <c r="A17" s="156" t="s">
        <v>100</v>
      </c>
      <c r="B17" s="102" t="s">
        <v>288</v>
      </c>
      <c r="C17" s="102" t="s">
        <v>136</v>
      </c>
      <c r="D17" s="100" t="s">
        <v>244</v>
      </c>
      <c r="E17" s="105">
        <v>10000</v>
      </c>
      <c r="F17" s="154" t="s">
        <v>51</v>
      </c>
      <c r="G17" s="155" t="s">
        <v>50</v>
      </c>
      <c r="H17" s="96"/>
      <c r="I17" s="96"/>
      <c r="J17" s="96"/>
      <c r="K17" s="96"/>
      <c r="L17" s="155"/>
      <c r="M17" s="138"/>
      <c r="N17" s="25">
        <f t="shared" si="0"/>
        <v>0</v>
      </c>
      <c r="Q17" s="5"/>
    </row>
    <row r="18" spans="1:17" s="153" customFormat="1" ht="45">
      <c r="A18" s="156" t="s">
        <v>276</v>
      </c>
      <c r="B18" s="102" t="s">
        <v>289</v>
      </c>
      <c r="C18" s="102" t="s">
        <v>162</v>
      </c>
      <c r="D18" s="100" t="s">
        <v>94</v>
      </c>
      <c r="E18" s="105">
        <v>1620</v>
      </c>
      <c r="F18" s="154" t="s">
        <v>51</v>
      </c>
      <c r="G18" s="155" t="s">
        <v>50</v>
      </c>
      <c r="H18" s="96"/>
      <c r="I18" s="96"/>
      <c r="J18" s="96"/>
      <c r="K18" s="96"/>
      <c r="L18" s="155"/>
      <c r="M18" s="138"/>
      <c r="N18" s="25">
        <f t="shared" si="0"/>
        <v>0</v>
      </c>
      <c r="Q18" s="5"/>
    </row>
    <row r="19" spans="1:17" s="153" customFormat="1" ht="45">
      <c r="A19" s="156" t="s">
        <v>277</v>
      </c>
      <c r="B19" s="102" t="s">
        <v>289</v>
      </c>
      <c r="C19" s="102" t="s">
        <v>113</v>
      </c>
      <c r="D19" s="100" t="s">
        <v>94</v>
      </c>
      <c r="E19" s="105">
        <v>3240</v>
      </c>
      <c r="F19" s="154" t="s">
        <v>51</v>
      </c>
      <c r="G19" s="155" t="s">
        <v>50</v>
      </c>
      <c r="H19" s="96"/>
      <c r="I19" s="96"/>
      <c r="J19" s="96"/>
      <c r="K19" s="96"/>
      <c r="L19" s="155"/>
      <c r="M19" s="138"/>
      <c r="N19" s="25">
        <f t="shared" si="0"/>
        <v>0</v>
      </c>
      <c r="Q19" s="5"/>
    </row>
    <row r="20" spans="1:17" s="153" customFormat="1" ht="45">
      <c r="A20" s="156" t="s">
        <v>278</v>
      </c>
      <c r="B20" s="102" t="s">
        <v>289</v>
      </c>
      <c r="C20" s="102" t="s">
        <v>93</v>
      </c>
      <c r="D20" s="100" t="s">
        <v>94</v>
      </c>
      <c r="E20" s="105">
        <v>1620</v>
      </c>
      <c r="F20" s="154" t="s">
        <v>51</v>
      </c>
      <c r="G20" s="155" t="s">
        <v>50</v>
      </c>
      <c r="H20" s="96"/>
      <c r="I20" s="96"/>
      <c r="J20" s="96"/>
      <c r="K20" s="96"/>
      <c r="L20" s="155"/>
      <c r="M20" s="138"/>
      <c r="N20" s="25">
        <f t="shared" si="0"/>
        <v>0</v>
      </c>
      <c r="Q20" s="5"/>
    </row>
    <row r="21" spans="1:17" s="153" customFormat="1" ht="45">
      <c r="A21" s="156" t="s">
        <v>279</v>
      </c>
      <c r="B21" s="102" t="s">
        <v>290</v>
      </c>
      <c r="C21" s="102" t="s">
        <v>105</v>
      </c>
      <c r="D21" s="100" t="s">
        <v>94</v>
      </c>
      <c r="E21" s="105">
        <v>3600</v>
      </c>
      <c r="F21" s="154" t="s">
        <v>51</v>
      </c>
      <c r="G21" s="155" t="s">
        <v>50</v>
      </c>
      <c r="H21" s="96"/>
      <c r="I21" s="96"/>
      <c r="J21" s="96"/>
      <c r="K21" s="96"/>
      <c r="L21" s="155"/>
      <c r="M21" s="138"/>
      <c r="N21" s="25">
        <f t="shared" si="0"/>
        <v>0</v>
      </c>
      <c r="Q21" s="5"/>
    </row>
    <row r="22" spans="1:17" s="153" customFormat="1" ht="45">
      <c r="A22" s="156" t="s">
        <v>280</v>
      </c>
      <c r="B22" s="102" t="s">
        <v>290</v>
      </c>
      <c r="C22" s="102" t="s">
        <v>86</v>
      </c>
      <c r="D22" s="100" t="s">
        <v>94</v>
      </c>
      <c r="E22" s="105">
        <v>2700</v>
      </c>
      <c r="F22" s="154" t="s">
        <v>51</v>
      </c>
      <c r="G22" s="155" t="s">
        <v>50</v>
      </c>
      <c r="H22" s="96"/>
      <c r="I22" s="96"/>
      <c r="J22" s="96"/>
      <c r="K22" s="96"/>
      <c r="L22" s="155"/>
      <c r="M22" s="138"/>
      <c r="N22" s="25">
        <f t="shared" si="0"/>
        <v>0</v>
      </c>
      <c r="Q22" s="5"/>
    </row>
    <row r="23" spans="1:17" s="153" customFormat="1" ht="56.25" customHeight="1">
      <c r="A23" s="159"/>
      <c r="B23" s="160" t="s">
        <v>15</v>
      </c>
      <c r="C23" s="160" t="s">
        <v>16</v>
      </c>
      <c r="D23" s="161" t="s">
        <v>48</v>
      </c>
      <c r="E23" s="162" t="s">
        <v>295</v>
      </c>
      <c r="F23" s="27"/>
      <c r="G23" s="30" t="str">
        <f>"Nazwa handlowa /
"&amp;C23&amp;" / 
"&amp;D23</f>
        <v>Nazwa handlowa /
Dawka / 
Postać/ Opakowanie</v>
      </c>
      <c r="H23" s="30" t="s">
        <v>45</v>
      </c>
      <c r="I23" s="30" t="str">
        <f>B23</f>
        <v>Skład</v>
      </c>
      <c r="J23" s="30" t="s">
        <v>114</v>
      </c>
      <c r="K23" s="30" t="s">
        <v>24</v>
      </c>
      <c r="L23" s="30" t="s">
        <v>296</v>
      </c>
      <c r="M23" s="30" t="s">
        <v>297</v>
      </c>
      <c r="N23" s="30" t="s">
        <v>81</v>
      </c>
      <c r="Q23" s="5"/>
    </row>
    <row r="24" spans="1:14" ht="360">
      <c r="A24" s="156" t="s">
        <v>89</v>
      </c>
      <c r="B24" s="100" t="s">
        <v>291</v>
      </c>
      <c r="C24" s="100" t="s">
        <v>292</v>
      </c>
      <c r="D24" s="100" t="s">
        <v>293</v>
      </c>
      <c r="E24" s="104">
        <v>69120</v>
      </c>
      <c r="F24" s="154" t="s">
        <v>294</v>
      </c>
      <c r="G24" s="18" t="s">
        <v>298</v>
      </c>
      <c r="H24" s="96"/>
      <c r="I24" s="96"/>
      <c r="J24" s="156" t="s">
        <v>299</v>
      </c>
      <c r="K24" s="96"/>
      <c r="L24" s="18"/>
      <c r="M24" s="138"/>
      <c r="N24" s="25">
        <f t="shared" si="0"/>
        <v>0</v>
      </c>
    </row>
    <row r="25" spans="1:17" s="153" customFormat="1" ht="15.75">
      <c r="A25" s="163"/>
      <c r="B25" s="164"/>
      <c r="C25" s="164"/>
      <c r="D25" s="164"/>
      <c r="E25" s="165"/>
      <c r="F25" s="152"/>
      <c r="G25" s="37"/>
      <c r="H25" s="166"/>
      <c r="I25" s="166"/>
      <c r="J25" s="163"/>
      <c r="K25" s="166"/>
      <c r="L25" s="37"/>
      <c r="M25" s="167"/>
      <c r="N25" s="39"/>
      <c r="Q25" s="5"/>
    </row>
    <row r="26" spans="2:14" ht="15">
      <c r="B26" s="207" t="s">
        <v>115</v>
      </c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</row>
    <row r="27" spans="2:14" ht="15" customHeight="1">
      <c r="B27" s="207" t="s">
        <v>68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</row>
  </sheetData>
  <sheetProtection/>
  <mergeCells count="3">
    <mergeCell ref="H5:I5"/>
    <mergeCell ref="B26:N26"/>
    <mergeCell ref="B27:N2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E10" sqref="E10"/>
    </sheetView>
  </sheetViews>
  <sheetFormatPr defaultColWidth="9.00390625" defaultRowHeight="12.75"/>
  <cols>
    <col min="1" max="1" width="5.375" style="73" customWidth="1"/>
    <col min="2" max="2" width="28.25390625" style="73" customWidth="1"/>
    <col min="3" max="3" width="14.75390625" style="73" customWidth="1"/>
    <col min="4" max="4" width="23.75390625" style="73" customWidth="1"/>
    <col min="5" max="5" width="11.875" style="3" customWidth="1"/>
    <col min="6" max="6" width="10.25390625" style="73" customWidth="1"/>
    <col min="7" max="7" width="35.625" style="73" customWidth="1"/>
    <col min="8" max="8" width="19.75390625" style="73" customWidth="1"/>
    <col min="9" max="9" width="17.25390625" style="73" customWidth="1"/>
    <col min="10" max="10" width="18.00390625" style="73" customWidth="1"/>
    <col min="11" max="14" width="16.625" style="73" customWidth="1"/>
    <col min="15" max="15" width="8.00390625" style="73" customWidth="1"/>
    <col min="16" max="16" width="15.875" style="73" customWidth="1"/>
    <col min="17" max="17" width="15.875" style="5" customWidth="1"/>
    <col min="18" max="18" width="15.875" style="73" customWidth="1"/>
    <col min="19" max="20" width="14.25390625" style="73" customWidth="1"/>
    <col min="21" max="21" width="15.25390625" style="73" customWidth="1"/>
    <col min="22" max="16384" width="9.125" style="73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23</v>
      </c>
      <c r="D3" s="8"/>
      <c r="E3" s="9"/>
      <c r="F3" s="35"/>
      <c r="G3" s="11" t="s">
        <v>19</v>
      </c>
      <c r="H3" s="35"/>
      <c r="I3" s="8"/>
      <c r="J3" s="35"/>
      <c r="K3" s="35"/>
      <c r="L3" s="35"/>
      <c r="M3" s="35"/>
      <c r="N3" s="35"/>
      <c r="Q3" s="73"/>
    </row>
    <row r="4" spans="2:17" ht="15">
      <c r="B4" s="32"/>
      <c r="C4" s="8"/>
      <c r="D4" s="8"/>
      <c r="E4" s="9"/>
      <c r="F4" s="35"/>
      <c r="G4" s="11"/>
      <c r="H4" s="35"/>
      <c r="I4" s="8"/>
      <c r="J4" s="35"/>
      <c r="K4" s="35"/>
      <c r="L4" s="35"/>
      <c r="M4" s="35"/>
      <c r="N4" s="35"/>
      <c r="Q4" s="73"/>
    </row>
    <row r="5" spans="1:17" ht="15">
      <c r="A5" s="32"/>
      <c r="B5" s="32"/>
      <c r="C5" s="12"/>
      <c r="D5" s="12"/>
      <c r="E5" s="13"/>
      <c r="F5" s="35"/>
      <c r="G5" s="31" t="s">
        <v>69</v>
      </c>
      <c r="H5" s="205">
        <f>SUM(N10:N10)</f>
        <v>0</v>
      </c>
      <c r="I5" s="206"/>
      <c r="Q5" s="73"/>
    </row>
    <row r="6" spans="1:17" ht="15">
      <c r="A6" s="32"/>
      <c r="C6" s="35"/>
      <c r="D6" s="35"/>
      <c r="E6" s="13"/>
      <c r="F6" s="35"/>
      <c r="G6" s="35"/>
      <c r="H6" s="35"/>
      <c r="I6" s="35"/>
      <c r="J6" s="35"/>
      <c r="K6" s="35"/>
      <c r="L6" s="35"/>
      <c r="Q6" s="73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3"/>
    </row>
    <row r="8" spans="2:17" ht="15">
      <c r="B8" s="32"/>
      <c r="E8" s="17"/>
      <c r="Q8" s="73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74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5.75" customHeight="1">
      <c r="A10" s="79" t="s">
        <v>78</v>
      </c>
      <c r="B10" s="79" t="s">
        <v>300</v>
      </c>
      <c r="C10" s="79" t="s">
        <v>301</v>
      </c>
      <c r="D10" s="79" t="s">
        <v>139</v>
      </c>
      <c r="E10" s="121">
        <v>6000</v>
      </c>
      <c r="F10" s="79" t="s">
        <v>51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85"/>
      <c r="N10" s="25">
        <f>ROUND(L10*ROUND(M10,2),2)</f>
        <v>0</v>
      </c>
    </row>
    <row r="11" spans="1:14" ht="15">
      <c r="A11" s="35"/>
      <c r="B11" s="42"/>
      <c r="C11" s="40"/>
      <c r="D11" s="40"/>
      <c r="E11" s="41"/>
      <c r="F11" s="35"/>
      <c r="G11" s="37"/>
      <c r="H11" s="37"/>
      <c r="I11" s="37"/>
      <c r="J11" s="38"/>
      <c r="K11" s="37"/>
      <c r="L11" s="37"/>
      <c r="M11" s="37"/>
      <c r="N11" s="39"/>
    </row>
    <row r="12" spans="2:14" ht="15">
      <c r="B12" s="215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</row>
    <row r="13" spans="2:14" ht="15">
      <c r="B13" s="207" t="s">
        <v>68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</row>
  </sheetData>
  <sheetProtection/>
  <mergeCells count="3">
    <mergeCell ref="H5:I5"/>
    <mergeCell ref="B12:N12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T43"/>
  <sheetViews>
    <sheetView showGridLines="0" zoomScale="80" zoomScaleNormal="80" zoomScalePageLayoutView="80" workbookViewId="0" topLeftCell="A1">
      <selection activeCell="C3" sqref="C3"/>
    </sheetView>
  </sheetViews>
  <sheetFormatPr defaultColWidth="9.00390625" defaultRowHeight="12.75"/>
  <cols>
    <col min="1" max="1" width="5.375" style="131" customWidth="1"/>
    <col min="2" max="2" width="26.25390625" style="131" customWidth="1"/>
    <col min="3" max="3" width="19.00390625" style="131" customWidth="1"/>
    <col min="4" max="4" width="29.875" style="131" customWidth="1"/>
    <col min="5" max="5" width="11.875" style="3" customWidth="1"/>
    <col min="6" max="6" width="11.875" style="131" customWidth="1"/>
    <col min="7" max="7" width="39.75390625" style="131" customWidth="1"/>
    <col min="8" max="8" width="22.125" style="131" customWidth="1"/>
    <col min="9" max="9" width="19.25390625" style="131" customWidth="1"/>
    <col min="10" max="10" width="20.75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24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2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2"/>
      <c r="B5" s="32"/>
      <c r="C5" s="12"/>
      <c r="D5" s="12"/>
      <c r="E5" s="13"/>
      <c r="F5" s="130"/>
      <c r="G5" s="31" t="s">
        <v>69</v>
      </c>
      <c r="H5" s="205">
        <f>SUM(N10:N38)</f>
        <v>0</v>
      </c>
      <c r="I5" s="206"/>
      <c r="Q5" s="131"/>
    </row>
    <row r="6" spans="1:17" ht="15">
      <c r="A6" s="32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2"/>
      <c r="E8" s="17"/>
      <c r="Q8" s="131"/>
    </row>
    <row r="9" spans="1:14" s="32" customFormat="1" ht="64.5" customHeight="1">
      <c r="A9" s="27" t="s">
        <v>30</v>
      </c>
      <c r="B9" s="27" t="s">
        <v>15</v>
      </c>
      <c r="C9" s="27" t="s">
        <v>16</v>
      </c>
      <c r="D9" s="27" t="s">
        <v>42</v>
      </c>
      <c r="E9" s="28" t="s">
        <v>46</v>
      </c>
      <c r="F9" s="74"/>
      <c r="G9" s="30" t="str">
        <f>"Nazwa handlowa /
"&amp;C9&amp;" / 
"&amp;D9</f>
        <v>Nazwa handlowa /
Dawka / 
Postać /Opakowanie</v>
      </c>
      <c r="H9" s="30" t="s">
        <v>363</v>
      </c>
      <c r="I9" s="30" t="str">
        <f>B9</f>
        <v>Skład</v>
      </c>
      <c r="J9" s="30" t="s">
        <v>114</v>
      </c>
      <c r="K9" s="30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6.5" customHeight="1">
      <c r="A10" s="97" t="s">
        <v>2</v>
      </c>
      <c r="B10" s="100" t="s">
        <v>302</v>
      </c>
      <c r="C10" s="100" t="s">
        <v>303</v>
      </c>
      <c r="D10" s="100" t="s">
        <v>304</v>
      </c>
      <c r="E10" s="104">
        <v>100</v>
      </c>
      <c r="F10" s="80" t="s">
        <v>51</v>
      </c>
      <c r="G10" s="18" t="s">
        <v>50</v>
      </c>
      <c r="H10" s="96"/>
      <c r="I10" s="96"/>
      <c r="J10" s="96"/>
      <c r="K10" s="96"/>
      <c r="L10" s="136"/>
      <c r="M10" s="138"/>
      <c r="N10" s="25">
        <f>ROUND(L10*ROUND(M10,2),2)</f>
        <v>0</v>
      </c>
    </row>
    <row r="11" spans="1:14" s="32" customFormat="1" ht="45.75" customHeight="1">
      <c r="A11" s="97" t="s">
        <v>3</v>
      </c>
      <c r="B11" s="100" t="s">
        <v>305</v>
      </c>
      <c r="C11" s="100" t="s">
        <v>93</v>
      </c>
      <c r="D11" s="100" t="s">
        <v>306</v>
      </c>
      <c r="E11" s="104">
        <v>3780</v>
      </c>
      <c r="F11" s="80" t="s">
        <v>51</v>
      </c>
      <c r="G11" s="18" t="s">
        <v>50</v>
      </c>
      <c r="H11" s="96"/>
      <c r="I11" s="96"/>
      <c r="J11" s="96"/>
      <c r="K11" s="96"/>
      <c r="L11" s="136"/>
      <c r="M11" s="138"/>
      <c r="N11" s="25">
        <f aca="true" t="shared" si="0" ref="N11:N38">ROUND(L11*ROUND(M11,2),2)</f>
        <v>0</v>
      </c>
    </row>
    <row r="12" spans="1:14" s="32" customFormat="1" ht="48.75" customHeight="1">
      <c r="A12" s="97" t="s">
        <v>4</v>
      </c>
      <c r="B12" s="100" t="s">
        <v>307</v>
      </c>
      <c r="C12" s="100" t="s">
        <v>162</v>
      </c>
      <c r="D12" s="100" t="s">
        <v>110</v>
      </c>
      <c r="E12" s="104">
        <v>720</v>
      </c>
      <c r="F12" s="80" t="s">
        <v>51</v>
      </c>
      <c r="G12" s="18" t="s">
        <v>50</v>
      </c>
      <c r="H12" s="96"/>
      <c r="I12" s="96"/>
      <c r="J12" s="96"/>
      <c r="K12" s="96"/>
      <c r="L12" s="136"/>
      <c r="M12" s="138"/>
      <c r="N12" s="25">
        <f t="shared" si="0"/>
        <v>0</v>
      </c>
    </row>
    <row r="13" spans="1:14" s="32" customFormat="1" ht="47.25" customHeight="1">
      <c r="A13" s="97" t="s">
        <v>5</v>
      </c>
      <c r="B13" s="100" t="s">
        <v>308</v>
      </c>
      <c r="C13" s="100" t="s">
        <v>309</v>
      </c>
      <c r="D13" s="100" t="s">
        <v>310</v>
      </c>
      <c r="E13" s="104">
        <v>10</v>
      </c>
      <c r="F13" s="80" t="s">
        <v>51</v>
      </c>
      <c r="G13" s="18" t="s">
        <v>50</v>
      </c>
      <c r="H13" s="96"/>
      <c r="I13" s="96"/>
      <c r="J13" s="96"/>
      <c r="K13" s="96"/>
      <c r="L13" s="136"/>
      <c r="M13" s="138"/>
      <c r="N13" s="25">
        <f t="shared" si="0"/>
        <v>0</v>
      </c>
    </row>
    <row r="14" spans="1:14" s="32" customFormat="1" ht="51" customHeight="1">
      <c r="A14" s="97" t="s">
        <v>26</v>
      </c>
      <c r="B14" s="100" t="s">
        <v>311</v>
      </c>
      <c r="C14" s="100" t="s">
        <v>312</v>
      </c>
      <c r="D14" s="100" t="s">
        <v>313</v>
      </c>
      <c r="E14" s="104">
        <v>10</v>
      </c>
      <c r="F14" s="80" t="s">
        <v>51</v>
      </c>
      <c r="G14" s="18" t="s">
        <v>50</v>
      </c>
      <c r="H14" s="96"/>
      <c r="I14" s="96"/>
      <c r="J14" s="96"/>
      <c r="K14" s="96"/>
      <c r="L14" s="136"/>
      <c r="M14" s="138"/>
      <c r="N14" s="25">
        <f t="shared" si="0"/>
        <v>0</v>
      </c>
    </row>
    <row r="15" spans="1:14" s="32" customFormat="1" ht="46.5" customHeight="1">
      <c r="A15" s="97" t="s">
        <v>32</v>
      </c>
      <c r="B15" s="100" t="s">
        <v>314</v>
      </c>
      <c r="C15" s="100" t="s">
        <v>82</v>
      </c>
      <c r="D15" s="100" t="s">
        <v>315</v>
      </c>
      <c r="E15" s="104">
        <v>280</v>
      </c>
      <c r="F15" s="80" t="s">
        <v>51</v>
      </c>
      <c r="G15" s="18" t="s">
        <v>50</v>
      </c>
      <c r="H15" s="96"/>
      <c r="I15" s="96"/>
      <c r="J15" s="96"/>
      <c r="K15" s="96"/>
      <c r="L15" s="136"/>
      <c r="M15" s="138"/>
      <c r="N15" s="25">
        <f t="shared" si="0"/>
        <v>0</v>
      </c>
    </row>
    <row r="16" spans="1:14" s="32" customFormat="1" ht="47.25" customHeight="1">
      <c r="A16" s="97" t="s">
        <v>6</v>
      </c>
      <c r="B16" s="100" t="s">
        <v>314</v>
      </c>
      <c r="C16" s="100" t="s">
        <v>316</v>
      </c>
      <c r="D16" s="100" t="s">
        <v>315</v>
      </c>
      <c r="E16" s="104">
        <v>280</v>
      </c>
      <c r="F16" s="80" t="s">
        <v>51</v>
      </c>
      <c r="G16" s="18" t="s">
        <v>50</v>
      </c>
      <c r="H16" s="96"/>
      <c r="I16" s="96"/>
      <c r="J16" s="96"/>
      <c r="K16" s="96"/>
      <c r="L16" s="136"/>
      <c r="M16" s="138"/>
      <c r="N16" s="25">
        <f t="shared" si="0"/>
        <v>0</v>
      </c>
    </row>
    <row r="17" spans="1:14" s="32" customFormat="1" ht="48" customHeight="1">
      <c r="A17" s="97" t="s">
        <v>7</v>
      </c>
      <c r="B17" s="100" t="s">
        <v>317</v>
      </c>
      <c r="C17" s="100" t="s">
        <v>318</v>
      </c>
      <c r="D17" s="100" t="s">
        <v>142</v>
      </c>
      <c r="E17" s="104">
        <v>60</v>
      </c>
      <c r="F17" s="80" t="s">
        <v>51</v>
      </c>
      <c r="G17" s="18" t="s">
        <v>50</v>
      </c>
      <c r="H17" s="96"/>
      <c r="I17" s="96"/>
      <c r="J17" s="96"/>
      <c r="K17" s="96"/>
      <c r="L17" s="136"/>
      <c r="M17" s="138"/>
      <c r="N17" s="25">
        <f t="shared" si="0"/>
        <v>0</v>
      </c>
    </row>
    <row r="18" spans="1:14" s="32" customFormat="1" ht="50.25" customHeight="1">
      <c r="A18" s="97" t="s">
        <v>20</v>
      </c>
      <c r="B18" s="100" t="s">
        <v>319</v>
      </c>
      <c r="C18" s="100" t="s">
        <v>320</v>
      </c>
      <c r="D18" s="100" t="s">
        <v>142</v>
      </c>
      <c r="E18" s="104">
        <v>120</v>
      </c>
      <c r="F18" s="80" t="s">
        <v>51</v>
      </c>
      <c r="G18" s="18" t="s">
        <v>50</v>
      </c>
      <c r="H18" s="96"/>
      <c r="I18" s="96"/>
      <c r="J18" s="96"/>
      <c r="K18" s="96"/>
      <c r="L18" s="136"/>
      <c r="M18" s="138"/>
      <c r="N18" s="25">
        <f t="shared" si="0"/>
        <v>0</v>
      </c>
    </row>
    <row r="19" spans="1:14" s="32" customFormat="1" ht="49.5" customHeight="1">
      <c r="A19" s="97" t="s">
        <v>31</v>
      </c>
      <c r="B19" s="100" t="s">
        <v>321</v>
      </c>
      <c r="C19" s="100" t="s">
        <v>322</v>
      </c>
      <c r="D19" s="100" t="s">
        <v>110</v>
      </c>
      <c r="E19" s="104">
        <v>450</v>
      </c>
      <c r="F19" s="80" t="s">
        <v>51</v>
      </c>
      <c r="G19" s="18" t="s">
        <v>50</v>
      </c>
      <c r="H19" s="96"/>
      <c r="I19" s="96"/>
      <c r="J19" s="96"/>
      <c r="K19" s="96"/>
      <c r="L19" s="136"/>
      <c r="M19" s="138"/>
      <c r="N19" s="25">
        <f t="shared" si="0"/>
        <v>0</v>
      </c>
    </row>
    <row r="20" spans="1:14" s="32" customFormat="1" ht="51" customHeight="1">
      <c r="A20" s="97" t="s">
        <v>1</v>
      </c>
      <c r="B20" s="100" t="s">
        <v>323</v>
      </c>
      <c r="C20" s="100" t="s">
        <v>324</v>
      </c>
      <c r="D20" s="100" t="s">
        <v>325</v>
      </c>
      <c r="E20" s="104">
        <v>3600</v>
      </c>
      <c r="F20" s="147" t="s">
        <v>52</v>
      </c>
      <c r="G20" s="126" t="s">
        <v>50</v>
      </c>
      <c r="H20" s="96"/>
      <c r="I20" s="96"/>
      <c r="J20" s="96"/>
      <c r="K20" s="96"/>
      <c r="L20" s="136"/>
      <c r="M20" s="138"/>
      <c r="N20" s="25">
        <f t="shared" si="0"/>
        <v>0</v>
      </c>
    </row>
    <row r="21" spans="1:14" s="32" customFormat="1" ht="49.5" customHeight="1">
      <c r="A21" s="97" t="s">
        <v>0</v>
      </c>
      <c r="B21" s="100" t="s">
        <v>326</v>
      </c>
      <c r="C21" s="100" t="s">
        <v>327</v>
      </c>
      <c r="D21" s="100" t="s">
        <v>141</v>
      </c>
      <c r="E21" s="104">
        <v>90000</v>
      </c>
      <c r="F21" s="147" t="s">
        <v>51</v>
      </c>
      <c r="G21" s="126" t="s">
        <v>50</v>
      </c>
      <c r="H21" s="96"/>
      <c r="I21" s="96"/>
      <c r="J21" s="96"/>
      <c r="K21" s="96"/>
      <c r="L21" s="136"/>
      <c r="M21" s="138"/>
      <c r="N21" s="25">
        <f t="shared" si="0"/>
        <v>0</v>
      </c>
    </row>
    <row r="22" spans="1:14" s="32" customFormat="1" ht="114.75" customHeight="1">
      <c r="A22" s="97" t="s">
        <v>88</v>
      </c>
      <c r="B22" s="100" t="s">
        <v>328</v>
      </c>
      <c r="C22" s="100" t="s">
        <v>93</v>
      </c>
      <c r="D22" s="100" t="s">
        <v>329</v>
      </c>
      <c r="E22" s="104">
        <v>37800</v>
      </c>
      <c r="F22" s="147" t="s">
        <v>51</v>
      </c>
      <c r="G22" s="126" t="s">
        <v>50</v>
      </c>
      <c r="H22" s="96"/>
      <c r="I22" s="96"/>
      <c r="J22" s="96"/>
      <c r="K22" s="96"/>
      <c r="L22" s="136"/>
      <c r="M22" s="138"/>
      <c r="N22" s="25">
        <f t="shared" si="0"/>
        <v>0</v>
      </c>
    </row>
    <row r="23" spans="1:14" s="32" customFormat="1" ht="51" customHeight="1">
      <c r="A23" s="97" t="s">
        <v>89</v>
      </c>
      <c r="B23" s="100" t="s">
        <v>330</v>
      </c>
      <c r="C23" s="100" t="s">
        <v>136</v>
      </c>
      <c r="D23" s="100" t="s">
        <v>331</v>
      </c>
      <c r="E23" s="104">
        <v>6480</v>
      </c>
      <c r="F23" s="147" t="s">
        <v>51</v>
      </c>
      <c r="G23" s="126" t="s">
        <v>50</v>
      </c>
      <c r="H23" s="96"/>
      <c r="I23" s="96"/>
      <c r="J23" s="96"/>
      <c r="K23" s="96"/>
      <c r="L23" s="136"/>
      <c r="M23" s="138"/>
      <c r="N23" s="25">
        <f t="shared" si="0"/>
        <v>0</v>
      </c>
    </row>
    <row r="24" spans="1:14" s="32" customFormat="1" ht="51" customHeight="1">
      <c r="A24" s="97" t="s">
        <v>90</v>
      </c>
      <c r="B24" s="100" t="s">
        <v>332</v>
      </c>
      <c r="C24" s="100" t="s">
        <v>144</v>
      </c>
      <c r="D24" s="100" t="s">
        <v>110</v>
      </c>
      <c r="E24" s="104">
        <v>600</v>
      </c>
      <c r="F24" s="147" t="s">
        <v>51</v>
      </c>
      <c r="G24" s="126" t="s">
        <v>50</v>
      </c>
      <c r="H24" s="96"/>
      <c r="I24" s="96"/>
      <c r="J24" s="96"/>
      <c r="K24" s="96"/>
      <c r="L24" s="136"/>
      <c r="M24" s="138"/>
      <c r="N24" s="25">
        <f t="shared" si="0"/>
        <v>0</v>
      </c>
    </row>
    <row r="25" spans="1:14" s="32" customFormat="1" ht="49.5" customHeight="1">
      <c r="A25" s="97" t="s">
        <v>120</v>
      </c>
      <c r="B25" s="100" t="s">
        <v>333</v>
      </c>
      <c r="C25" s="100" t="s">
        <v>334</v>
      </c>
      <c r="D25" s="100" t="s">
        <v>335</v>
      </c>
      <c r="E25" s="104">
        <v>10</v>
      </c>
      <c r="F25" s="147" t="s">
        <v>51</v>
      </c>
      <c r="G25" s="126" t="s">
        <v>50</v>
      </c>
      <c r="H25" s="96"/>
      <c r="I25" s="96"/>
      <c r="J25" s="96"/>
      <c r="K25" s="96"/>
      <c r="L25" s="136"/>
      <c r="M25" s="138"/>
      <c r="N25" s="25">
        <f t="shared" si="0"/>
        <v>0</v>
      </c>
    </row>
    <row r="26" spans="1:14" s="32" customFormat="1" ht="47.25" customHeight="1">
      <c r="A26" s="97" t="s">
        <v>121</v>
      </c>
      <c r="B26" s="100" t="s">
        <v>336</v>
      </c>
      <c r="C26" s="100" t="s">
        <v>337</v>
      </c>
      <c r="D26" s="100" t="s">
        <v>338</v>
      </c>
      <c r="E26" s="104">
        <v>120</v>
      </c>
      <c r="F26" s="147" t="s">
        <v>51</v>
      </c>
      <c r="G26" s="126" t="s">
        <v>50</v>
      </c>
      <c r="H26" s="96"/>
      <c r="I26" s="96"/>
      <c r="J26" s="96"/>
      <c r="K26" s="96"/>
      <c r="L26" s="136"/>
      <c r="M26" s="138"/>
      <c r="N26" s="25">
        <f t="shared" si="0"/>
        <v>0</v>
      </c>
    </row>
    <row r="27" spans="1:14" s="32" customFormat="1" ht="49.5" customHeight="1">
      <c r="A27" s="97" t="s">
        <v>122</v>
      </c>
      <c r="B27" s="100" t="s">
        <v>339</v>
      </c>
      <c r="C27" s="100" t="s">
        <v>340</v>
      </c>
      <c r="D27" s="100" t="s">
        <v>138</v>
      </c>
      <c r="E27" s="104">
        <v>420</v>
      </c>
      <c r="F27" s="147" t="s">
        <v>51</v>
      </c>
      <c r="G27" s="126" t="s">
        <v>50</v>
      </c>
      <c r="H27" s="96"/>
      <c r="I27" s="96"/>
      <c r="J27" s="96"/>
      <c r="K27" s="96"/>
      <c r="L27" s="136"/>
      <c r="M27" s="138"/>
      <c r="N27" s="25">
        <f t="shared" si="0"/>
        <v>0</v>
      </c>
    </row>
    <row r="28" spans="1:14" s="32" customFormat="1" ht="56.25" customHeight="1">
      <c r="A28" s="97" t="s">
        <v>123</v>
      </c>
      <c r="B28" s="100" t="s">
        <v>341</v>
      </c>
      <c r="C28" s="100" t="s">
        <v>342</v>
      </c>
      <c r="D28" s="100" t="s">
        <v>338</v>
      </c>
      <c r="E28" s="104">
        <v>810</v>
      </c>
      <c r="F28" s="147" t="s">
        <v>51</v>
      </c>
      <c r="G28" s="126" t="s">
        <v>50</v>
      </c>
      <c r="H28" s="96"/>
      <c r="I28" s="96"/>
      <c r="J28" s="96"/>
      <c r="K28" s="96"/>
      <c r="L28" s="136"/>
      <c r="M28" s="138"/>
      <c r="N28" s="25">
        <f t="shared" si="0"/>
        <v>0</v>
      </c>
    </row>
    <row r="29" spans="1:14" s="32" customFormat="1" ht="48" customHeight="1">
      <c r="A29" s="97" t="s">
        <v>124</v>
      </c>
      <c r="B29" s="100" t="s">
        <v>341</v>
      </c>
      <c r="C29" s="100" t="s">
        <v>342</v>
      </c>
      <c r="D29" s="100" t="s">
        <v>142</v>
      </c>
      <c r="E29" s="104">
        <v>20</v>
      </c>
      <c r="F29" s="147" t="s">
        <v>51</v>
      </c>
      <c r="G29" s="126" t="s">
        <v>50</v>
      </c>
      <c r="H29" s="96"/>
      <c r="I29" s="96"/>
      <c r="J29" s="96"/>
      <c r="K29" s="96"/>
      <c r="L29" s="136"/>
      <c r="M29" s="138"/>
      <c r="N29" s="25">
        <f t="shared" si="0"/>
        <v>0</v>
      </c>
    </row>
    <row r="30" spans="1:14" s="32" customFormat="1" ht="49.5" customHeight="1">
      <c r="A30" s="154" t="s">
        <v>125</v>
      </c>
      <c r="B30" s="100" t="s">
        <v>343</v>
      </c>
      <c r="C30" s="100" t="s">
        <v>344</v>
      </c>
      <c r="D30" s="100" t="s">
        <v>345</v>
      </c>
      <c r="E30" s="106">
        <v>360</v>
      </c>
      <c r="F30" s="171" t="s">
        <v>52</v>
      </c>
      <c r="G30" s="126" t="s">
        <v>50</v>
      </c>
      <c r="H30" s="7"/>
      <c r="I30" s="7"/>
      <c r="J30" s="7"/>
      <c r="K30" s="7"/>
      <c r="L30" s="139"/>
      <c r="M30" s="135"/>
      <c r="N30" s="25">
        <f t="shared" si="0"/>
        <v>0</v>
      </c>
    </row>
    <row r="31" spans="1:14" s="32" customFormat="1" ht="47.25" customHeight="1">
      <c r="A31" s="154" t="s">
        <v>126</v>
      </c>
      <c r="B31" s="100" t="s">
        <v>343</v>
      </c>
      <c r="C31" s="100" t="s">
        <v>346</v>
      </c>
      <c r="D31" s="100" t="s">
        <v>347</v>
      </c>
      <c r="E31" s="106">
        <v>400</v>
      </c>
      <c r="F31" s="171" t="s">
        <v>52</v>
      </c>
      <c r="G31" s="126" t="s">
        <v>50</v>
      </c>
      <c r="H31" s="7"/>
      <c r="I31" s="7"/>
      <c r="J31" s="7"/>
      <c r="K31" s="7"/>
      <c r="L31" s="139"/>
      <c r="M31" s="135"/>
      <c r="N31" s="25">
        <f t="shared" si="0"/>
        <v>0</v>
      </c>
    </row>
    <row r="32" spans="1:14" s="32" customFormat="1" ht="48" customHeight="1">
      <c r="A32" s="154" t="s">
        <v>127</v>
      </c>
      <c r="B32" s="100" t="s">
        <v>343</v>
      </c>
      <c r="C32" s="100" t="s">
        <v>348</v>
      </c>
      <c r="D32" s="100" t="s">
        <v>349</v>
      </c>
      <c r="E32" s="106">
        <v>630</v>
      </c>
      <c r="F32" s="171" t="s">
        <v>52</v>
      </c>
      <c r="G32" s="155" t="s">
        <v>50</v>
      </c>
      <c r="H32" s="7"/>
      <c r="I32" s="7"/>
      <c r="J32" s="7"/>
      <c r="K32" s="7"/>
      <c r="L32" s="139"/>
      <c r="M32" s="135"/>
      <c r="N32" s="25">
        <f t="shared" si="0"/>
        <v>0</v>
      </c>
    </row>
    <row r="33" spans="1:14" s="32" customFormat="1" ht="45.75" customHeight="1">
      <c r="A33" s="97" t="s">
        <v>128</v>
      </c>
      <c r="B33" s="100" t="s">
        <v>350</v>
      </c>
      <c r="C33" s="100" t="s">
        <v>351</v>
      </c>
      <c r="D33" s="100" t="s">
        <v>352</v>
      </c>
      <c r="E33" s="104">
        <v>70</v>
      </c>
      <c r="F33" s="80" t="s">
        <v>51</v>
      </c>
      <c r="G33" s="18" t="s">
        <v>50</v>
      </c>
      <c r="H33" s="96"/>
      <c r="I33" s="96"/>
      <c r="J33" s="96"/>
      <c r="K33" s="96"/>
      <c r="L33" s="136"/>
      <c r="M33" s="138"/>
      <c r="N33" s="25">
        <f t="shared" si="0"/>
        <v>0</v>
      </c>
    </row>
    <row r="34" spans="1:14" s="32" customFormat="1" ht="49.5" customHeight="1">
      <c r="A34" s="97" t="s">
        <v>129</v>
      </c>
      <c r="B34" s="100" t="s">
        <v>353</v>
      </c>
      <c r="C34" s="100" t="s">
        <v>354</v>
      </c>
      <c r="D34" s="100" t="s">
        <v>355</v>
      </c>
      <c r="E34" s="104">
        <v>80</v>
      </c>
      <c r="F34" s="80" t="s">
        <v>51</v>
      </c>
      <c r="G34" s="18" t="s">
        <v>50</v>
      </c>
      <c r="H34" s="96"/>
      <c r="I34" s="96"/>
      <c r="J34" s="96"/>
      <c r="K34" s="96"/>
      <c r="L34" s="136"/>
      <c r="M34" s="138"/>
      <c r="N34" s="25">
        <f t="shared" si="0"/>
        <v>0</v>
      </c>
    </row>
    <row r="35" spans="1:14" s="32" customFormat="1" ht="46.5" customHeight="1">
      <c r="A35" s="97" t="s">
        <v>130</v>
      </c>
      <c r="B35" s="100" t="s">
        <v>356</v>
      </c>
      <c r="C35" s="100" t="s">
        <v>103</v>
      </c>
      <c r="D35" s="100" t="s">
        <v>110</v>
      </c>
      <c r="E35" s="104">
        <v>2800</v>
      </c>
      <c r="F35" s="80" t="s">
        <v>51</v>
      </c>
      <c r="G35" s="18" t="s">
        <v>50</v>
      </c>
      <c r="H35" s="96"/>
      <c r="I35" s="96"/>
      <c r="J35" s="96"/>
      <c r="K35" s="96"/>
      <c r="L35" s="136"/>
      <c r="M35" s="138"/>
      <c r="N35" s="25">
        <f t="shared" si="0"/>
        <v>0</v>
      </c>
    </row>
    <row r="36" spans="1:14" s="32" customFormat="1" ht="47.25" customHeight="1">
      <c r="A36" s="97" t="s">
        <v>131</v>
      </c>
      <c r="B36" s="100" t="s">
        <v>357</v>
      </c>
      <c r="C36" s="100" t="s">
        <v>85</v>
      </c>
      <c r="D36" s="100" t="s">
        <v>358</v>
      </c>
      <c r="E36" s="104">
        <v>5040</v>
      </c>
      <c r="F36" s="80" t="s">
        <v>51</v>
      </c>
      <c r="G36" s="18" t="s">
        <v>50</v>
      </c>
      <c r="H36" s="96"/>
      <c r="I36" s="96"/>
      <c r="J36" s="96"/>
      <c r="K36" s="96"/>
      <c r="L36" s="136"/>
      <c r="M36" s="138"/>
      <c r="N36" s="25">
        <f t="shared" si="0"/>
        <v>0</v>
      </c>
    </row>
    <row r="37" spans="1:14" s="32" customFormat="1" ht="49.5" customHeight="1">
      <c r="A37" s="97" t="s">
        <v>132</v>
      </c>
      <c r="B37" s="100" t="s">
        <v>359</v>
      </c>
      <c r="C37" s="100" t="s">
        <v>360</v>
      </c>
      <c r="D37" s="100" t="s">
        <v>110</v>
      </c>
      <c r="E37" s="104">
        <v>4032</v>
      </c>
      <c r="F37" s="80" t="s">
        <v>51</v>
      </c>
      <c r="G37" s="18" t="s">
        <v>50</v>
      </c>
      <c r="H37" s="96"/>
      <c r="I37" s="96"/>
      <c r="J37" s="96"/>
      <c r="K37" s="96"/>
      <c r="L37" s="136"/>
      <c r="M37" s="138"/>
      <c r="N37" s="25">
        <f t="shared" si="0"/>
        <v>0</v>
      </c>
    </row>
    <row r="38" spans="1:14" s="32" customFormat="1" ht="53.25" customHeight="1">
      <c r="A38" s="97" t="s">
        <v>133</v>
      </c>
      <c r="B38" s="100" t="s">
        <v>359</v>
      </c>
      <c r="C38" s="100" t="s">
        <v>361</v>
      </c>
      <c r="D38" s="100" t="s">
        <v>110</v>
      </c>
      <c r="E38" s="104">
        <v>7560</v>
      </c>
      <c r="F38" s="80" t="s">
        <v>51</v>
      </c>
      <c r="G38" s="18" t="s">
        <v>50</v>
      </c>
      <c r="H38" s="96"/>
      <c r="I38" s="96"/>
      <c r="J38" s="96"/>
      <c r="K38" s="96"/>
      <c r="L38" s="136"/>
      <c r="M38" s="138"/>
      <c r="N38" s="25">
        <f t="shared" si="0"/>
        <v>0</v>
      </c>
    </row>
    <row r="40" spans="2:14" ht="15">
      <c r="B40" s="207" t="s">
        <v>507</v>
      </c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</row>
    <row r="41" spans="2:14" ht="15">
      <c r="B41" s="209" t="s">
        <v>362</v>
      </c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</row>
    <row r="42" spans="2:14" ht="16.5" customHeight="1">
      <c r="B42" s="208" t="s">
        <v>119</v>
      </c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</row>
    <row r="43" spans="2:14" ht="15">
      <c r="B43" s="207" t="s">
        <v>68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</row>
  </sheetData>
  <sheetProtection/>
  <mergeCells count="5">
    <mergeCell ref="H5:I5"/>
    <mergeCell ref="B42:N42"/>
    <mergeCell ref="B43:N43"/>
    <mergeCell ref="B41:N41"/>
    <mergeCell ref="B40:N4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T48"/>
  <sheetViews>
    <sheetView showGridLines="0" zoomScale="80" zoomScaleNormal="80" zoomScalePageLayoutView="80" workbookViewId="0" topLeftCell="A1">
      <selection activeCell="C3" sqref="C3"/>
    </sheetView>
  </sheetViews>
  <sheetFormatPr defaultColWidth="9.00390625" defaultRowHeight="12.75"/>
  <cols>
    <col min="1" max="1" width="5.375" style="153" customWidth="1"/>
    <col min="2" max="2" width="26.25390625" style="153" customWidth="1"/>
    <col min="3" max="3" width="19.00390625" style="153" customWidth="1"/>
    <col min="4" max="4" width="29.875" style="153" customWidth="1"/>
    <col min="5" max="5" width="11.875" style="3" customWidth="1"/>
    <col min="6" max="6" width="10.25390625" style="153" customWidth="1"/>
    <col min="7" max="7" width="31.375" style="153" customWidth="1"/>
    <col min="8" max="8" width="19.125" style="153" customWidth="1"/>
    <col min="9" max="9" width="17.125" style="153" customWidth="1"/>
    <col min="10" max="10" width="20.75390625" style="153" customWidth="1"/>
    <col min="11" max="14" width="16.625" style="153" customWidth="1"/>
    <col min="15" max="15" width="8.00390625" style="153" customWidth="1"/>
    <col min="16" max="16" width="15.875" style="153" customWidth="1"/>
    <col min="17" max="17" width="15.875" style="5" customWidth="1"/>
    <col min="18" max="18" width="15.875" style="153" customWidth="1"/>
    <col min="19" max="20" width="14.25390625" style="153" customWidth="1"/>
    <col min="21" max="21" width="15.25390625" style="153" customWidth="1"/>
    <col min="22" max="16384" width="9.125" style="153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25</v>
      </c>
      <c r="D3" s="8"/>
      <c r="E3" s="9"/>
      <c r="F3" s="152"/>
      <c r="G3" s="11" t="s">
        <v>19</v>
      </c>
      <c r="H3" s="152"/>
      <c r="I3" s="8"/>
      <c r="J3" s="152"/>
      <c r="K3" s="152"/>
      <c r="L3" s="152"/>
      <c r="M3" s="152"/>
      <c r="N3" s="152"/>
      <c r="Q3" s="153"/>
    </row>
    <row r="4" spans="2:17" ht="15">
      <c r="B4" s="32"/>
      <c r="C4" s="8"/>
      <c r="D4" s="8"/>
      <c r="E4" s="9"/>
      <c r="F4" s="152"/>
      <c r="G4" s="11"/>
      <c r="H4" s="152"/>
      <c r="I4" s="8"/>
      <c r="J4" s="152"/>
      <c r="K4" s="152"/>
      <c r="L4" s="152"/>
      <c r="M4" s="152"/>
      <c r="N4" s="152"/>
      <c r="Q4" s="153"/>
    </row>
    <row r="5" spans="1:17" ht="15">
      <c r="A5" s="32"/>
      <c r="B5" s="32"/>
      <c r="C5" s="12"/>
      <c r="D5" s="12"/>
      <c r="E5" s="13"/>
      <c r="F5" s="152"/>
      <c r="G5" s="31" t="s">
        <v>69</v>
      </c>
      <c r="H5" s="205">
        <f>SUM(N10:N43)</f>
        <v>0</v>
      </c>
      <c r="I5" s="206"/>
      <c r="Q5" s="153"/>
    </row>
    <row r="6" spans="1:17" ht="15">
      <c r="A6" s="32"/>
      <c r="C6" s="152"/>
      <c r="D6" s="152"/>
      <c r="E6" s="13"/>
      <c r="F6" s="152"/>
      <c r="G6" s="152"/>
      <c r="H6" s="152"/>
      <c r="I6" s="152"/>
      <c r="J6" s="152"/>
      <c r="K6" s="152"/>
      <c r="L6" s="152"/>
      <c r="Q6" s="153"/>
    </row>
    <row r="7" spans="1:17" ht="3.75" customHeight="1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53"/>
    </row>
    <row r="8" spans="2:17" ht="15" hidden="1">
      <c r="B8" s="32"/>
      <c r="E8" s="17"/>
      <c r="Q8" s="153"/>
    </row>
    <row r="9" spans="1:14" s="32" customFormat="1" ht="113.25" customHeight="1">
      <c r="A9" s="27" t="s">
        <v>30</v>
      </c>
      <c r="B9" s="27" t="s">
        <v>15</v>
      </c>
      <c r="C9" s="27" t="s">
        <v>16</v>
      </c>
      <c r="D9" s="27" t="s">
        <v>42</v>
      </c>
      <c r="E9" s="28" t="s">
        <v>46</v>
      </c>
      <c r="F9" s="74"/>
      <c r="G9" s="30" t="str">
        <f>"Nazwa handlowa /
"&amp;C9&amp;" / 
"&amp;D9</f>
        <v>Nazwa handlowa /
Dawka / 
Postać /Opakowanie</v>
      </c>
      <c r="H9" s="30" t="s">
        <v>499</v>
      </c>
      <c r="I9" s="30" t="str">
        <f>B9</f>
        <v>Skład</v>
      </c>
      <c r="J9" s="30" t="s">
        <v>498</v>
      </c>
      <c r="K9" s="30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6.5" customHeight="1">
      <c r="A10" s="156" t="s">
        <v>2</v>
      </c>
      <c r="B10" s="100" t="s">
        <v>369</v>
      </c>
      <c r="C10" s="100" t="s">
        <v>134</v>
      </c>
      <c r="D10" s="100" t="s">
        <v>94</v>
      </c>
      <c r="E10" s="104">
        <v>2700</v>
      </c>
      <c r="F10" s="80" t="s">
        <v>51</v>
      </c>
      <c r="G10" s="155" t="s">
        <v>50</v>
      </c>
      <c r="H10" s="96"/>
      <c r="I10" s="96"/>
      <c r="J10" s="96"/>
      <c r="K10" s="96"/>
      <c r="L10" s="136"/>
      <c r="M10" s="138"/>
      <c r="N10" s="25">
        <f>ROUND(L10*ROUND(M10,2),2)</f>
        <v>0</v>
      </c>
    </row>
    <row r="11" spans="1:14" s="32" customFormat="1" ht="45.75" customHeight="1">
      <c r="A11" s="156" t="s">
        <v>3</v>
      </c>
      <c r="B11" s="100" t="s">
        <v>369</v>
      </c>
      <c r="C11" s="100" t="s">
        <v>106</v>
      </c>
      <c r="D11" s="100" t="s">
        <v>94</v>
      </c>
      <c r="E11" s="104">
        <v>3600</v>
      </c>
      <c r="F11" s="80" t="s">
        <v>51</v>
      </c>
      <c r="G11" s="155" t="s">
        <v>50</v>
      </c>
      <c r="H11" s="96"/>
      <c r="I11" s="96"/>
      <c r="J11" s="96"/>
      <c r="K11" s="96"/>
      <c r="L11" s="136"/>
      <c r="M11" s="138"/>
      <c r="N11" s="25">
        <f aca="true" t="shared" si="0" ref="N11:N43">ROUND(L11*ROUND(M11,2),2)</f>
        <v>0</v>
      </c>
    </row>
    <row r="12" spans="1:14" s="32" customFormat="1" ht="48.75" customHeight="1">
      <c r="A12" s="156" t="s">
        <v>4</v>
      </c>
      <c r="B12" s="100" t="s">
        <v>370</v>
      </c>
      <c r="C12" s="100" t="s">
        <v>371</v>
      </c>
      <c r="D12" s="100" t="s">
        <v>372</v>
      </c>
      <c r="E12" s="104">
        <v>400</v>
      </c>
      <c r="F12" s="80" t="s">
        <v>51</v>
      </c>
      <c r="G12" s="155" t="s">
        <v>50</v>
      </c>
      <c r="H12" s="96"/>
      <c r="I12" s="96"/>
      <c r="J12" s="96"/>
      <c r="K12" s="96"/>
      <c r="L12" s="136"/>
      <c r="M12" s="138"/>
      <c r="N12" s="25">
        <f t="shared" si="0"/>
        <v>0</v>
      </c>
    </row>
    <row r="13" spans="1:14" s="32" customFormat="1" ht="47.25" customHeight="1">
      <c r="A13" s="156" t="s">
        <v>5</v>
      </c>
      <c r="B13" s="100" t="s">
        <v>373</v>
      </c>
      <c r="C13" s="100" t="s">
        <v>497</v>
      </c>
      <c r="D13" s="100" t="s">
        <v>94</v>
      </c>
      <c r="E13" s="104">
        <v>1800</v>
      </c>
      <c r="F13" s="80" t="s">
        <v>51</v>
      </c>
      <c r="G13" s="155" t="s">
        <v>50</v>
      </c>
      <c r="H13" s="96"/>
      <c r="I13" s="96"/>
      <c r="J13" s="96"/>
      <c r="K13" s="96"/>
      <c r="L13" s="136"/>
      <c r="M13" s="138"/>
      <c r="N13" s="25">
        <f t="shared" si="0"/>
        <v>0</v>
      </c>
    </row>
    <row r="14" spans="1:14" s="32" customFormat="1" ht="51" customHeight="1">
      <c r="A14" s="156" t="s">
        <v>26</v>
      </c>
      <c r="B14" s="100" t="s">
        <v>373</v>
      </c>
      <c r="C14" s="100" t="s">
        <v>374</v>
      </c>
      <c r="D14" s="100" t="s">
        <v>94</v>
      </c>
      <c r="E14" s="104">
        <v>9000</v>
      </c>
      <c r="F14" s="80" t="s">
        <v>51</v>
      </c>
      <c r="G14" s="155" t="s">
        <v>50</v>
      </c>
      <c r="H14" s="96"/>
      <c r="I14" s="96"/>
      <c r="J14" s="96"/>
      <c r="K14" s="96"/>
      <c r="L14" s="136"/>
      <c r="M14" s="138"/>
      <c r="N14" s="25">
        <f t="shared" si="0"/>
        <v>0</v>
      </c>
    </row>
    <row r="15" spans="1:14" s="32" customFormat="1" ht="46.5" customHeight="1">
      <c r="A15" s="156" t="s">
        <v>32</v>
      </c>
      <c r="B15" s="100" t="s">
        <v>375</v>
      </c>
      <c r="C15" s="100" t="s">
        <v>376</v>
      </c>
      <c r="D15" s="100" t="s">
        <v>94</v>
      </c>
      <c r="E15" s="104">
        <v>252</v>
      </c>
      <c r="F15" s="80" t="s">
        <v>51</v>
      </c>
      <c r="G15" s="155" t="s">
        <v>50</v>
      </c>
      <c r="H15" s="96"/>
      <c r="I15" s="96"/>
      <c r="J15" s="96"/>
      <c r="K15" s="96"/>
      <c r="L15" s="136"/>
      <c r="M15" s="138"/>
      <c r="N15" s="25">
        <f t="shared" si="0"/>
        <v>0</v>
      </c>
    </row>
    <row r="16" spans="1:14" s="32" customFormat="1" ht="47.25" customHeight="1">
      <c r="A16" s="156" t="s">
        <v>6</v>
      </c>
      <c r="B16" s="100" t="s">
        <v>377</v>
      </c>
      <c r="C16" s="100" t="s">
        <v>93</v>
      </c>
      <c r="D16" s="100" t="s">
        <v>94</v>
      </c>
      <c r="E16" s="104">
        <v>1080</v>
      </c>
      <c r="F16" s="80" t="s">
        <v>51</v>
      </c>
      <c r="G16" s="155" t="s">
        <v>50</v>
      </c>
      <c r="H16" s="96"/>
      <c r="I16" s="96"/>
      <c r="J16" s="96"/>
      <c r="K16" s="96"/>
      <c r="L16" s="136"/>
      <c r="M16" s="138"/>
      <c r="N16" s="25">
        <f t="shared" si="0"/>
        <v>0</v>
      </c>
    </row>
    <row r="17" spans="1:14" s="32" customFormat="1" ht="48" customHeight="1">
      <c r="A17" s="156" t="s">
        <v>7</v>
      </c>
      <c r="B17" s="100" t="s">
        <v>378</v>
      </c>
      <c r="C17" s="100" t="s">
        <v>85</v>
      </c>
      <c r="D17" s="100" t="s">
        <v>94</v>
      </c>
      <c r="E17" s="104">
        <v>2700</v>
      </c>
      <c r="F17" s="80" t="s">
        <v>51</v>
      </c>
      <c r="G17" s="155" t="s">
        <v>50</v>
      </c>
      <c r="H17" s="96"/>
      <c r="I17" s="96"/>
      <c r="J17" s="96"/>
      <c r="K17" s="96"/>
      <c r="L17" s="136"/>
      <c r="M17" s="138"/>
      <c r="N17" s="25">
        <f t="shared" si="0"/>
        <v>0</v>
      </c>
    </row>
    <row r="18" spans="1:14" s="32" customFormat="1" ht="50.25" customHeight="1">
      <c r="A18" s="156" t="s">
        <v>20</v>
      </c>
      <c r="B18" s="100" t="s">
        <v>379</v>
      </c>
      <c r="C18" s="100" t="s">
        <v>113</v>
      </c>
      <c r="D18" s="100" t="s">
        <v>94</v>
      </c>
      <c r="E18" s="104">
        <v>900</v>
      </c>
      <c r="F18" s="80" t="s">
        <v>51</v>
      </c>
      <c r="G18" s="155" t="s">
        <v>50</v>
      </c>
      <c r="H18" s="96"/>
      <c r="I18" s="96"/>
      <c r="J18" s="96"/>
      <c r="K18" s="96"/>
      <c r="L18" s="136"/>
      <c r="M18" s="138"/>
      <c r="N18" s="25">
        <f t="shared" si="0"/>
        <v>0</v>
      </c>
    </row>
    <row r="19" spans="1:14" s="32" customFormat="1" ht="49.5" customHeight="1">
      <c r="A19" s="156" t="s">
        <v>31</v>
      </c>
      <c r="B19" s="100" t="s">
        <v>380</v>
      </c>
      <c r="C19" s="100" t="s">
        <v>135</v>
      </c>
      <c r="D19" s="100" t="s">
        <v>94</v>
      </c>
      <c r="E19" s="104">
        <v>8000</v>
      </c>
      <c r="F19" s="80" t="s">
        <v>51</v>
      </c>
      <c r="G19" s="155" t="s">
        <v>50</v>
      </c>
      <c r="H19" s="96"/>
      <c r="I19" s="96"/>
      <c r="J19" s="96"/>
      <c r="K19" s="96"/>
      <c r="L19" s="136"/>
      <c r="M19" s="138"/>
      <c r="N19" s="25">
        <f t="shared" si="0"/>
        <v>0</v>
      </c>
    </row>
    <row r="20" spans="1:14" s="32" customFormat="1" ht="51" customHeight="1">
      <c r="A20" s="154" t="s">
        <v>1</v>
      </c>
      <c r="B20" s="100" t="s">
        <v>380</v>
      </c>
      <c r="C20" s="100" t="s">
        <v>381</v>
      </c>
      <c r="D20" s="100" t="s">
        <v>94</v>
      </c>
      <c r="E20" s="106">
        <v>200</v>
      </c>
      <c r="F20" s="171" t="s">
        <v>51</v>
      </c>
      <c r="G20" s="126" t="s">
        <v>50</v>
      </c>
      <c r="H20" s="7"/>
      <c r="I20" s="7"/>
      <c r="J20" s="7"/>
      <c r="K20" s="7"/>
      <c r="L20" s="139"/>
      <c r="M20" s="135"/>
      <c r="N20" s="25">
        <f t="shared" si="0"/>
        <v>0</v>
      </c>
    </row>
    <row r="21" spans="1:14" s="32" customFormat="1" ht="49.5" customHeight="1">
      <c r="A21" s="156" t="s">
        <v>0</v>
      </c>
      <c r="B21" s="100" t="s">
        <v>380</v>
      </c>
      <c r="C21" s="100" t="s">
        <v>83</v>
      </c>
      <c r="D21" s="100" t="s">
        <v>94</v>
      </c>
      <c r="E21" s="104">
        <v>4000</v>
      </c>
      <c r="F21" s="147" t="s">
        <v>51</v>
      </c>
      <c r="G21" s="126" t="s">
        <v>50</v>
      </c>
      <c r="H21" s="96"/>
      <c r="I21" s="96"/>
      <c r="J21" s="96"/>
      <c r="K21" s="96"/>
      <c r="L21" s="136"/>
      <c r="M21" s="138"/>
      <c r="N21" s="25">
        <f t="shared" si="0"/>
        <v>0</v>
      </c>
    </row>
    <row r="22" spans="1:14" s="32" customFormat="1" ht="54" customHeight="1">
      <c r="A22" s="156" t="s">
        <v>88</v>
      </c>
      <c r="B22" s="100" t="s">
        <v>382</v>
      </c>
      <c r="C22" s="100" t="s">
        <v>383</v>
      </c>
      <c r="D22" s="100" t="s">
        <v>384</v>
      </c>
      <c r="E22" s="104">
        <v>30</v>
      </c>
      <c r="F22" s="147" t="s">
        <v>51</v>
      </c>
      <c r="G22" s="126" t="s">
        <v>50</v>
      </c>
      <c r="H22" s="96"/>
      <c r="I22" s="96"/>
      <c r="J22" s="96"/>
      <c r="K22" s="96"/>
      <c r="L22" s="136"/>
      <c r="M22" s="138"/>
      <c r="N22" s="25">
        <f t="shared" si="0"/>
        <v>0</v>
      </c>
    </row>
    <row r="23" spans="1:14" s="32" customFormat="1" ht="51" customHeight="1">
      <c r="A23" s="156" t="s">
        <v>89</v>
      </c>
      <c r="B23" s="100" t="s">
        <v>385</v>
      </c>
      <c r="C23" s="100" t="s">
        <v>386</v>
      </c>
      <c r="D23" s="100" t="s">
        <v>387</v>
      </c>
      <c r="E23" s="104">
        <v>70</v>
      </c>
      <c r="F23" s="147" t="s">
        <v>51</v>
      </c>
      <c r="G23" s="126" t="s">
        <v>50</v>
      </c>
      <c r="H23" s="96"/>
      <c r="I23" s="96"/>
      <c r="J23" s="96"/>
      <c r="K23" s="96"/>
      <c r="L23" s="136"/>
      <c r="M23" s="138"/>
      <c r="N23" s="25">
        <f t="shared" si="0"/>
        <v>0</v>
      </c>
    </row>
    <row r="24" spans="1:14" s="32" customFormat="1" ht="51" customHeight="1">
      <c r="A24" s="156" t="s">
        <v>90</v>
      </c>
      <c r="B24" s="100" t="s">
        <v>385</v>
      </c>
      <c r="C24" s="100" t="s">
        <v>106</v>
      </c>
      <c r="D24" s="100" t="s">
        <v>94</v>
      </c>
      <c r="E24" s="104">
        <v>23000</v>
      </c>
      <c r="F24" s="147" t="s">
        <v>51</v>
      </c>
      <c r="G24" s="126" t="s">
        <v>50</v>
      </c>
      <c r="H24" s="96"/>
      <c r="I24" s="96"/>
      <c r="J24" s="96"/>
      <c r="K24" s="96"/>
      <c r="L24" s="136"/>
      <c r="M24" s="138"/>
      <c r="N24" s="25">
        <f t="shared" si="0"/>
        <v>0</v>
      </c>
    </row>
    <row r="25" spans="1:14" s="32" customFormat="1" ht="49.5" customHeight="1">
      <c r="A25" s="156" t="s">
        <v>120</v>
      </c>
      <c r="B25" s="100" t="s">
        <v>388</v>
      </c>
      <c r="C25" s="100" t="s">
        <v>101</v>
      </c>
      <c r="D25" s="100" t="s">
        <v>94</v>
      </c>
      <c r="E25" s="104">
        <v>810</v>
      </c>
      <c r="F25" s="147" t="s">
        <v>51</v>
      </c>
      <c r="G25" s="126" t="s">
        <v>50</v>
      </c>
      <c r="H25" s="96"/>
      <c r="I25" s="96"/>
      <c r="J25" s="96"/>
      <c r="K25" s="96"/>
      <c r="L25" s="136"/>
      <c r="M25" s="138"/>
      <c r="N25" s="25">
        <f t="shared" si="0"/>
        <v>0</v>
      </c>
    </row>
    <row r="26" spans="1:14" s="32" customFormat="1" ht="47.25" customHeight="1">
      <c r="A26" s="156" t="s">
        <v>121</v>
      </c>
      <c r="B26" s="100" t="s">
        <v>389</v>
      </c>
      <c r="C26" s="100" t="s">
        <v>134</v>
      </c>
      <c r="D26" s="100" t="s">
        <v>94</v>
      </c>
      <c r="E26" s="104">
        <v>2100</v>
      </c>
      <c r="F26" s="147" t="s">
        <v>51</v>
      </c>
      <c r="G26" s="126" t="s">
        <v>50</v>
      </c>
      <c r="H26" s="96"/>
      <c r="I26" s="96"/>
      <c r="J26" s="96"/>
      <c r="K26" s="96"/>
      <c r="L26" s="136"/>
      <c r="M26" s="138"/>
      <c r="N26" s="25">
        <f t="shared" si="0"/>
        <v>0</v>
      </c>
    </row>
    <row r="27" spans="1:14" s="32" customFormat="1" ht="102.75" customHeight="1">
      <c r="A27" s="154" t="s">
        <v>122</v>
      </c>
      <c r="B27" s="100" t="s">
        <v>390</v>
      </c>
      <c r="C27" s="100" t="s">
        <v>391</v>
      </c>
      <c r="D27" s="100" t="s">
        <v>392</v>
      </c>
      <c r="E27" s="106">
        <v>20</v>
      </c>
      <c r="F27" s="171" t="s">
        <v>52</v>
      </c>
      <c r="G27" s="126" t="s">
        <v>50</v>
      </c>
      <c r="H27" s="7"/>
      <c r="I27" s="7"/>
      <c r="J27" s="7"/>
      <c r="K27" s="7"/>
      <c r="L27" s="139"/>
      <c r="M27" s="135"/>
      <c r="N27" s="25">
        <f t="shared" si="0"/>
        <v>0</v>
      </c>
    </row>
    <row r="28" spans="1:14" s="32" customFormat="1" ht="56.25" customHeight="1">
      <c r="A28" s="156" t="s">
        <v>123</v>
      </c>
      <c r="B28" s="100" t="s">
        <v>393</v>
      </c>
      <c r="C28" s="100" t="s">
        <v>394</v>
      </c>
      <c r="D28" s="100" t="s">
        <v>395</v>
      </c>
      <c r="E28" s="104">
        <v>120</v>
      </c>
      <c r="F28" s="147" t="s">
        <v>51</v>
      </c>
      <c r="G28" s="126" t="s">
        <v>50</v>
      </c>
      <c r="H28" s="96"/>
      <c r="I28" s="96"/>
      <c r="J28" s="96"/>
      <c r="K28" s="96"/>
      <c r="L28" s="136"/>
      <c r="M28" s="138"/>
      <c r="N28" s="25">
        <f t="shared" si="0"/>
        <v>0</v>
      </c>
    </row>
    <row r="29" spans="1:14" s="32" customFormat="1" ht="48" customHeight="1">
      <c r="A29" s="156" t="s">
        <v>124</v>
      </c>
      <c r="B29" s="100" t="s">
        <v>396</v>
      </c>
      <c r="C29" s="100" t="s">
        <v>397</v>
      </c>
      <c r="D29" s="100" t="s">
        <v>94</v>
      </c>
      <c r="E29" s="104">
        <v>1512</v>
      </c>
      <c r="F29" s="147" t="s">
        <v>51</v>
      </c>
      <c r="G29" s="126" t="s">
        <v>50</v>
      </c>
      <c r="H29" s="96"/>
      <c r="I29" s="96"/>
      <c r="J29" s="96"/>
      <c r="K29" s="96"/>
      <c r="L29" s="136"/>
      <c r="M29" s="138"/>
      <c r="N29" s="25">
        <f t="shared" si="0"/>
        <v>0</v>
      </c>
    </row>
    <row r="30" spans="1:14" s="32" customFormat="1" ht="49.5" customHeight="1">
      <c r="A30" s="156" t="s">
        <v>125</v>
      </c>
      <c r="B30" s="100" t="s">
        <v>398</v>
      </c>
      <c r="C30" s="100" t="s">
        <v>399</v>
      </c>
      <c r="D30" s="100" t="s">
        <v>400</v>
      </c>
      <c r="E30" s="104">
        <v>36</v>
      </c>
      <c r="F30" s="147" t="s">
        <v>51</v>
      </c>
      <c r="G30" s="126" t="s">
        <v>50</v>
      </c>
      <c r="H30" s="96"/>
      <c r="I30" s="96"/>
      <c r="J30" s="96"/>
      <c r="K30" s="96"/>
      <c r="L30" s="136"/>
      <c r="M30" s="138"/>
      <c r="N30" s="25">
        <f t="shared" si="0"/>
        <v>0</v>
      </c>
    </row>
    <row r="31" spans="1:14" s="32" customFormat="1" ht="70.5" customHeight="1">
      <c r="A31" s="156" t="s">
        <v>126</v>
      </c>
      <c r="B31" s="100" t="s">
        <v>401</v>
      </c>
      <c r="C31" s="100" t="s">
        <v>402</v>
      </c>
      <c r="D31" s="100" t="s">
        <v>403</v>
      </c>
      <c r="E31" s="104">
        <v>3600</v>
      </c>
      <c r="F31" s="147" t="s">
        <v>51</v>
      </c>
      <c r="G31" s="126" t="s">
        <v>50</v>
      </c>
      <c r="H31" s="96"/>
      <c r="I31" s="96"/>
      <c r="J31" s="96"/>
      <c r="K31" s="96"/>
      <c r="L31" s="136"/>
      <c r="M31" s="138"/>
      <c r="N31" s="25">
        <f t="shared" si="0"/>
        <v>0</v>
      </c>
    </row>
    <row r="32" spans="1:14" s="32" customFormat="1" ht="48" customHeight="1">
      <c r="A32" s="156" t="s">
        <v>127</v>
      </c>
      <c r="B32" s="100" t="s">
        <v>404</v>
      </c>
      <c r="C32" s="100" t="s">
        <v>102</v>
      </c>
      <c r="D32" s="100" t="s">
        <v>94</v>
      </c>
      <c r="E32" s="104">
        <v>756</v>
      </c>
      <c r="F32" s="80" t="s">
        <v>51</v>
      </c>
      <c r="G32" s="155" t="s">
        <v>50</v>
      </c>
      <c r="H32" s="96"/>
      <c r="I32" s="96"/>
      <c r="J32" s="96"/>
      <c r="K32" s="96"/>
      <c r="L32" s="136"/>
      <c r="M32" s="138"/>
      <c r="N32" s="25">
        <f t="shared" si="0"/>
        <v>0</v>
      </c>
    </row>
    <row r="33" spans="1:14" s="32" customFormat="1" ht="45.75" customHeight="1">
      <c r="A33" s="156" t="s">
        <v>128</v>
      </c>
      <c r="B33" s="100" t="s">
        <v>404</v>
      </c>
      <c r="C33" s="100" t="s">
        <v>102</v>
      </c>
      <c r="D33" s="100" t="s">
        <v>405</v>
      </c>
      <c r="E33" s="104">
        <v>504</v>
      </c>
      <c r="F33" s="80" t="s">
        <v>51</v>
      </c>
      <c r="G33" s="155" t="s">
        <v>50</v>
      </c>
      <c r="H33" s="96"/>
      <c r="I33" s="96"/>
      <c r="J33" s="96"/>
      <c r="K33" s="96"/>
      <c r="L33" s="136"/>
      <c r="M33" s="138"/>
      <c r="N33" s="25">
        <f t="shared" si="0"/>
        <v>0</v>
      </c>
    </row>
    <row r="34" spans="1:14" s="32" customFormat="1" ht="49.5" customHeight="1">
      <c r="A34" s="156" t="s">
        <v>129</v>
      </c>
      <c r="B34" s="100" t="s">
        <v>404</v>
      </c>
      <c r="C34" s="100" t="s">
        <v>135</v>
      </c>
      <c r="D34" s="100" t="s">
        <v>405</v>
      </c>
      <c r="E34" s="104">
        <v>280</v>
      </c>
      <c r="F34" s="80" t="s">
        <v>51</v>
      </c>
      <c r="G34" s="155" t="s">
        <v>50</v>
      </c>
      <c r="H34" s="96"/>
      <c r="I34" s="96"/>
      <c r="J34" s="96"/>
      <c r="K34" s="96"/>
      <c r="L34" s="136"/>
      <c r="M34" s="138"/>
      <c r="N34" s="25">
        <f t="shared" si="0"/>
        <v>0</v>
      </c>
    </row>
    <row r="35" spans="1:14" s="32" customFormat="1" ht="46.5" customHeight="1">
      <c r="A35" s="156" t="s">
        <v>130</v>
      </c>
      <c r="B35" s="100" t="s">
        <v>404</v>
      </c>
      <c r="C35" s="100" t="s">
        <v>381</v>
      </c>
      <c r="D35" s="100" t="s">
        <v>405</v>
      </c>
      <c r="E35" s="104">
        <v>280</v>
      </c>
      <c r="F35" s="80" t="s">
        <v>51</v>
      </c>
      <c r="G35" s="155" t="s">
        <v>50</v>
      </c>
      <c r="H35" s="96"/>
      <c r="I35" s="96"/>
      <c r="J35" s="96"/>
      <c r="K35" s="96"/>
      <c r="L35" s="136"/>
      <c r="M35" s="138"/>
      <c r="N35" s="25">
        <f t="shared" si="0"/>
        <v>0</v>
      </c>
    </row>
    <row r="36" spans="1:14" s="32" customFormat="1" ht="47.25" customHeight="1">
      <c r="A36" s="156" t="s">
        <v>131</v>
      </c>
      <c r="B36" s="100" t="s">
        <v>406</v>
      </c>
      <c r="C36" s="100" t="s">
        <v>407</v>
      </c>
      <c r="D36" s="100" t="s">
        <v>94</v>
      </c>
      <c r="E36" s="104">
        <v>500</v>
      </c>
      <c r="F36" s="80" t="s">
        <v>51</v>
      </c>
      <c r="G36" s="155" t="s">
        <v>50</v>
      </c>
      <c r="H36" s="96"/>
      <c r="I36" s="96"/>
      <c r="J36" s="96"/>
      <c r="K36" s="96"/>
      <c r="L36" s="136"/>
      <c r="M36" s="138"/>
      <c r="N36" s="25">
        <f t="shared" si="0"/>
        <v>0</v>
      </c>
    </row>
    <row r="37" spans="1:14" s="32" customFormat="1" ht="49.5" customHeight="1">
      <c r="A37" s="156" t="s">
        <v>132</v>
      </c>
      <c r="B37" s="100" t="s">
        <v>406</v>
      </c>
      <c r="C37" s="100" t="s">
        <v>408</v>
      </c>
      <c r="D37" s="100" t="s">
        <v>409</v>
      </c>
      <c r="E37" s="104">
        <v>100</v>
      </c>
      <c r="F37" s="80" t="s">
        <v>51</v>
      </c>
      <c r="G37" s="155" t="s">
        <v>50</v>
      </c>
      <c r="H37" s="96"/>
      <c r="I37" s="96"/>
      <c r="J37" s="96"/>
      <c r="K37" s="96"/>
      <c r="L37" s="136"/>
      <c r="M37" s="138"/>
      <c r="N37" s="25">
        <f t="shared" si="0"/>
        <v>0</v>
      </c>
    </row>
    <row r="38" spans="1:14" s="32" customFormat="1" ht="49.5" customHeight="1">
      <c r="A38" s="156" t="s">
        <v>133</v>
      </c>
      <c r="B38" s="100" t="s">
        <v>410</v>
      </c>
      <c r="C38" s="100" t="s">
        <v>411</v>
      </c>
      <c r="D38" s="100" t="s">
        <v>400</v>
      </c>
      <c r="E38" s="104">
        <v>20</v>
      </c>
      <c r="F38" s="80" t="s">
        <v>51</v>
      </c>
      <c r="G38" s="155" t="s">
        <v>50</v>
      </c>
      <c r="H38" s="96"/>
      <c r="I38" s="96"/>
      <c r="J38" s="96"/>
      <c r="K38" s="96"/>
      <c r="L38" s="136"/>
      <c r="M38" s="138"/>
      <c r="N38" s="25">
        <f t="shared" si="0"/>
        <v>0</v>
      </c>
    </row>
    <row r="39" spans="1:14" s="32" customFormat="1" ht="49.5" customHeight="1">
      <c r="A39" s="156" t="s">
        <v>364</v>
      </c>
      <c r="B39" s="100" t="s">
        <v>412</v>
      </c>
      <c r="C39" s="100" t="s">
        <v>413</v>
      </c>
      <c r="D39" s="100" t="s">
        <v>414</v>
      </c>
      <c r="E39" s="104">
        <v>270</v>
      </c>
      <c r="F39" s="80" t="s">
        <v>51</v>
      </c>
      <c r="G39" s="155" t="s">
        <v>50</v>
      </c>
      <c r="H39" s="96"/>
      <c r="I39" s="96"/>
      <c r="J39" s="96"/>
      <c r="K39" s="96"/>
      <c r="L39" s="136"/>
      <c r="M39" s="138"/>
      <c r="N39" s="25">
        <f t="shared" si="0"/>
        <v>0</v>
      </c>
    </row>
    <row r="40" spans="1:14" s="32" customFormat="1" ht="49.5" customHeight="1">
      <c r="A40" s="156" t="s">
        <v>365</v>
      </c>
      <c r="B40" s="100" t="s">
        <v>415</v>
      </c>
      <c r="C40" s="100" t="s">
        <v>416</v>
      </c>
      <c r="D40" s="100" t="s">
        <v>325</v>
      </c>
      <c r="E40" s="104">
        <v>3780</v>
      </c>
      <c r="F40" s="80" t="s">
        <v>51</v>
      </c>
      <c r="G40" s="155" t="s">
        <v>50</v>
      </c>
      <c r="H40" s="96"/>
      <c r="I40" s="96"/>
      <c r="J40" s="96"/>
      <c r="K40" s="96"/>
      <c r="L40" s="136"/>
      <c r="M40" s="138"/>
      <c r="N40" s="25">
        <f t="shared" si="0"/>
        <v>0</v>
      </c>
    </row>
    <row r="41" spans="1:14" s="32" customFormat="1" ht="49.5" customHeight="1">
      <c r="A41" s="156" t="s">
        <v>366</v>
      </c>
      <c r="B41" s="100" t="s">
        <v>417</v>
      </c>
      <c r="C41" s="100" t="s">
        <v>418</v>
      </c>
      <c r="D41" s="100" t="s">
        <v>419</v>
      </c>
      <c r="E41" s="104">
        <v>60</v>
      </c>
      <c r="F41" s="80" t="s">
        <v>51</v>
      </c>
      <c r="G41" s="155" t="s">
        <v>50</v>
      </c>
      <c r="H41" s="96"/>
      <c r="I41" s="96"/>
      <c r="J41" s="96"/>
      <c r="K41" s="96"/>
      <c r="L41" s="136"/>
      <c r="M41" s="138"/>
      <c r="N41" s="25">
        <f t="shared" si="0"/>
        <v>0</v>
      </c>
    </row>
    <row r="42" spans="1:14" s="32" customFormat="1" ht="49.5" customHeight="1">
      <c r="A42" s="156" t="s">
        <v>367</v>
      </c>
      <c r="B42" s="100" t="s">
        <v>420</v>
      </c>
      <c r="C42" s="100" t="s">
        <v>421</v>
      </c>
      <c r="D42" s="100" t="s">
        <v>422</v>
      </c>
      <c r="E42" s="104">
        <v>60</v>
      </c>
      <c r="F42" s="80" t="s">
        <v>51</v>
      </c>
      <c r="G42" s="155" t="s">
        <v>50</v>
      </c>
      <c r="H42" s="96"/>
      <c r="I42" s="96"/>
      <c r="J42" s="96"/>
      <c r="K42" s="96"/>
      <c r="L42" s="136"/>
      <c r="M42" s="138"/>
      <c r="N42" s="25">
        <f t="shared" si="0"/>
        <v>0</v>
      </c>
    </row>
    <row r="43" spans="1:14" s="32" customFormat="1" ht="149.25" customHeight="1">
      <c r="A43" s="156" t="s">
        <v>368</v>
      </c>
      <c r="B43" s="100" t="s">
        <v>423</v>
      </c>
      <c r="C43" s="100" t="s">
        <v>424</v>
      </c>
      <c r="D43" s="100" t="s">
        <v>425</v>
      </c>
      <c r="E43" s="104">
        <v>50</v>
      </c>
      <c r="F43" s="80" t="s">
        <v>51</v>
      </c>
      <c r="G43" s="155" t="s">
        <v>50</v>
      </c>
      <c r="H43" s="96"/>
      <c r="I43" s="96"/>
      <c r="J43" s="96"/>
      <c r="K43" s="96"/>
      <c r="L43" s="136"/>
      <c r="M43" s="138"/>
      <c r="N43" s="25">
        <f t="shared" si="0"/>
        <v>0</v>
      </c>
    </row>
    <row r="45" spans="2:14" ht="15">
      <c r="B45" s="209" t="s">
        <v>427</v>
      </c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</row>
    <row r="46" spans="2:14" ht="15">
      <c r="B46" s="209" t="s">
        <v>426</v>
      </c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</row>
    <row r="47" spans="2:14" ht="16.5" customHeight="1">
      <c r="B47" s="208" t="s">
        <v>119</v>
      </c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</row>
    <row r="48" spans="2:14" ht="15">
      <c r="B48" s="207" t="s">
        <v>68</v>
      </c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</row>
  </sheetData>
  <sheetProtection/>
  <mergeCells count="5">
    <mergeCell ref="H5:I5"/>
    <mergeCell ref="B45:N45"/>
    <mergeCell ref="B46:N46"/>
    <mergeCell ref="B47:N47"/>
    <mergeCell ref="B48:N4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18"/>
  <sheetViews>
    <sheetView showGridLines="0" tabSelected="1" zoomScale="80" zoomScaleNormal="80" zoomScalePageLayoutView="80" workbookViewId="0" topLeftCell="A1">
      <selection activeCell="C3" sqref="C3"/>
    </sheetView>
  </sheetViews>
  <sheetFormatPr defaultColWidth="9.00390625" defaultRowHeight="12.75"/>
  <cols>
    <col min="1" max="1" width="5.375" style="91" customWidth="1"/>
    <col min="2" max="2" width="37.25390625" style="91" customWidth="1"/>
    <col min="3" max="3" width="22.375" style="91" customWidth="1"/>
    <col min="4" max="4" width="23.75390625" style="91" customWidth="1"/>
    <col min="5" max="5" width="11.875" style="3" customWidth="1"/>
    <col min="6" max="6" width="10.25390625" style="91" customWidth="1"/>
    <col min="7" max="7" width="35.625" style="91" customWidth="1"/>
    <col min="8" max="8" width="19.75390625" style="91" customWidth="1"/>
    <col min="9" max="9" width="17.25390625" style="91" customWidth="1"/>
    <col min="10" max="10" width="18.00390625" style="91" customWidth="1"/>
    <col min="11" max="14" width="16.625" style="91" customWidth="1"/>
    <col min="15" max="15" width="8.00390625" style="91" customWidth="1"/>
    <col min="16" max="16" width="15.875" style="91" customWidth="1"/>
    <col min="17" max="17" width="15.875" style="5" customWidth="1"/>
    <col min="18" max="18" width="15.875" style="91" customWidth="1"/>
    <col min="19" max="20" width="14.25390625" style="91" customWidth="1"/>
    <col min="21" max="21" width="15.25390625" style="91" customWidth="1"/>
    <col min="22" max="16384" width="9.125" style="9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26</v>
      </c>
      <c r="D3" s="8"/>
      <c r="E3" s="9"/>
      <c r="F3" s="92"/>
      <c r="G3" s="11" t="s">
        <v>19</v>
      </c>
      <c r="H3" s="92"/>
      <c r="I3" s="8"/>
      <c r="J3" s="92"/>
      <c r="K3" s="92"/>
      <c r="L3" s="92"/>
      <c r="M3" s="92"/>
      <c r="N3" s="92"/>
      <c r="Q3" s="91"/>
    </row>
    <row r="4" spans="2:17" ht="15">
      <c r="B4" s="32"/>
      <c r="C4" s="8"/>
      <c r="D4" s="8"/>
      <c r="E4" s="9"/>
      <c r="F4" s="92"/>
      <c r="G4" s="11"/>
      <c r="H4" s="92"/>
      <c r="I4" s="8"/>
      <c r="J4" s="92"/>
      <c r="K4" s="92"/>
      <c r="L4" s="92"/>
      <c r="M4" s="92"/>
      <c r="N4" s="92"/>
      <c r="Q4" s="91"/>
    </row>
    <row r="5" spans="1:17" ht="15">
      <c r="A5" s="32"/>
      <c r="B5" s="32"/>
      <c r="C5" s="12"/>
      <c r="D5" s="12"/>
      <c r="E5" s="13"/>
      <c r="F5" s="92"/>
      <c r="G5" s="31" t="s">
        <v>69</v>
      </c>
      <c r="H5" s="205">
        <f>SUM(N10:N15)</f>
        <v>0</v>
      </c>
      <c r="I5" s="206"/>
      <c r="Q5" s="91"/>
    </row>
    <row r="6" spans="1:17" ht="15">
      <c r="A6" s="32"/>
      <c r="C6" s="92"/>
      <c r="D6" s="92"/>
      <c r="E6" s="13"/>
      <c r="F6" s="92"/>
      <c r="G6" s="92"/>
      <c r="H6" s="92"/>
      <c r="I6" s="92"/>
      <c r="J6" s="92"/>
      <c r="K6" s="92"/>
      <c r="L6" s="92"/>
      <c r="Q6" s="9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91"/>
    </row>
    <row r="8" spans="2:17" ht="15">
      <c r="B8" s="32"/>
      <c r="E8" s="17"/>
      <c r="Q8" s="91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74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98.25" customHeight="1">
      <c r="A10" s="116">
        <v>1</v>
      </c>
      <c r="B10" s="97" t="s">
        <v>428</v>
      </c>
      <c r="C10" s="97" t="s">
        <v>429</v>
      </c>
      <c r="D10" s="97" t="s">
        <v>509</v>
      </c>
      <c r="E10" s="110">
        <v>1000</v>
      </c>
      <c r="F10" s="154" t="s">
        <v>51</v>
      </c>
      <c r="G10" s="155" t="s">
        <v>50</v>
      </c>
      <c r="H10" s="96"/>
      <c r="I10" s="96"/>
      <c r="J10" s="96"/>
      <c r="K10" s="96"/>
      <c r="L10" s="18"/>
      <c r="M10" s="135"/>
      <c r="N10" s="25">
        <f aca="true" t="shared" si="0" ref="N10:N15">ROUND(L10*ROUND(M10,2),2)</f>
        <v>0</v>
      </c>
    </row>
    <row r="11" spans="1:14" s="32" customFormat="1" ht="96.75" customHeight="1">
      <c r="A11" s="116">
        <v>2</v>
      </c>
      <c r="B11" s="156" t="s">
        <v>428</v>
      </c>
      <c r="C11" s="156" t="s">
        <v>430</v>
      </c>
      <c r="D11" s="156" t="s">
        <v>509</v>
      </c>
      <c r="E11" s="110">
        <v>1000</v>
      </c>
      <c r="F11" s="154" t="s">
        <v>51</v>
      </c>
      <c r="G11" s="155" t="s">
        <v>50</v>
      </c>
      <c r="H11" s="96"/>
      <c r="I11" s="96"/>
      <c r="J11" s="96"/>
      <c r="K11" s="96"/>
      <c r="L11" s="155"/>
      <c r="M11" s="135"/>
      <c r="N11" s="25">
        <f t="shared" si="0"/>
        <v>0</v>
      </c>
    </row>
    <row r="12" spans="1:14" s="32" customFormat="1" ht="95.25" customHeight="1">
      <c r="A12" s="116">
        <v>3</v>
      </c>
      <c r="B12" s="156" t="s">
        <v>428</v>
      </c>
      <c r="C12" s="156" t="s">
        <v>431</v>
      </c>
      <c r="D12" s="156" t="s">
        <v>509</v>
      </c>
      <c r="E12" s="110">
        <v>720</v>
      </c>
      <c r="F12" s="154" t="s">
        <v>51</v>
      </c>
      <c r="G12" s="155" t="s">
        <v>50</v>
      </c>
      <c r="H12" s="96"/>
      <c r="I12" s="96"/>
      <c r="J12" s="96"/>
      <c r="K12" s="96"/>
      <c r="L12" s="155"/>
      <c r="M12" s="135"/>
      <c r="N12" s="25">
        <f t="shared" si="0"/>
        <v>0</v>
      </c>
    </row>
    <row r="13" spans="1:14" s="32" customFormat="1" ht="120.75" customHeight="1">
      <c r="A13" s="116">
        <v>4</v>
      </c>
      <c r="B13" s="156" t="s">
        <v>432</v>
      </c>
      <c r="C13" s="156" t="s">
        <v>433</v>
      </c>
      <c r="D13" s="156" t="s">
        <v>434</v>
      </c>
      <c r="E13" s="110">
        <v>200</v>
      </c>
      <c r="F13" s="154" t="s">
        <v>51</v>
      </c>
      <c r="G13" s="155" t="s">
        <v>50</v>
      </c>
      <c r="H13" s="96"/>
      <c r="I13" s="96"/>
      <c r="J13" s="96"/>
      <c r="K13" s="96"/>
      <c r="L13" s="155"/>
      <c r="M13" s="135"/>
      <c r="N13" s="25">
        <f t="shared" si="0"/>
        <v>0</v>
      </c>
    </row>
    <row r="14" spans="1:14" s="32" customFormat="1" ht="125.25" customHeight="1">
      <c r="A14" s="116">
        <v>5</v>
      </c>
      <c r="B14" s="156" t="s">
        <v>432</v>
      </c>
      <c r="C14" s="156" t="s">
        <v>435</v>
      </c>
      <c r="D14" s="156" t="s">
        <v>434</v>
      </c>
      <c r="E14" s="110">
        <v>100</v>
      </c>
      <c r="F14" s="154" t="s">
        <v>51</v>
      </c>
      <c r="G14" s="155" t="s">
        <v>50</v>
      </c>
      <c r="H14" s="96"/>
      <c r="I14" s="96"/>
      <c r="J14" s="96"/>
      <c r="K14" s="96"/>
      <c r="L14" s="155"/>
      <c r="M14" s="135"/>
      <c r="N14" s="25">
        <f t="shared" si="0"/>
        <v>0</v>
      </c>
    </row>
    <row r="15" spans="1:14" s="32" customFormat="1" ht="141.75" customHeight="1">
      <c r="A15" s="116">
        <v>6</v>
      </c>
      <c r="B15" s="86" t="s">
        <v>436</v>
      </c>
      <c r="C15" s="86" t="s">
        <v>437</v>
      </c>
      <c r="D15" s="86" t="s">
        <v>438</v>
      </c>
      <c r="E15" s="144">
        <v>150</v>
      </c>
      <c r="F15" s="154" t="s">
        <v>51</v>
      </c>
      <c r="G15" s="18" t="s">
        <v>50</v>
      </c>
      <c r="H15" s="7"/>
      <c r="I15" s="7"/>
      <c r="J15" s="7"/>
      <c r="K15" s="7"/>
      <c r="L15" s="18"/>
      <c r="M15" s="135"/>
      <c r="N15" s="25">
        <f t="shared" si="0"/>
        <v>0</v>
      </c>
    </row>
    <row r="16" spans="1:14" ht="15">
      <c r="A16" s="92"/>
      <c r="B16" s="42"/>
      <c r="C16" s="40"/>
      <c r="D16" s="40"/>
      <c r="E16" s="41"/>
      <c r="F16" s="92"/>
      <c r="G16" s="37"/>
      <c r="H16" s="37"/>
      <c r="I16" s="37"/>
      <c r="J16" s="38"/>
      <c r="K16" s="37"/>
      <c r="L16" s="37"/>
      <c r="M16" s="37"/>
      <c r="N16" s="39"/>
    </row>
    <row r="17" spans="2:14" ht="15">
      <c r="B17" s="209" t="s">
        <v>146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</row>
    <row r="18" spans="2:14" ht="15">
      <c r="B18" s="207" t="s">
        <v>68</v>
      </c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</row>
  </sheetData>
  <sheetProtection/>
  <mergeCells count="3">
    <mergeCell ref="H5:I5"/>
    <mergeCell ref="B17:N17"/>
    <mergeCell ref="B18:N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J9" sqref="J9"/>
    </sheetView>
  </sheetViews>
  <sheetFormatPr defaultColWidth="9.00390625" defaultRowHeight="12.75"/>
  <cols>
    <col min="1" max="1" width="5.375" style="91" customWidth="1"/>
    <col min="2" max="2" width="28.25390625" style="91" customWidth="1"/>
    <col min="3" max="3" width="14.75390625" style="91" customWidth="1"/>
    <col min="4" max="4" width="23.75390625" style="91" customWidth="1"/>
    <col min="5" max="5" width="11.875" style="3" customWidth="1"/>
    <col min="6" max="6" width="10.25390625" style="91" customWidth="1"/>
    <col min="7" max="7" width="35.625" style="91" customWidth="1"/>
    <col min="8" max="8" width="19.75390625" style="91" customWidth="1"/>
    <col min="9" max="9" width="17.25390625" style="91" customWidth="1"/>
    <col min="10" max="10" width="18.00390625" style="91" customWidth="1"/>
    <col min="11" max="14" width="16.625" style="91" customWidth="1"/>
    <col min="15" max="15" width="8.00390625" style="91" customWidth="1"/>
    <col min="16" max="16" width="15.875" style="91" customWidth="1"/>
    <col min="17" max="17" width="15.875" style="5" customWidth="1"/>
    <col min="18" max="18" width="15.875" style="91" customWidth="1"/>
    <col min="19" max="20" width="14.25390625" style="91" customWidth="1"/>
    <col min="21" max="21" width="15.25390625" style="91" customWidth="1"/>
    <col min="22" max="16384" width="9.125" style="9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27</v>
      </c>
      <c r="D3" s="8"/>
      <c r="E3" s="9"/>
      <c r="F3" s="92"/>
      <c r="G3" s="11" t="s">
        <v>19</v>
      </c>
      <c r="H3" s="92"/>
      <c r="I3" s="8"/>
      <c r="J3" s="92"/>
      <c r="K3" s="92"/>
      <c r="L3" s="92"/>
      <c r="M3" s="92"/>
      <c r="N3" s="92"/>
      <c r="Q3" s="91"/>
    </row>
    <row r="4" spans="2:17" ht="15">
      <c r="B4" s="32"/>
      <c r="C4" s="8"/>
      <c r="D4" s="8"/>
      <c r="E4" s="9"/>
      <c r="F4" s="92"/>
      <c r="G4" s="11"/>
      <c r="H4" s="92"/>
      <c r="I4" s="8"/>
      <c r="J4" s="92"/>
      <c r="K4" s="92"/>
      <c r="L4" s="92"/>
      <c r="M4" s="92"/>
      <c r="N4" s="92"/>
      <c r="Q4" s="91"/>
    </row>
    <row r="5" spans="1:17" ht="15">
      <c r="A5" s="32"/>
      <c r="B5" s="32"/>
      <c r="C5" s="12"/>
      <c r="D5" s="12"/>
      <c r="E5" s="13"/>
      <c r="F5" s="92"/>
      <c r="G5" s="31" t="s">
        <v>69</v>
      </c>
      <c r="H5" s="205">
        <f>SUM(N10:N10)</f>
        <v>0</v>
      </c>
      <c r="I5" s="206"/>
      <c r="Q5" s="91"/>
    </row>
    <row r="6" spans="1:17" ht="15">
      <c r="A6" s="32"/>
      <c r="C6" s="92"/>
      <c r="D6" s="92"/>
      <c r="E6" s="13"/>
      <c r="F6" s="92"/>
      <c r="G6" s="92"/>
      <c r="H6" s="92"/>
      <c r="I6" s="92"/>
      <c r="J6" s="92"/>
      <c r="K6" s="92"/>
      <c r="L6" s="92"/>
      <c r="Q6" s="9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91"/>
    </row>
    <row r="8" spans="2:17" ht="15">
      <c r="B8" s="32"/>
      <c r="E8" s="17"/>
      <c r="Q8" s="91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74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30" t="s">
        <v>153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5">
      <c r="A10" s="79" t="s">
        <v>78</v>
      </c>
      <c r="B10" s="86" t="s">
        <v>439</v>
      </c>
      <c r="C10" s="86" t="s">
        <v>440</v>
      </c>
      <c r="D10" s="86" t="s">
        <v>441</v>
      </c>
      <c r="E10" s="87">
        <v>720</v>
      </c>
      <c r="F10" s="80" t="s">
        <v>51</v>
      </c>
      <c r="G10" s="18" t="s">
        <v>50</v>
      </c>
      <c r="H10" s="7"/>
      <c r="I10" s="7"/>
      <c r="J10" s="7"/>
      <c r="K10" s="7"/>
      <c r="L10" s="18"/>
      <c r="M10" s="135"/>
      <c r="N10" s="25">
        <f>ROUND(L10*ROUND(M10,2),2)</f>
        <v>0</v>
      </c>
    </row>
    <row r="11" spans="1:14" ht="15">
      <c r="A11" s="92"/>
      <c r="B11" s="42"/>
      <c r="C11" s="40"/>
      <c r="D11" s="40"/>
      <c r="E11" s="41"/>
      <c r="F11" s="92"/>
      <c r="G11" s="37"/>
      <c r="H11" s="37"/>
      <c r="I11" s="37"/>
      <c r="J11" s="38"/>
      <c r="K11" s="37"/>
      <c r="L11" s="37"/>
      <c r="M11" s="37"/>
      <c r="N11" s="39"/>
    </row>
    <row r="12" spans="1:17" s="153" customFormat="1" ht="15">
      <c r="A12" s="152"/>
      <c r="B12" s="211" t="s">
        <v>442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Q12" s="5"/>
    </row>
    <row r="13" spans="2:14" ht="15">
      <c r="B13" s="207" t="s">
        <v>68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</row>
  </sheetData>
  <sheetProtection/>
  <mergeCells count="3">
    <mergeCell ref="H5:I5"/>
    <mergeCell ref="B13:N13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5"/>
  <sheetViews>
    <sheetView showGridLines="0" zoomScale="80" zoomScaleNormal="80" zoomScalePageLayoutView="85" workbookViewId="0" topLeftCell="A1">
      <selection activeCell="B15" sqref="B15"/>
    </sheetView>
  </sheetViews>
  <sheetFormatPr defaultColWidth="9.00390625" defaultRowHeight="12.75"/>
  <cols>
    <col min="1" max="1" width="5.375" style="1" customWidth="1"/>
    <col min="2" max="2" width="18.75390625" style="1" customWidth="1"/>
    <col min="3" max="3" width="15.125" style="1" customWidth="1"/>
    <col min="4" max="4" width="25.875" style="1" customWidth="1"/>
    <col min="5" max="5" width="10.375" style="3" customWidth="1"/>
    <col min="6" max="6" width="13.25390625" style="1" customWidth="1"/>
    <col min="7" max="7" width="26.00390625" style="1" customWidth="1"/>
    <col min="8" max="8" width="20.625" style="1" customWidth="1"/>
    <col min="9" max="9" width="18.00390625" style="1" customWidth="1"/>
    <col min="10" max="12" width="17.375" style="1" customWidth="1"/>
    <col min="13" max="13" width="21.00390625" style="1" customWidth="1"/>
    <col min="14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6" t="s">
        <v>14</v>
      </c>
      <c r="C3" s="7">
        <v>1</v>
      </c>
      <c r="D3" s="8"/>
      <c r="E3" s="9"/>
      <c r="F3" s="10"/>
      <c r="G3" s="11" t="s">
        <v>19</v>
      </c>
      <c r="H3" s="10"/>
      <c r="I3" s="8"/>
      <c r="J3" s="10"/>
      <c r="K3" s="10"/>
      <c r="L3" s="10"/>
      <c r="M3" s="10"/>
      <c r="N3" s="10"/>
      <c r="Q3" s="1"/>
    </row>
    <row r="4" spans="2:14" s="21" customFormat="1" ht="15">
      <c r="B4" s="19"/>
      <c r="C4" s="8"/>
      <c r="D4" s="8"/>
      <c r="E4" s="9"/>
      <c r="F4" s="20"/>
      <c r="G4" s="11"/>
      <c r="H4" s="20"/>
      <c r="I4" s="8"/>
      <c r="J4" s="20"/>
      <c r="K4" s="20"/>
      <c r="L4" s="20"/>
      <c r="M4" s="20"/>
      <c r="N4" s="20"/>
    </row>
    <row r="5" spans="1:9" s="24" customFormat="1" ht="15">
      <c r="A5" s="22"/>
      <c r="B5" s="22"/>
      <c r="C5" s="12"/>
      <c r="D5" s="12"/>
      <c r="E5" s="13"/>
      <c r="F5" s="23"/>
      <c r="G5" s="31" t="s">
        <v>69</v>
      </c>
      <c r="H5" s="205">
        <f>SUM(N10:N15)</f>
        <v>0</v>
      </c>
      <c r="I5" s="206"/>
    </row>
    <row r="6" spans="1:12" s="24" customFormat="1" ht="15">
      <c r="A6" s="22"/>
      <c r="C6" s="23"/>
      <c r="D6" s="23"/>
      <c r="E6" s="13"/>
      <c r="F6" s="23"/>
      <c r="G6" s="23"/>
      <c r="H6" s="23"/>
      <c r="I6" s="23"/>
      <c r="J6" s="23"/>
      <c r="K6" s="23"/>
      <c r="L6" s="23"/>
    </row>
    <row r="7" spans="1:12" s="24" customFormat="1" ht="15">
      <c r="A7" s="2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</row>
    <row r="8" spans="2:5" s="24" customFormat="1" ht="15">
      <c r="B8" s="22"/>
      <c r="E8" s="17"/>
    </row>
    <row r="9" spans="1:14" s="22" customFormat="1" ht="54" customHeight="1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49</v>
      </c>
      <c r="F9" s="29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5.75" customHeight="1">
      <c r="A10" s="79">
        <v>1</v>
      </c>
      <c r="B10" s="82" t="s">
        <v>160</v>
      </c>
      <c r="C10" s="83" t="s">
        <v>161</v>
      </c>
      <c r="D10" s="83" t="s">
        <v>104</v>
      </c>
      <c r="E10" s="84">
        <v>1500</v>
      </c>
      <c r="F10" s="79" t="s">
        <v>51</v>
      </c>
      <c r="G10" s="18" t="s">
        <v>50</v>
      </c>
      <c r="H10" s="81"/>
      <c r="I10" s="81"/>
      <c r="J10" s="81"/>
      <c r="K10" s="81"/>
      <c r="L10" s="141"/>
      <c r="M10" s="142"/>
      <c r="N10" s="25">
        <f aca="true" t="shared" si="0" ref="N10:N15">ROUND(L10*ROUND(M10,2),2)</f>
        <v>0</v>
      </c>
    </row>
    <row r="11" spans="1:14" s="32" customFormat="1" ht="52.5" customHeight="1">
      <c r="A11" s="79">
        <v>2</v>
      </c>
      <c r="B11" s="82" t="s">
        <v>160</v>
      </c>
      <c r="C11" s="83" t="s">
        <v>102</v>
      </c>
      <c r="D11" s="83" t="s">
        <v>110</v>
      </c>
      <c r="E11" s="84">
        <v>3000</v>
      </c>
      <c r="F11" s="79" t="s">
        <v>51</v>
      </c>
      <c r="G11" s="18" t="s">
        <v>50</v>
      </c>
      <c r="H11" s="81"/>
      <c r="I11" s="81"/>
      <c r="J11" s="81"/>
      <c r="K11" s="81"/>
      <c r="L11" s="141"/>
      <c r="M11" s="142"/>
      <c r="N11" s="25">
        <f t="shared" si="0"/>
        <v>0</v>
      </c>
    </row>
    <row r="12" spans="1:14" s="32" customFormat="1" ht="52.5" customHeight="1">
      <c r="A12" s="79">
        <v>3</v>
      </c>
      <c r="B12" s="82" t="s">
        <v>160</v>
      </c>
      <c r="C12" s="83" t="s">
        <v>162</v>
      </c>
      <c r="D12" s="83" t="s">
        <v>110</v>
      </c>
      <c r="E12" s="84">
        <v>3000</v>
      </c>
      <c r="F12" s="79" t="s">
        <v>51</v>
      </c>
      <c r="G12" s="18" t="s">
        <v>50</v>
      </c>
      <c r="H12" s="81"/>
      <c r="I12" s="81"/>
      <c r="J12" s="81"/>
      <c r="K12" s="81"/>
      <c r="L12" s="141"/>
      <c r="M12" s="142"/>
      <c r="N12" s="25">
        <f t="shared" si="0"/>
        <v>0</v>
      </c>
    </row>
    <row r="13" spans="1:14" s="32" customFormat="1" ht="45">
      <c r="A13" s="79">
        <v>4</v>
      </c>
      <c r="B13" s="82" t="s">
        <v>163</v>
      </c>
      <c r="C13" s="83" t="s">
        <v>164</v>
      </c>
      <c r="D13" s="83" t="s">
        <v>165</v>
      </c>
      <c r="E13" s="84">
        <v>72000</v>
      </c>
      <c r="F13" s="79" t="s">
        <v>51</v>
      </c>
      <c r="G13" s="18" t="s">
        <v>50</v>
      </c>
      <c r="H13" s="81"/>
      <c r="I13" s="81"/>
      <c r="J13" s="81"/>
      <c r="K13" s="81"/>
      <c r="L13" s="141"/>
      <c r="M13" s="142"/>
      <c r="N13" s="25">
        <f t="shared" si="0"/>
        <v>0</v>
      </c>
    </row>
    <row r="14" spans="1:14" s="32" customFormat="1" ht="45">
      <c r="A14" s="79">
        <v>5</v>
      </c>
      <c r="B14" s="82" t="s">
        <v>166</v>
      </c>
      <c r="C14" s="83" t="s">
        <v>167</v>
      </c>
      <c r="D14" s="83" t="s">
        <v>168</v>
      </c>
      <c r="E14" s="84">
        <v>2000</v>
      </c>
      <c r="F14" s="79" t="s">
        <v>51</v>
      </c>
      <c r="G14" s="18" t="s">
        <v>50</v>
      </c>
      <c r="H14" s="81"/>
      <c r="I14" s="81"/>
      <c r="J14" s="81"/>
      <c r="K14" s="81"/>
      <c r="L14" s="141"/>
      <c r="M14" s="142"/>
      <c r="N14" s="25">
        <f t="shared" si="0"/>
        <v>0</v>
      </c>
    </row>
    <row r="15" spans="1:14" s="32" customFormat="1" ht="56.25" customHeight="1">
      <c r="A15" s="79">
        <v>6</v>
      </c>
      <c r="B15" s="82" t="s">
        <v>169</v>
      </c>
      <c r="C15" s="83" t="s">
        <v>170</v>
      </c>
      <c r="D15" s="83" t="s">
        <v>171</v>
      </c>
      <c r="E15" s="84">
        <v>1000</v>
      </c>
      <c r="F15" s="79" t="s">
        <v>51</v>
      </c>
      <c r="G15" s="18" t="s">
        <v>50</v>
      </c>
      <c r="H15" s="81"/>
      <c r="I15" s="81"/>
      <c r="J15" s="81"/>
      <c r="K15" s="81"/>
      <c r="L15" s="141"/>
      <c r="M15" s="142"/>
      <c r="N15" s="25">
        <f t="shared" si="0"/>
        <v>0</v>
      </c>
    </row>
    <row r="16" spans="2:17" s="24" customFormat="1" ht="15">
      <c r="B16" s="34"/>
      <c r="C16" s="34"/>
      <c r="D16" s="34"/>
      <c r="E16" s="3"/>
      <c r="F16" s="34"/>
      <c r="G16" s="34"/>
      <c r="H16" s="34"/>
      <c r="I16" s="34"/>
      <c r="J16" s="34"/>
      <c r="K16" s="34"/>
      <c r="L16" s="34"/>
      <c r="M16" s="34"/>
      <c r="N16" s="34"/>
      <c r="Q16" s="5"/>
    </row>
    <row r="17" spans="2:17" s="73" customFormat="1" ht="16.5" customHeight="1">
      <c r="B17" s="208" t="s">
        <v>137</v>
      </c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Q17" s="5"/>
    </row>
    <row r="18" spans="2:17" s="26" customFormat="1" ht="15">
      <c r="B18" s="207" t="s">
        <v>68</v>
      </c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Q18" s="5"/>
    </row>
    <row r="19" spans="2:17" s="24" customFormat="1" ht="15">
      <c r="B19" s="34"/>
      <c r="C19" s="34"/>
      <c r="D19" s="34"/>
      <c r="E19" s="3"/>
      <c r="F19" s="34"/>
      <c r="G19" s="34"/>
      <c r="H19" s="34"/>
      <c r="I19" s="34"/>
      <c r="J19" s="34"/>
      <c r="K19" s="34"/>
      <c r="L19" s="34"/>
      <c r="M19" s="34"/>
      <c r="N19" s="34"/>
      <c r="Q19" s="5"/>
    </row>
    <row r="20" spans="2:17" s="24" customFormat="1" ht="15">
      <c r="B20" s="34"/>
      <c r="C20" s="34"/>
      <c r="D20" s="34"/>
      <c r="E20" s="3"/>
      <c r="F20" s="34"/>
      <c r="G20" s="34"/>
      <c r="H20" s="34"/>
      <c r="I20" s="34"/>
      <c r="J20" s="34"/>
      <c r="K20" s="34"/>
      <c r="L20" s="34"/>
      <c r="M20" s="34"/>
      <c r="N20" s="34"/>
      <c r="Q20" s="5"/>
    </row>
    <row r="21" spans="2:17" s="24" customFormat="1" ht="15">
      <c r="B21" s="34"/>
      <c r="C21" s="34"/>
      <c r="D21" s="34"/>
      <c r="E21" s="3"/>
      <c r="F21" s="34"/>
      <c r="G21" s="34"/>
      <c r="H21" s="34"/>
      <c r="I21" s="34"/>
      <c r="J21" s="34"/>
      <c r="K21" s="34"/>
      <c r="L21" s="34"/>
      <c r="M21" s="34"/>
      <c r="N21" s="34"/>
      <c r="Q21" s="5"/>
    </row>
    <row r="22" spans="2:17" s="24" customFormat="1" ht="15">
      <c r="B22" s="34"/>
      <c r="C22" s="34"/>
      <c r="D22" s="34"/>
      <c r="E22" s="3"/>
      <c r="F22" s="34"/>
      <c r="G22" s="34"/>
      <c r="H22" s="34"/>
      <c r="I22" s="34"/>
      <c r="J22" s="34"/>
      <c r="K22" s="34"/>
      <c r="L22" s="34"/>
      <c r="M22" s="34"/>
      <c r="N22" s="34"/>
      <c r="Q22" s="5"/>
    </row>
    <row r="23" spans="2:17" s="24" customFormat="1" ht="15">
      <c r="B23" s="34"/>
      <c r="C23" s="34"/>
      <c r="D23" s="34"/>
      <c r="E23" s="3"/>
      <c r="F23" s="34"/>
      <c r="G23" s="34"/>
      <c r="H23" s="34"/>
      <c r="I23" s="34"/>
      <c r="J23" s="34"/>
      <c r="K23" s="34"/>
      <c r="L23" s="34"/>
      <c r="M23" s="34"/>
      <c r="N23" s="34"/>
      <c r="Q23" s="5"/>
    </row>
    <row r="24" spans="2:17" s="24" customFormat="1" ht="15">
      <c r="B24" s="34"/>
      <c r="C24" s="34"/>
      <c r="D24" s="34"/>
      <c r="E24" s="3"/>
      <c r="F24" s="34"/>
      <c r="G24" s="34"/>
      <c r="H24" s="34"/>
      <c r="I24" s="34"/>
      <c r="J24" s="34"/>
      <c r="K24" s="34"/>
      <c r="L24" s="34"/>
      <c r="M24" s="34"/>
      <c r="N24" s="34"/>
      <c r="Q24" s="5"/>
    </row>
    <row r="25" spans="2:17" s="24" customFormat="1" ht="15">
      <c r="B25" s="34"/>
      <c r="C25" s="34"/>
      <c r="D25" s="34"/>
      <c r="E25" s="3"/>
      <c r="F25" s="34"/>
      <c r="G25" s="34"/>
      <c r="H25" s="34"/>
      <c r="I25" s="34"/>
      <c r="J25" s="34"/>
      <c r="K25" s="34"/>
      <c r="L25" s="34"/>
      <c r="M25" s="34"/>
      <c r="N25" s="34"/>
      <c r="Q25" s="5"/>
    </row>
    <row r="26" spans="2:17" s="24" customFormat="1" ht="15">
      <c r="B26" s="34"/>
      <c r="C26" s="34"/>
      <c r="D26" s="34"/>
      <c r="E26" s="3"/>
      <c r="F26" s="34"/>
      <c r="G26" s="34"/>
      <c r="H26" s="34"/>
      <c r="I26" s="34"/>
      <c r="J26" s="34"/>
      <c r="K26" s="34"/>
      <c r="L26" s="34"/>
      <c r="M26" s="34"/>
      <c r="N26" s="34"/>
      <c r="Q26" s="5"/>
    </row>
    <row r="27" spans="2:17" s="24" customFormat="1" ht="15">
      <c r="B27" s="34"/>
      <c r="C27" s="34"/>
      <c r="D27" s="34"/>
      <c r="E27" s="3"/>
      <c r="F27" s="34"/>
      <c r="G27" s="34"/>
      <c r="H27" s="34"/>
      <c r="I27" s="34"/>
      <c r="J27" s="34"/>
      <c r="K27" s="34"/>
      <c r="L27" s="34"/>
      <c r="M27" s="34"/>
      <c r="N27" s="34"/>
      <c r="Q27" s="5"/>
    </row>
    <row r="28" spans="2:17" s="24" customFormat="1" ht="15">
      <c r="B28" s="34"/>
      <c r="C28" s="34"/>
      <c r="D28" s="34"/>
      <c r="E28" s="3"/>
      <c r="F28" s="34"/>
      <c r="G28" s="34"/>
      <c r="H28" s="34"/>
      <c r="I28" s="34"/>
      <c r="J28" s="34"/>
      <c r="K28" s="34"/>
      <c r="L28" s="34"/>
      <c r="M28" s="34"/>
      <c r="N28" s="34"/>
      <c r="Q28" s="5"/>
    </row>
    <row r="29" spans="2:17" s="24" customFormat="1" ht="15">
      <c r="B29" s="34"/>
      <c r="C29" s="34"/>
      <c r="D29" s="34"/>
      <c r="E29" s="3"/>
      <c r="F29" s="34"/>
      <c r="G29" s="34"/>
      <c r="H29" s="34"/>
      <c r="I29" s="34"/>
      <c r="J29" s="34"/>
      <c r="K29" s="34"/>
      <c r="L29" s="34"/>
      <c r="M29" s="34"/>
      <c r="N29" s="34"/>
      <c r="Q29" s="5"/>
    </row>
    <row r="30" spans="2:17" s="24" customFormat="1" ht="15">
      <c r="B30" s="34"/>
      <c r="C30" s="34"/>
      <c r="D30" s="34"/>
      <c r="E30" s="3"/>
      <c r="F30" s="34"/>
      <c r="G30" s="34"/>
      <c r="H30" s="34"/>
      <c r="I30" s="34"/>
      <c r="J30" s="34"/>
      <c r="K30" s="34"/>
      <c r="L30" s="34"/>
      <c r="M30" s="34"/>
      <c r="N30" s="34"/>
      <c r="Q30" s="5"/>
    </row>
    <row r="31" spans="2:17" s="24" customFormat="1" ht="15">
      <c r="B31" s="34"/>
      <c r="C31" s="34"/>
      <c r="D31" s="34"/>
      <c r="E31" s="3"/>
      <c r="F31" s="34"/>
      <c r="G31" s="34"/>
      <c r="H31" s="34"/>
      <c r="I31" s="34"/>
      <c r="J31" s="34"/>
      <c r="K31" s="34"/>
      <c r="L31" s="34"/>
      <c r="M31" s="34"/>
      <c r="N31" s="34"/>
      <c r="Q31" s="5"/>
    </row>
    <row r="32" spans="2:17" s="24" customFormat="1" ht="15">
      <c r="B32" s="34"/>
      <c r="C32" s="34"/>
      <c r="D32" s="34"/>
      <c r="E32" s="3"/>
      <c r="F32" s="34"/>
      <c r="G32" s="34"/>
      <c r="H32" s="34"/>
      <c r="I32" s="34"/>
      <c r="J32" s="34"/>
      <c r="K32" s="34"/>
      <c r="L32" s="34"/>
      <c r="M32" s="34"/>
      <c r="N32" s="34"/>
      <c r="Q32" s="5"/>
    </row>
    <row r="33" spans="2:17" s="24" customFormat="1" ht="15">
      <c r="B33" s="34"/>
      <c r="C33" s="34"/>
      <c r="D33" s="34"/>
      <c r="E33" s="3"/>
      <c r="F33" s="34"/>
      <c r="G33" s="34"/>
      <c r="H33" s="34"/>
      <c r="I33" s="34"/>
      <c r="J33" s="34"/>
      <c r="K33" s="34"/>
      <c r="L33" s="34"/>
      <c r="M33" s="34"/>
      <c r="N33" s="34"/>
      <c r="Q33" s="5"/>
    </row>
    <row r="34" spans="2:17" s="24" customFormat="1" ht="15">
      <c r="B34" s="34"/>
      <c r="C34" s="34"/>
      <c r="D34" s="34"/>
      <c r="E34" s="3"/>
      <c r="F34" s="34"/>
      <c r="G34" s="34"/>
      <c r="H34" s="34"/>
      <c r="I34" s="34"/>
      <c r="J34" s="34"/>
      <c r="K34" s="34"/>
      <c r="L34" s="34"/>
      <c r="M34" s="34"/>
      <c r="N34" s="34"/>
      <c r="Q34" s="5"/>
    </row>
    <row r="35" spans="2:17" s="24" customFormat="1" ht="15">
      <c r="B35" s="34"/>
      <c r="C35" s="34"/>
      <c r="D35" s="34"/>
      <c r="E35" s="3"/>
      <c r="F35" s="34"/>
      <c r="G35" s="34"/>
      <c r="H35" s="34"/>
      <c r="I35" s="34"/>
      <c r="J35" s="34"/>
      <c r="K35" s="34"/>
      <c r="L35" s="34"/>
      <c r="M35" s="34"/>
      <c r="N35" s="34"/>
      <c r="Q35" s="5"/>
    </row>
    <row r="36" spans="2:17" s="24" customFormat="1" ht="15">
      <c r="B36" s="34"/>
      <c r="C36" s="34"/>
      <c r="D36" s="34"/>
      <c r="E36" s="3"/>
      <c r="F36" s="34"/>
      <c r="G36" s="34"/>
      <c r="H36" s="34"/>
      <c r="I36" s="34"/>
      <c r="J36" s="34"/>
      <c r="K36" s="34"/>
      <c r="L36" s="34"/>
      <c r="M36" s="34"/>
      <c r="N36" s="34"/>
      <c r="Q36" s="5"/>
    </row>
    <row r="37" spans="2:17" s="24" customFormat="1" ht="15">
      <c r="B37" s="34"/>
      <c r="C37" s="34"/>
      <c r="D37" s="34"/>
      <c r="E37" s="3"/>
      <c r="F37" s="34"/>
      <c r="G37" s="34"/>
      <c r="H37" s="34"/>
      <c r="I37" s="34"/>
      <c r="J37" s="34"/>
      <c r="K37" s="34"/>
      <c r="L37" s="34"/>
      <c r="M37" s="34"/>
      <c r="N37" s="34"/>
      <c r="Q37" s="5"/>
    </row>
    <row r="38" spans="2:17" s="24" customFormat="1" ht="15">
      <c r="B38" s="34"/>
      <c r="C38" s="34"/>
      <c r="D38" s="34"/>
      <c r="E38" s="3"/>
      <c r="F38" s="34"/>
      <c r="G38" s="34"/>
      <c r="H38" s="34"/>
      <c r="I38" s="34"/>
      <c r="J38" s="34"/>
      <c r="K38" s="34"/>
      <c r="L38" s="34"/>
      <c r="M38" s="34"/>
      <c r="N38" s="34"/>
      <c r="Q38" s="5"/>
    </row>
    <row r="39" spans="2:17" s="24" customFormat="1" ht="15">
      <c r="B39" s="34"/>
      <c r="C39" s="34"/>
      <c r="D39" s="34"/>
      <c r="E39" s="3"/>
      <c r="F39" s="34"/>
      <c r="G39" s="34"/>
      <c r="H39" s="34"/>
      <c r="I39" s="34"/>
      <c r="J39" s="34"/>
      <c r="K39" s="34"/>
      <c r="L39" s="34"/>
      <c r="M39" s="34"/>
      <c r="N39" s="34"/>
      <c r="Q39" s="5"/>
    </row>
    <row r="40" spans="2:17" s="24" customFormat="1" ht="15">
      <c r="B40" s="34"/>
      <c r="C40" s="34"/>
      <c r="D40" s="34"/>
      <c r="E40" s="3"/>
      <c r="F40" s="34"/>
      <c r="G40" s="34"/>
      <c r="H40" s="34"/>
      <c r="I40" s="34"/>
      <c r="J40" s="34"/>
      <c r="K40" s="34"/>
      <c r="L40" s="34"/>
      <c r="M40" s="34"/>
      <c r="N40" s="34"/>
      <c r="Q40" s="5"/>
    </row>
    <row r="41" spans="2:17" s="24" customFormat="1" ht="15">
      <c r="B41" s="34"/>
      <c r="C41" s="34"/>
      <c r="D41" s="34"/>
      <c r="E41" s="3"/>
      <c r="F41" s="34"/>
      <c r="G41" s="34"/>
      <c r="H41" s="34"/>
      <c r="I41" s="34"/>
      <c r="J41" s="34"/>
      <c r="K41" s="34"/>
      <c r="L41" s="34"/>
      <c r="M41" s="34"/>
      <c r="N41" s="34"/>
      <c r="Q41" s="5"/>
    </row>
    <row r="42" spans="2:17" s="24" customFormat="1" ht="15">
      <c r="B42" s="34"/>
      <c r="C42" s="34"/>
      <c r="D42" s="34"/>
      <c r="E42" s="3"/>
      <c r="F42" s="34"/>
      <c r="G42" s="34"/>
      <c r="H42" s="34"/>
      <c r="I42" s="34"/>
      <c r="J42" s="34"/>
      <c r="K42" s="34"/>
      <c r="L42" s="34"/>
      <c r="M42" s="34"/>
      <c r="N42" s="34"/>
      <c r="Q42" s="5"/>
    </row>
    <row r="43" spans="2:17" s="24" customFormat="1" ht="15">
      <c r="B43" s="34"/>
      <c r="C43" s="34"/>
      <c r="D43" s="34"/>
      <c r="E43" s="3"/>
      <c r="F43" s="34"/>
      <c r="G43" s="34"/>
      <c r="H43" s="34"/>
      <c r="I43" s="34"/>
      <c r="J43" s="34"/>
      <c r="K43" s="34"/>
      <c r="L43" s="34"/>
      <c r="M43" s="34"/>
      <c r="N43" s="34"/>
      <c r="Q43" s="5"/>
    </row>
    <row r="44" spans="2:17" s="24" customFormat="1" ht="15">
      <c r="B44" s="34"/>
      <c r="C44" s="34"/>
      <c r="D44" s="34"/>
      <c r="E44" s="3"/>
      <c r="F44" s="34"/>
      <c r="G44" s="34"/>
      <c r="H44" s="34"/>
      <c r="I44" s="34"/>
      <c r="J44" s="34"/>
      <c r="K44" s="34"/>
      <c r="L44" s="34"/>
      <c r="M44" s="34"/>
      <c r="N44" s="34"/>
      <c r="Q44" s="5"/>
    </row>
    <row r="45" spans="2:17" s="24" customFormat="1" ht="15">
      <c r="B45" s="34"/>
      <c r="C45" s="34"/>
      <c r="D45" s="34"/>
      <c r="E45" s="3"/>
      <c r="F45" s="34"/>
      <c r="G45" s="34"/>
      <c r="H45" s="34"/>
      <c r="I45" s="34"/>
      <c r="J45" s="34"/>
      <c r="K45" s="34"/>
      <c r="L45" s="34"/>
      <c r="M45" s="34"/>
      <c r="N45" s="34"/>
      <c r="Q45" s="5"/>
    </row>
    <row r="46" spans="2:17" s="24" customFormat="1" ht="15">
      <c r="B46" s="34"/>
      <c r="C46" s="34"/>
      <c r="D46" s="34"/>
      <c r="E46" s="3"/>
      <c r="F46" s="34"/>
      <c r="G46" s="34"/>
      <c r="H46" s="34"/>
      <c r="I46" s="34"/>
      <c r="J46" s="34"/>
      <c r="K46" s="34"/>
      <c r="L46" s="34"/>
      <c r="M46" s="34"/>
      <c r="N46" s="34"/>
      <c r="Q46" s="5"/>
    </row>
    <row r="47" spans="2:17" s="24" customFormat="1" ht="15">
      <c r="B47" s="34"/>
      <c r="C47" s="34"/>
      <c r="D47" s="34"/>
      <c r="E47" s="3"/>
      <c r="F47" s="34"/>
      <c r="G47" s="34"/>
      <c r="H47" s="34"/>
      <c r="I47" s="34"/>
      <c r="J47" s="34"/>
      <c r="K47" s="34"/>
      <c r="L47" s="34"/>
      <c r="M47" s="34"/>
      <c r="N47" s="34"/>
      <c r="Q47" s="5"/>
    </row>
    <row r="48" spans="2:17" s="24" customFormat="1" ht="15">
      <c r="B48" s="34"/>
      <c r="C48" s="34"/>
      <c r="D48" s="34"/>
      <c r="E48" s="3"/>
      <c r="F48" s="34"/>
      <c r="G48" s="34"/>
      <c r="H48" s="34"/>
      <c r="I48" s="34"/>
      <c r="J48" s="34"/>
      <c r="K48" s="34"/>
      <c r="L48" s="34"/>
      <c r="M48" s="34"/>
      <c r="N48" s="34"/>
      <c r="Q48" s="5"/>
    </row>
    <row r="49" spans="2:17" s="24" customFormat="1" ht="15">
      <c r="B49" s="34"/>
      <c r="C49" s="34"/>
      <c r="D49" s="34"/>
      <c r="E49" s="3"/>
      <c r="F49" s="34"/>
      <c r="G49" s="34"/>
      <c r="H49" s="34"/>
      <c r="I49" s="34"/>
      <c r="J49" s="34"/>
      <c r="K49" s="34"/>
      <c r="L49" s="34"/>
      <c r="M49" s="34"/>
      <c r="N49" s="34"/>
      <c r="Q49" s="5"/>
    </row>
    <row r="50" spans="2:17" s="24" customFormat="1" ht="15">
      <c r="B50" s="34"/>
      <c r="C50" s="34"/>
      <c r="D50" s="34"/>
      <c r="E50" s="3"/>
      <c r="F50" s="34"/>
      <c r="G50" s="34"/>
      <c r="H50" s="34"/>
      <c r="I50" s="34"/>
      <c r="J50" s="34"/>
      <c r="K50" s="34"/>
      <c r="L50" s="34"/>
      <c r="M50" s="34"/>
      <c r="N50" s="34"/>
      <c r="Q50" s="5"/>
    </row>
    <row r="51" spans="2:17" s="24" customFormat="1" ht="15">
      <c r="B51" s="34"/>
      <c r="C51" s="34"/>
      <c r="D51" s="34"/>
      <c r="E51" s="3"/>
      <c r="F51" s="34"/>
      <c r="G51" s="34"/>
      <c r="H51" s="34"/>
      <c r="I51" s="34"/>
      <c r="J51" s="34"/>
      <c r="K51" s="34"/>
      <c r="L51" s="34"/>
      <c r="M51" s="34"/>
      <c r="N51" s="34"/>
      <c r="Q51" s="5"/>
    </row>
    <row r="52" spans="2:17" s="24" customFormat="1" ht="15">
      <c r="B52" s="34"/>
      <c r="C52" s="34"/>
      <c r="D52" s="34"/>
      <c r="E52" s="3"/>
      <c r="F52" s="34"/>
      <c r="G52" s="34"/>
      <c r="H52" s="34"/>
      <c r="I52" s="34"/>
      <c r="J52" s="34"/>
      <c r="K52" s="34"/>
      <c r="L52" s="34"/>
      <c r="M52" s="34"/>
      <c r="N52" s="34"/>
      <c r="Q52" s="5"/>
    </row>
    <row r="53" spans="2:17" s="24" customFormat="1" ht="15">
      <c r="B53" s="34"/>
      <c r="C53" s="34"/>
      <c r="D53" s="34"/>
      <c r="E53" s="3"/>
      <c r="F53" s="34"/>
      <c r="G53" s="34"/>
      <c r="H53" s="34"/>
      <c r="I53" s="34"/>
      <c r="J53" s="34"/>
      <c r="K53" s="34"/>
      <c r="L53" s="34"/>
      <c r="M53" s="34"/>
      <c r="N53" s="34"/>
      <c r="Q53" s="5"/>
    </row>
    <row r="54" spans="2:17" s="24" customFormat="1" ht="15">
      <c r="B54" s="34"/>
      <c r="C54" s="34"/>
      <c r="D54" s="34"/>
      <c r="E54" s="3"/>
      <c r="F54" s="34"/>
      <c r="G54" s="34"/>
      <c r="H54" s="34"/>
      <c r="I54" s="34"/>
      <c r="J54" s="34"/>
      <c r="K54" s="34"/>
      <c r="L54" s="34"/>
      <c r="M54" s="34"/>
      <c r="N54" s="34"/>
      <c r="Q54" s="5"/>
    </row>
    <row r="55" spans="2:17" s="24" customFormat="1" ht="15">
      <c r="B55" s="34"/>
      <c r="C55" s="34"/>
      <c r="D55" s="34"/>
      <c r="E55" s="3"/>
      <c r="F55" s="34"/>
      <c r="G55" s="34"/>
      <c r="H55" s="34"/>
      <c r="I55" s="34"/>
      <c r="J55" s="34"/>
      <c r="K55" s="34"/>
      <c r="L55" s="34"/>
      <c r="M55" s="34"/>
      <c r="N55" s="34"/>
      <c r="Q55" s="5"/>
    </row>
    <row r="56" spans="2:17" s="24" customFormat="1" ht="15">
      <c r="B56" s="34"/>
      <c r="C56" s="34"/>
      <c r="D56" s="34"/>
      <c r="E56" s="3"/>
      <c r="F56" s="34"/>
      <c r="G56" s="34"/>
      <c r="H56" s="34"/>
      <c r="I56" s="34"/>
      <c r="J56" s="34"/>
      <c r="K56" s="34"/>
      <c r="L56" s="34"/>
      <c r="M56" s="34"/>
      <c r="N56" s="34"/>
      <c r="Q56" s="5"/>
    </row>
    <row r="57" spans="2:17" s="24" customFormat="1" ht="15">
      <c r="B57" s="34"/>
      <c r="C57" s="34"/>
      <c r="D57" s="34"/>
      <c r="E57" s="3"/>
      <c r="F57" s="34"/>
      <c r="G57" s="34"/>
      <c r="H57" s="34"/>
      <c r="I57" s="34"/>
      <c r="J57" s="34"/>
      <c r="K57" s="34"/>
      <c r="L57" s="34"/>
      <c r="M57" s="34"/>
      <c r="N57" s="34"/>
      <c r="Q57" s="5"/>
    </row>
    <row r="58" spans="2:17" s="24" customFormat="1" ht="15">
      <c r="B58" s="34"/>
      <c r="C58" s="34"/>
      <c r="D58" s="34"/>
      <c r="E58" s="3"/>
      <c r="F58" s="34"/>
      <c r="G58" s="34"/>
      <c r="H58" s="34"/>
      <c r="I58" s="34"/>
      <c r="J58" s="34"/>
      <c r="K58" s="34"/>
      <c r="L58" s="34"/>
      <c r="M58" s="34"/>
      <c r="N58" s="34"/>
      <c r="Q58" s="5"/>
    </row>
    <row r="59" spans="2:17" s="24" customFormat="1" ht="15">
      <c r="B59" s="34"/>
      <c r="C59" s="34"/>
      <c r="D59" s="34"/>
      <c r="E59" s="3"/>
      <c r="F59" s="34"/>
      <c r="G59" s="34"/>
      <c r="H59" s="34"/>
      <c r="I59" s="34"/>
      <c r="J59" s="34"/>
      <c r="K59" s="34"/>
      <c r="L59" s="34"/>
      <c r="M59" s="34"/>
      <c r="N59" s="34"/>
      <c r="Q59" s="5"/>
    </row>
    <row r="60" spans="2:17" s="24" customFormat="1" ht="15">
      <c r="B60" s="34"/>
      <c r="C60" s="34"/>
      <c r="D60" s="34"/>
      <c r="E60" s="3"/>
      <c r="F60" s="34"/>
      <c r="G60" s="34"/>
      <c r="H60" s="34"/>
      <c r="I60" s="34"/>
      <c r="J60" s="34"/>
      <c r="K60" s="34"/>
      <c r="L60" s="34"/>
      <c r="M60" s="34"/>
      <c r="N60" s="34"/>
      <c r="Q60" s="5"/>
    </row>
    <row r="61" spans="2:17" s="24" customFormat="1" ht="15">
      <c r="B61" s="34"/>
      <c r="C61" s="34"/>
      <c r="D61" s="34"/>
      <c r="E61" s="3"/>
      <c r="F61" s="34"/>
      <c r="G61" s="34"/>
      <c r="H61" s="34"/>
      <c r="I61" s="34"/>
      <c r="J61" s="34"/>
      <c r="K61" s="34"/>
      <c r="L61" s="34"/>
      <c r="M61" s="34"/>
      <c r="N61" s="34"/>
      <c r="Q61" s="5"/>
    </row>
    <row r="62" spans="2:17" s="24" customFormat="1" ht="15">
      <c r="B62" s="34"/>
      <c r="C62" s="34"/>
      <c r="D62" s="34"/>
      <c r="E62" s="3"/>
      <c r="F62" s="34"/>
      <c r="G62" s="34"/>
      <c r="H62" s="34"/>
      <c r="I62" s="34"/>
      <c r="J62" s="34"/>
      <c r="K62" s="34"/>
      <c r="L62" s="34"/>
      <c r="M62" s="34"/>
      <c r="N62" s="34"/>
      <c r="Q62" s="5"/>
    </row>
    <row r="63" spans="2:17" s="24" customFormat="1" ht="15">
      <c r="B63" s="34"/>
      <c r="C63" s="34"/>
      <c r="D63" s="34"/>
      <c r="E63" s="3"/>
      <c r="F63" s="34"/>
      <c r="G63" s="34"/>
      <c r="H63" s="34"/>
      <c r="I63" s="34"/>
      <c r="J63" s="34"/>
      <c r="K63" s="34"/>
      <c r="L63" s="34"/>
      <c r="M63" s="34"/>
      <c r="N63" s="34"/>
      <c r="Q63" s="5"/>
    </row>
    <row r="64" spans="2:17" s="24" customFormat="1" ht="15">
      <c r="B64" s="34"/>
      <c r="C64" s="34"/>
      <c r="D64" s="34"/>
      <c r="E64" s="3"/>
      <c r="F64" s="34"/>
      <c r="G64" s="34"/>
      <c r="H64" s="34"/>
      <c r="I64" s="34"/>
      <c r="J64" s="34"/>
      <c r="K64" s="34"/>
      <c r="L64" s="34"/>
      <c r="M64" s="34"/>
      <c r="N64" s="34"/>
      <c r="Q64" s="5"/>
    </row>
    <row r="65" spans="2:17" s="24" customFormat="1" ht="15">
      <c r="B65" s="34"/>
      <c r="C65" s="34"/>
      <c r="D65" s="34"/>
      <c r="E65" s="3"/>
      <c r="F65" s="34"/>
      <c r="G65" s="34"/>
      <c r="H65" s="34"/>
      <c r="I65" s="34"/>
      <c r="J65" s="34"/>
      <c r="K65" s="34"/>
      <c r="L65" s="34"/>
      <c r="M65" s="34"/>
      <c r="N65" s="34"/>
      <c r="Q65" s="5"/>
    </row>
    <row r="66" spans="2:17" s="24" customFormat="1" ht="15">
      <c r="B66" s="34"/>
      <c r="C66" s="34"/>
      <c r="D66" s="34"/>
      <c r="E66" s="3"/>
      <c r="F66" s="34"/>
      <c r="G66" s="34"/>
      <c r="H66" s="34"/>
      <c r="I66" s="34"/>
      <c r="J66" s="34"/>
      <c r="K66" s="34"/>
      <c r="L66" s="34"/>
      <c r="M66" s="34"/>
      <c r="N66" s="34"/>
      <c r="Q66" s="5"/>
    </row>
    <row r="67" spans="2:17" s="24" customFormat="1" ht="15">
      <c r="B67" s="34"/>
      <c r="C67" s="34"/>
      <c r="D67" s="34"/>
      <c r="E67" s="3"/>
      <c r="F67" s="34"/>
      <c r="G67" s="34"/>
      <c r="H67" s="34"/>
      <c r="I67" s="34"/>
      <c r="J67" s="34"/>
      <c r="K67" s="34"/>
      <c r="L67" s="34"/>
      <c r="M67" s="34"/>
      <c r="N67" s="34"/>
      <c r="Q67" s="5"/>
    </row>
    <row r="68" spans="2:17" s="24" customFormat="1" ht="15">
      <c r="B68" s="34"/>
      <c r="C68" s="34"/>
      <c r="D68" s="34"/>
      <c r="E68" s="3"/>
      <c r="F68" s="34"/>
      <c r="G68" s="34"/>
      <c r="H68" s="34"/>
      <c r="I68" s="34"/>
      <c r="J68" s="34"/>
      <c r="K68" s="34"/>
      <c r="L68" s="34"/>
      <c r="M68" s="34"/>
      <c r="N68" s="34"/>
      <c r="Q68" s="5"/>
    </row>
    <row r="69" spans="2:17" s="24" customFormat="1" ht="15">
      <c r="B69" s="34"/>
      <c r="C69" s="34"/>
      <c r="D69" s="34"/>
      <c r="E69" s="3"/>
      <c r="F69" s="34"/>
      <c r="G69" s="34"/>
      <c r="H69" s="34"/>
      <c r="I69" s="34"/>
      <c r="J69" s="34"/>
      <c r="K69" s="34"/>
      <c r="L69" s="34"/>
      <c r="M69" s="34"/>
      <c r="N69" s="34"/>
      <c r="Q69" s="5"/>
    </row>
    <row r="70" spans="2:17" s="24" customFormat="1" ht="15">
      <c r="B70" s="34"/>
      <c r="C70" s="34"/>
      <c r="D70" s="34"/>
      <c r="E70" s="3"/>
      <c r="F70" s="34"/>
      <c r="G70" s="34"/>
      <c r="H70" s="34"/>
      <c r="I70" s="34"/>
      <c r="J70" s="34"/>
      <c r="K70" s="34"/>
      <c r="L70" s="34"/>
      <c r="M70" s="34"/>
      <c r="N70" s="34"/>
      <c r="Q70" s="5"/>
    </row>
    <row r="71" spans="2:17" s="24" customFormat="1" ht="15">
      <c r="B71" s="34"/>
      <c r="C71" s="34"/>
      <c r="D71" s="34"/>
      <c r="E71" s="3"/>
      <c r="F71" s="34"/>
      <c r="G71" s="34"/>
      <c r="H71" s="34"/>
      <c r="I71" s="34"/>
      <c r="J71" s="34"/>
      <c r="K71" s="34"/>
      <c r="L71" s="34"/>
      <c r="M71" s="34"/>
      <c r="N71" s="34"/>
      <c r="Q71" s="5"/>
    </row>
    <row r="72" spans="2:17" s="24" customFormat="1" ht="15">
      <c r="B72" s="34"/>
      <c r="C72" s="34"/>
      <c r="D72" s="34"/>
      <c r="E72" s="3"/>
      <c r="F72" s="34"/>
      <c r="G72" s="34"/>
      <c r="H72" s="34"/>
      <c r="I72" s="34"/>
      <c r="J72" s="34"/>
      <c r="K72" s="34"/>
      <c r="L72" s="34"/>
      <c r="M72" s="34"/>
      <c r="N72" s="34"/>
      <c r="Q72" s="5"/>
    </row>
    <row r="73" spans="2:17" s="24" customFormat="1" ht="15">
      <c r="B73" s="34"/>
      <c r="C73" s="34"/>
      <c r="D73" s="34"/>
      <c r="E73" s="3"/>
      <c r="F73" s="34"/>
      <c r="G73" s="34"/>
      <c r="H73" s="34"/>
      <c r="I73" s="34"/>
      <c r="J73" s="34"/>
      <c r="K73" s="34"/>
      <c r="L73" s="34"/>
      <c r="M73" s="34"/>
      <c r="N73" s="34"/>
      <c r="Q73" s="5"/>
    </row>
    <row r="74" spans="2:17" s="24" customFormat="1" ht="15">
      <c r="B74" s="34"/>
      <c r="C74" s="34"/>
      <c r="D74" s="34"/>
      <c r="E74" s="3"/>
      <c r="F74" s="34"/>
      <c r="G74" s="34"/>
      <c r="H74" s="34"/>
      <c r="I74" s="34"/>
      <c r="J74" s="34"/>
      <c r="K74" s="34"/>
      <c r="L74" s="34"/>
      <c r="M74" s="34"/>
      <c r="N74" s="34"/>
      <c r="Q74" s="5"/>
    </row>
    <row r="75" spans="2:14" ht="15">
      <c r="B75" s="34"/>
      <c r="C75" s="34"/>
      <c r="D75" s="34"/>
      <c r="F75" s="34"/>
      <c r="G75" s="34"/>
      <c r="H75" s="34"/>
      <c r="I75" s="34"/>
      <c r="J75" s="34"/>
      <c r="K75" s="34"/>
      <c r="L75" s="34"/>
      <c r="M75" s="34"/>
      <c r="N75" s="34"/>
    </row>
    <row r="76" spans="2:14" ht="15">
      <c r="B76" s="34"/>
      <c r="C76" s="34"/>
      <c r="D76" s="34"/>
      <c r="F76" s="34"/>
      <c r="G76" s="34"/>
      <c r="H76" s="34"/>
      <c r="I76" s="34"/>
      <c r="J76" s="34"/>
      <c r="K76" s="34"/>
      <c r="L76" s="34"/>
      <c r="M76" s="34"/>
      <c r="N76" s="34"/>
    </row>
    <row r="77" spans="2:14" ht="15">
      <c r="B77" s="34"/>
      <c r="C77" s="34"/>
      <c r="D77" s="34"/>
      <c r="F77" s="34"/>
      <c r="G77" s="34"/>
      <c r="H77" s="34"/>
      <c r="I77" s="34"/>
      <c r="J77" s="34"/>
      <c r="K77" s="34"/>
      <c r="L77" s="34"/>
      <c r="M77" s="34"/>
      <c r="N77" s="34"/>
    </row>
    <row r="78" spans="2:14" ht="15">
      <c r="B78" s="34"/>
      <c r="C78" s="34"/>
      <c r="D78" s="34"/>
      <c r="F78" s="34"/>
      <c r="G78" s="34"/>
      <c r="H78" s="34"/>
      <c r="I78" s="34"/>
      <c r="J78" s="34"/>
      <c r="K78" s="34"/>
      <c r="L78" s="34"/>
      <c r="M78" s="34"/>
      <c r="N78" s="34"/>
    </row>
    <row r="79" spans="2:14" ht="15">
      <c r="B79" s="34"/>
      <c r="C79" s="34"/>
      <c r="D79" s="34"/>
      <c r="F79" s="34"/>
      <c r="G79" s="34"/>
      <c r="H79" s="34"/>
      <c r="I79" s="34"/>
      <c r="J79" s="34"/>
      <c r="K79" s="34"/>
      <c r="L79" s="34"/>
      <c r="M79" s="34"/>
      <c r="N79" s="34"/>
    </row>
    <row r="80" spans="2:14" ht="15">
      <c r="B80" s="34"/>
      <c r="C80" s="34"/>
      <c r="D80" s="34"/>
      <c r="F80" s="34"/>
      <c r="G80" s="34"/>
      <c r="H80" s="34"/>
      <c r="I80" s="34"/>
      <c r="J80" s="34"/>
      <c r="K80" s="34"/>
      <c r="L80" s="34"/>
      <c r="M80" s="34"/>
      <c r="N80" s="34"/>
    </row>
    <row r="81" spans="2:14" ht="15">
      <c r="B81" s="34"/>
      <c r="C81" s="34"/>
      <c r="D81" s="34"/>
      <c r="F81" s="34"/>
      <c r="G81" s="34"/>
      <c r="H81" s="34"/>
      <c r="I81" s="34"/>
      <c r="J81" s="34"/>
      <c r="K81" s="34"/>
      <c r="L81" s="34"/>
      <c r="M81" s="34"/>
      <c r="N81" s="34"/>
    </row>
    <row r="82" spans="2:14" ht="15">
      <c r="B82" s="34"/>
      <c r="C82" s="34"/>
      <c r="D82" s="34"/>
      <c r="F82" s="34"/>
      <c r="G82" s="34"/>
      <c r="H82" s="34"/>
      <c r="I82" s="34"/>
      <c r="J82" s="34"/>
      <c r="K82" s="34"/>
      <c r="L82" s="34"/>
      <c r="M82" s="34"/>
      <c r="N82" s="34"/>
    </row>
    <row r="83" spans="2:14" ht="15">
      <c r="B83" s="34"/>
      <c r="C83" s="34"/>
      <c r="D83" s="34"/>
      <c r="F83" s="34"/>
      <c r="G83" s="34"/>
      <c r="H83" s="34"/>
      <c r="I83" s="34"/>
      <c r="J83" s="34"/>
      <c r="K83" s="34"/>
      <c r="L83" s="34"/>
      <c r="M83" s="34"/>
      <c r="N83" s="34"/>
    </row>
    <row r="84" spans="2:14" ht="15">
      <c r="B84" s="34"/>
      <c r="C84" s="34"/>
      <c r="D84" s="34"/>
      <c r="F84" s="34"/>
      <c r="G84" s="34"/>
      <c r="H84" s="34"/>
      <c r="I84" s="34"/>
      <c r="J84" s="34"/>
      <c r="K84" s="34"/>
      <c r="L84" s="34"/>
      <c r="M84" s="34"/>
      <c r="N84" s="34"/>
    </row>
    <row r="85" spans="2:14" ht="15">
      <c r="B85" s="34"/>
      <c r="C85" s="34"/>
      <c r="D85" s="34"/>
      <c r="F85" s="34"/>
      <c r="G85" s="34"/>
      <c r="H85" s="34"/>
      <c r="I85" s="34"/>
      <c r="J85" s="34"/>
      <c r="K85" s="34"/>
      <c r="L85" s="34"/>
      <c r="M85" s="34"/>
      <c r="N85" s="34"/>
    </row>
    <row r="86" spans="2:14" ht="15">
      <c r="B86" s="34"/>
      <c r="C86" s="34"/>
      <c r="D86" s="34"/>
      <c r="F86" s="34"/>
      <c r="G86" s="34"/>
      <c r="H86" s="34"/>
      <c r="I86" s="34"/>
      <c r="J86" s="34"/>
      <c r="K86" s="34"/>
      <c r="L86" s="34"/>
      <c r="M86" s="34"/>
      <c r="N86" s="34"/>
    </row>
    <row r="87" spans="2:14" ht="15">
      <c r="B87" s="34"/>
      <c r="C87" s="34"/>
      <c r="D87" s="34"/>
      <c r="F87" s="34"/>
      <c r="G87" s="34"/>
      <c r="H87" s="34"/>
      <c r="I87" s="34"/>
      <c r="J87" s="34"/>
      <c r="K87" s="34"/>
      <c r="L87" s="34"/>
      <c r="M87" s="34"/>
      <c r="N87" s="34"/>
    </row>
    <row r="88" spans="2:14" ht="15">
      <c r="B88" s="34"/>
      <c r="C88" s="34"/>
      <c r="D88" s="34"/>
      <c r="F88" s="34"/>
      <c r="G88" s="34"/>
      <c r="H88" s="34"/>
      <c r="I88" s="34"/>
      <c r="J88" s="34"/>
      <c r="K88" s="34"/>
      <c r="L88" s="34"/>
      <c r="M88" s="34"/>
      <c r="N88" s="34"/>
    </row>
    <row r="89" spans="2:14" ht="15">
      <c r="B89" s="34"/>
      <c r="C89" s="34"/>
      <c r="D89" s="34"/>
      <c r="F89" s="34"/>
      <c r="G89" s="34"/>
      <c r="H89" s="34"/>
      <c r="I89" s="34"/>
      <c r="J89" s="34"/>
      <c r="K89" s="34"/>
      <c r="L89" s="34"/>
      <c r="M89" s="34"/>
      <c r="N89" s="34"/>
    </row>
    <row r="90" spans="2:14" ht="15">
      <c r="B90" s="34"/>
      <c r="C90" s="34"/>
      <c r="D90" s="34"/>
      <c r="F90" s="34"/>
      <c r="G90" s="34"/>
      <c r="H90" s="34"/>
      <c r="I90" s="34"/>
      <c r="J90" s="34"/>
      <c r="K90" s="34"/>
      <c r="L90" s="34"/>
      <c r="M90" s="34"/>
      <c r="N90" s="34"/>
    </row>
    <row r="91" spans="2:14" ht="15">
      <c r="B91" s="34"/>
      <c r="C91" s="34"/>
      <c r="D91" s="34"/>
      <c r="F91" s="34"/>
      <c r="G91" s="34"/>
      <c r="H91" s="34"/>
      <c r="I91" s="34"/>
      <c r="J91" s="34"/>
      <c r="K91" s="34"/>
      <c r="L91" s="34"/>
      <c r="M91" s="34"/>
      <c r="N91" s="34"/>
    </row>
    <row r="92" spans="2:14" ht="15">
      <c r="B92" s="34"/>
      <c r="C92" s="34"/>
      <c r="D92" s="34"/>
      <c r="F92" s="34"/>
      <c r="G92" s="34"/>
      <c r="H92" s="34"/>
      <c r="I92" s="34"/>
      <c r="J92" s="34"/>
      <c r="K92" s="34"/>
      <c r="L92" s="34"/>
      <c r="M92" s="34"/>
      <c r="N92" s="34"/>
    </row>
    <row r="93" spans="2:14" ht="15">
      <c r="B93" s="34"/>
      <c r="C93" s="34"/>
      <c r="D93" s="34"/>
      <c r="F93" s="34"/>
      <c r="G93" s="34"/>
      <c r="H93" s="34"/>
      <c r="I93" s="34"/>
      <c r="J93" s="34"/>
      <c r="K93" s="34"/>
      <c r="L93" s="34"/>
      <c r="M93" s="34"/>
      <c r="N93" s="34"/>
    </row>
    <row r="94" spans="2:14" ht="15">
      <c r="B94" s="34"/>
      <c r="C94" s="34"/>
      <c r="D94" s="34"/>
      <c r="F94" s="34"/>
      <c r="G94" s="34"/>
      <c r="H94" s="34"/>
      <c r="I94" s="34"/>
      <c r="J94" s="34"/>
      <c r="K94" s="34"/>
      <c r="L94" s="34"/>
      <c r="M94" s="34"/>
      <c r="N94" s="34"/>
    </row>
    <row r="95" spans="2:14" ht="15">
      <c r="B95" s="34"/>
      <c r="C95" s="34"/>
      <c r="D95" s="34"/>
      <c r="F95" s="34"/>
      <c r="G95" s="34"/>
      <c r="H95" s="34"/>
      <c r="I95" s="34"/>
      <c r="J95" s="34"/>
      <c r="K95" s="34"/>
      <c r="L95" s="34"/>
      <c r="M95" s="34"/>
      <c r="N95" s="34"/>
    </row>
    <row r="96" spans="2:14" ht="15">
      <c r="B96" s="34"/>
      <c r="C96" s="34"/>
      <c r="D96" s="34"/>
      <c r="F96" s="34"/>
      <c r="G96" s="34"/>
      <c r="H96" s="34"/>
      <c r="I96" s="34"/>
      <c r="J96" s="34"/>
      <c r="K96" s="34"/>
      <c r="L96" s="34"/>
      <c r="M96" s="34"/>
      <c r="N96" s="34"/>
    </row>
    <row r="97" spans="2:14" ht="15">
      <c r="B97" s="34"/>
      <c r="C97" s="34"/>
      <c r="D97" s="34"/>
      <c r="F97" s="34"/>
      <c r="G97" s="34"/>
      <c r="H97" s="34"/>
      <c r="I97" s="34"/>
      <c r="J97" s="34"/>
      <c r="K97" s="34"/>
      <c r="L97" s="34"/>
      <c r="M97" s="34"/>
      <c r="N97" s="34"/>
    </row>
    <row r="98" spans="2:14" ht="15">
      <c r="B98" s="34"/>
      <c r="C98" s="34"/>
      <c r="D98" s="34"/>
      <c r="F98" s="34"/>
      <c r="G98" s="34"/>
      <c r="H98" s="34"/>
      <c r="I98" s="34"/>
      <c r="J98" s="34"/>
      <c r="K98" s="34"/>
      <c r="L98" s="34"/>
      <c r="M98" s="34"/>
      <c r="N98" s="34"/>
    </row>
    <row r="99" spans="2:14" ht="15">
      <c r="B99" s="34"/>
      <c r="C99" s="34"/>
      <c r="D99" s="34"/>
      <c r="F99" s="34"/>
      <c r="G99" s="34"/>
      <c r="H99" s="34"/>
      <c r="I99" s="34"/>
      <c r="J99" s="34"/>
      <c r="K99" s="34"/>
      <c r="L99" s="34"/>
      <c r="M99" s="34"/>
      <c r="N99" s="34"/>
    </row>
    <row r="100" spans="2:14" ht="15">
      <c r="B100" s="34"/>
      <c r="C100" s="34"/>
      <c r="D100" s="34"/>
      <c r="F100" s="34"/>
      <c r="G100" s="34"/>
      <c r="H100" s="34"/>
      <c r="I100" s="34"/>
      <c r="J100" s="34"/>
      <c r="K100" s="34"/>
      <c r="L100" s="34"/>
      <c r="M100" s="34"/>
      <c r="N100" s="34"/>
    </row>
    <row r="101" spans="2:14" ht="15">
      <c r="B101" s="34"/>
      <c r="C101" s="34"/>
      <c r="D101" s="34"/>
      <c r="F101" s="34"/>
      <c r="G101" s="34"/>
      <c r="H101" s="34"/>
      <c r="I101" s="34"/>
      <c r="J101" s="34"/>
      <c r="K101" s="34"/>
      <c r="L101" s="34"/>
      <c r="M101" s="34"/>
      <c r="N101" s="34"/>
    </row>
    <row r="102" spans="2:14" ht="15">
      <c r="B102" s="34"/>
      <c r="C102" s="34"/>
      <c r="D102" s="34"/>
      <c r="F102" s="34"/>
      <c r="G102" s="34"/>
      <c r="H102" s="34"/>
      <c r="I102" s="34"/>
      <c r="J102" s="34"/>
      <c r="K102" s="34"/>
      <c r="L102" s="34"/>
      <c r="M102" s="34"/>
      <c r="N102" s="34"/>
    </row>
    <row r="103" spans="2:14" ht="15">
      <c r="B103" s="34"/>
      <c r="C103" s="34"/>
      <c r="D103" s="34"/>
      <c r="F103" s="34"/>
      <c r="G103" s="34"/>
      <c r="H103" s="34"/>
      <c r="I103" s="34"/>
      <c r="J103" s="34"/>
      <c r="K103" s="34"/>
      <c r="L103" s="34"/>
      <c r="M103" s="34"/>
      <c r="N103" s="34"/>
    </row>
    <row r="104" spans="2:14" ht="15">
      <c r="B104" s="34"/>
      <c r="C104" s="34"/>
      <c r="D104" s="34"/>
      <c r="F104" s="34"/>
      <c r="G104" s="34"/>
      <c r="H104" s="34"/>
      <c r="I104" s="34"/>
      <c r="J104" s="34"/>
      <c r="K104" s="34"/>
      <c r="L104" s="34"/>
      <c r="M104" s="34"/>
      <c r="N104" s="34"/>
    </row>
    <row r="105" spans="2:14" ht="15">
      <c r="B105" s="34"/>
      <c r="C105" s="34"/>
      <c r="D105" s="34"/>
      <c r="F105" s="34"/>
      <c r="G105" s="34"/>
      <c r="H105" s="34"/>
      <c r="I105" s="34"/>
      <c r="J105" s="34"/>
      <c r="K105" s="34"/>
      <c r="L105" s="34"/>
      <c r="M105" s="34"/>
      <c r="N105" s="34"/>
    </row>
    <row r="106" spans="2:14" ht="15">
      <c r="B106" s="34"/>
      <c r="C106" s="34"/>
      <c r="D106" s="34"/>
      <c r="F106" s="34"/>
      <c r="G106" s="34"/>
      <c r="H106" s="34"/>
      <c r="I106" s="34"/>
      <c r="J106" s="34"/>
      <c r="K106" s="34"/>
      <c r="L106" s="34"/>
      <c r="M106" s="34"/>
      <c r="N106" s="34"/>
    </row>
    <row r="107" spans="2:14" ht="15">
      <c r="B107" s="34"/>
      <c r="C107" s="34"/>
      <c r="D107" s="34"/>
      <c r="F107" s="34"/>
      <c r="G107" s="34"/>
      <c r="H107" s="34"/>
      <c r="I107" s="34"/>
      <c r="J107" s="34"/>
      <c r="K107" s="34"/>
      <c r="L107" s="34"/>
      <c r="M107" s="34"/>
      <c r="N107" s="34"/>
    </row>
    <row r="108" spans="2:14" ht="15">
      <c r="B108" s="34"/>
      <c r="C108" s="34"/>
      <c r="D108" s="34"/>
      <c r="F108" s="34"/>
      <c r="G108" s="34"/>
      <c r="H108" s="34"/>
      <c r="I108" s="34"/>
      <c r="J108" s="34"/>
      <c r="K108" s="34"/>
      <c r="L108" s="34"/>
      <c r="M108" s="34"/>
      <c r="N108" s="34"/>
    </row>
    <row r="109" spans="2:14" ht="15">
      <c r="B109" s="34"/>
      <c r="C109" s="34"/>
      <c r="D109" s="34"/>
      <c r="F109" s="34"/>
      <c r="G109" s="34"/>
      <c r="H109" s="34"/>
      <c r="I109" s="34"/>
      <c r="J109" s="34"/>
      <c r="K109" s="34"/>
      <c r="L109" s="34"/>
      <c r="M109" s="34"/>
      <c r="N109" s="34"/>
    </row>
    <row r="110" spans="2:14" ht="15">
      <c r="B110" s="34"/>
      <c r="C110" s="34"/>
      <c r="D110" s="34"/>
      <c r="F110" s="34"/>
      <c r="G110" s="34"/>
      <c r="H110" s="34"/>
      <c r="I110" s="34"/>
      <c r="J110" s="34"/>
      <c r="K110" s="34"/>
      <c r="L110" s="34"/>
      <c r="M110" s="34"/>
      <c r="N110" s="34"/>
    </row>
    <row r="111" spans="2:14" ht="15">
      <c r="B111" s="34"/>
      <c r="C111" s="34"/>
      <c r="D111" s="34"/>
      <c r="F111" s="34"/>
      <c r="G111" s="34"/>
      <c r="H111" s="34"/>
      <c r="I111" s="34"/>
      <c r="J111" s="34"/>
      <c r="K111" s="34"/>
      <c r="L111" s="34"/>
      <c r="M111" s="34"/>
      <c r="N111" s="34"/>
    </row>
    <row r="112" spans="2:14" ht="15">
      <c r="B112" s="34"/>
      <c r="C112" s="34"/>
      <c r="D112" s="34"/>
      <c r="F112" s="34"/>
      <c r="G112" s="34"/>
      <c r="H112" s="34"/>
      <c r="I112" s="34"/>
      <c r="J112" s="34"/>
      <c r="K112" s="34"/>
      <c r="L112" s="34"/>
      <c r="M112" s="34"/>
      <c r="N112" s="34"/>
    </row>
    <row r="113" spans="2:14" ht="15">
      <c r="B113" s="34"/>
      <c r="C113" s="34"/>
      <c r="D113" s="34"/>
      <c r="F113" s="34"/>
      <c r="G113" s="34"/>
      <c r="H113" s="34"/>
      <c r="I113" s="34"/>
      <c r="J113" s="34"/>
      <c r="K113" s="34"/>
      <c r="L113" s="34"/>
      <c r="M113" s="34"/>
      <c r="N113" s="34"/>
    </row>
    <row r="114" spans="2:14" ht="15">
      <c r="B114" s="34"/>
      <c r="C114" s="34"/>
      <c r="D114" s="34"/>
      <c r="F114" s="34"/>
      <c r="G114" s="34"/>
      <c r="H114" s="34"/>
      <c r="I114" s="34"/>
      <c r="J114" s="34"/>
      <c r="K114" s="34"/>
      <c r="L114" s="34"/>
      <c r="M114" s="34"/>
      <c r="N114" s="34"/>
    </row>
    <row r="115" spans="2:14" ht="15">
      <c r="B115" s="34"/>
      <c r="C115" s="34"/>
      <c r="D115" s="34"/>
      <c r="F115" s="34"/>
      <c r="G115" s="34"/>
      <c r="H115" s="34"/>
      <c r="I115" s="34"/>
      <c r="J115" s="34"/>
      <c r="K115" s="34"/>
      <c r="L115" s="34"/>
      <c r="M115" s="34"/>
      <c r="N115" s="34"/>
    </row>
    <row r="116" spans="2:14" ht="15">
      <c r="B116" s="34"/>
      <c r="C116" s="34"/>
      <c r="D116" s="34"/>
      <c r="F116" s="34"/>
      <c r="G116" s="34"/>
      <c r="H116" s="34"/>
      <c r="I116" s="34"/>
      <c r="J116" s="34"/>
      <c r="K116" s="34"/>
      <c r="L116" s="34"/>
      <c r="M116" s="34"/>
      <c r="N116" s="34"/>
    </row>
    <row r="117" spans="2:14" ht="15">
      <c r="B117" s="34"/>
      <c r="C117" s="34"/>
      <c r="D117" s="34"/>
      <c r="F117" s="34"/>
      <c r="G117" s="34"/>
      <c r="H117" s="34"/>
      <c r="I117" s="34"/>
      <c r="J117" s="34"/>
      <c r="K117" s="34"/>
      <c r="L117" s="34"/>
      <c r="M117" s="34"/>
      <c r="N117" s="34"/>
    </row>
    <row r="118" spans="2:14" ht="15">
      <c r="B118" s="34"/>
      <c r="C118" s="34"/>
      <c r="D118" s="34"/>
      <c r="F118" s="34"/>
      <c r="G118" s="34"/>
      <c r="H118" s="34"/>
      <c r="I118" s="34"/>
      <c r="J118" s="34"/>
      <c r="K118" s="34"/>
      <c r="L118" s="34"/>
      <c r="M118" s="34"/>
      <c r="N118" s="34"/>
    </row>
    <row r="119" spans="2:14" ht="15">
      <c r="B119" s="34"/>
      <c r="C119" s="34"/>
      <c r="D119" s="34"/>
      <c r="F119" s="34"/>
      <c r="G119" s="34"/>
      <c r="H119" s="34"/>
      <c r="I119" s="34"/>
      <c r="J119" s="34"/>
      <c r="K119" s="34"/>
      <c r="L119" s="34"/>
      <c r="M119" s="34"/>
      <c r="N119" s="34"/>
    </row>
    <row r="120" spans="2:14" ht="15">
      <c r="B120" s="34"/>
      <c r="C120" s="34"/>
      <c r="D120" s="34"/>
      <c r="F120" s="34"/>
      <c r="G120" s="34"/>
      <c r="H120" s="34"/>
      <c r="I120" s="34"/>
      <c r="J120" s="34"/>
      <c r="K120" s="34"/>
      <c r="L120" s="34"/>
      <c r="M120" s="34"/>
      <c r="N120" s="34"/>
    </row>
    <row r="121" spans="2:14" ht="15">
      <c r="B121" s="34"/>
      <c r="C121" s="34"/>
      <c r="D121" s="34"/>
      <c r="F121" s="34"/>
      <c r="G121" s="34"/>
      <c r="H121" s="34"/>
      <c r="I121" s="34"/>
      <c r="J121" s="34"/>
      <c r="K121" s="34"/>
      <c r="L121" s="34"/>
      <c r="M121" s="34"/>
      <c r="N121" s="34"/>
    </row>
    <row r="122" spans="2:14" ht="15">
      <c r="B122" s="34"/>
      <c r="C122" s="34"/>
      <c r="D122" s="34"/>
      <c r="F122" s="34"/>
      <c r="G122" s="34"/>
      <c r="H122" s="34"/>
      <c r="I122" s="34"/>
      <c r="J122" s="34"/>
      <c r="K122" s="34"/>
      <c r="L122" s="34"/>
      <c r="M122" s="34"/>
      <c r="N122" s="34"/>
    </row>
    <row r="123" spans="2:14" ht="15">
      <c r="B123" s="34"/>
      <c r="C123" s="34"/>
      <c r="D123" s="34"/>
      <c r="F123" s="34"/>
      <c r="G123" s="34"/>
      <c r="H123" s="34"/>
      <c r="I123" s="34"/>
      <c r="J123" s="34"/>
      <c r="K123" s="34"/>
      <c r="L123" s="34"/>
      <c r="M123" s="34"/>
      <c r="N123" s="34"/>
    </row>
    <row r="124" spans="2:14" ht="15">
      <c r="B124" s="34"/>
      <c r="C124" s="34"/>
      <c r="D124" s="34"/>
      <c r="F124" s="34"/>
      <c r="G124" s="34"/>
      <c r="H124" s="34"/>
      <c r="I124" s="34"/>
      <c r="J124" s="34"/>
      <c r="K124" s="34"/>
      <c r="L124" s="34"/>
      <c r="M124" s="34"/>
      <c r="N124" s="34"/>
    </row>
    <row r="125" spans="2:14" ht="15">
      <c r="B125" s="34"/>
      <c r="C125" s="34"/>
      <c r="D125" s="34"/>
      <c r="F125" s="34"/>
      <c r="G125" s="34"/>
      <c r="H125" s="34"/>
      <c r="I125" s="34"/>
      <c r="J125" s="34"/>
      <c r="K125" s="34"/>
      <c r="L125" s="34"/>
      <c r="M125" s="34"/>
      <c r="N125" s="34"/>
    </row>
    <row r="126" spans="2:14" ht="15">
      <c r="B126" s="34"/>
      <c r="C126" s="34"/>
      <c r="D126" s="34"/>
      <c r="F126" s="34"/>
      <c r="G126" s="34"/>
      <c r="H126" s="34"/>
      <c r="I126" s="34"/>
      <c r="J126" s="34"/>
      <c r="K126" s="34"/>
      <c r="L126" s="34"/>
      <c r="M126" s="34"/>
      <c r="N126" s="34"/>
    </row>
    <row r="127" spans="2:14" ht="15">
      <c r="B127" s="34"/>
      <c r="C127" s="34"/>
      <c r="D127" s="34"/>
      <c r="F127" s="34"/>
      <c r="G127" s="34"/>
      <c r="H127" s="34"/>
      <c r="I127" s="34"/>
      <c r="J127" s="34"/>
      <c r="K127" s="34"/>
      <c r="L127" s="34"/>
      <c r="M127" s="34"/>
      <c r="N127" s="34"/>
    </row>
    <row r="128" spans="2:14" ht="15">
      <c r="B128" s="34"/>
      <c r="C128" s="34"/>
      <c r="D128" s="34"/>
      <c r="F128" s="34"/>
      <c r="G128" s="34"/>
      <c r="H128" s="34"/>
      <c r="I128" s="34"/>
      <c r="J128" s="34"/>
      <c r="K128" s="34"/>
      <c r="L128" s="34"/>
      <c r="M128" s="34"/>
      <c r="N128" s="34"/>
    </row>
    <row r="129" spans="2:14" ht="15">
      <c r="B129" s="34"/>
      <c r="C129" s="34"/>
      <c r="D129" s="34"/>
      <c r="F129" s="34"/>
      <c r="G129" s="34"/>
      <c r="H129" s="34"/>
      <c r="I129" s="34"/>
      <c r="J129" s="34"/>
      <c r="K129" s="34"/>
      <c r="L129" s="34"/>
      <c r="M129" s="34"/>
      <c r="N129" s="34"/>
    </row>
    <row r="130" spans="2:14" ht="15">
      <c r="B130" s="34"/>
      <c r="C130" s="34"/>
      <c r="D130" s="34"/>
      <c r="F130" s="34"/>
      <c r="G130" s="34"/>
      <c r="H130" s="34"/>
      <c r="I130" s="34"/>
      <c r="J130" s="34"/>
      <c r="K130" s="34"/>
      <c r="L130" s="34"/>
      <c r="M130" s="34"/>
      <c r="N130" s="34"/>
    </row>
    <row r="131" spans="2:14" ht="15">
      <c r="B131" s="34"/>
      <c r="C131" s="34"/>
      <c r="D131" s="34"/>
      <c r="F131" s="34"/>
      <c r="G131" s="34"/>
      <c r="H131" s="34"/>
      <c r="I131" s="34"/>
      <c r="J131" s="34"/>
      <c r="K131" s="34"/>
      <c r="L131" s="34"/>
      <c r="M131" s="34"/>
      <c r="N131" s="34"/>
    </row>
    <row r="132" spans="2:14" ht="15">
      <c r="B132" s="34"/>
      <c r="C132" s="34"/>
      <c r="D132" s="34"/>
      <c r="F132" s="34"/>
      <c r="G132" s="34"/>
      <c r="H132" s="34"/>
      <c r="I132" s="34"/>
      <c r="J132" s="34"/>
      <c r="K132" s="34"/>
      <c r="L132" s="34"/>
      <c r="M132" s="34"/>
      <c r="N132" s="34"/>
    </row>
    <row r="133" spans="2:14" ht="15">
      <c r="B133" s="34"/>
      <c r="C133" s="34"/>
      <c r="D133" s="34"/>
      <c r="F133" s="34"/>
      <c r="G133" s="34"/>
      <c r="H133" s="34"/>
      <c r="I133" s="34"/>
      <c r="J133" s="34"/>
      <c r="K133" s="34"/>
      <c r="L133" s="34"/>
      <c r="M133" s="34"/>
      <c r="N133" s="34"/>
    </row>
    <row r="134" spans="2:14" ht="15">
      <c r="B134" s="34"/>
      <c r="C134" s="34"/>
      <c r="D134" s="34"/>
      <c r="F134" s="34"/>
      <c r="G134" s="34"/>
      <c r="H134" s="34"/>
      <c r="I134" s="34"/>
      <c r="J134" s="34"/>
      <c r="K134" s="34"/>
      <c r="L134" s="34"/>
      <c r="M134" s="34"/>
      <c r="N134" s="34"/>
    </row>
    <row r="135" spans="2:14" ht="15">
      <c r="B135" s="34"/>
      <c r="C135" s="34"/>
      <c r="D135" s="34"/>
      <c r="F135" s="34"/>
      <c r="G135" s="34"/>
      <c r="H135" s="34"/>
      <c r="I135" s="34"/>
      <c r="J135" s="34"/>
      <c r="K135" s="34"/>
      <c r="L135" s="34"/>
      <c r="M135" s="34"/>
      <c r="N135" s="34"/>
    </row>
    <row r="136" spans="2:14" ht="15">
      <c r="B136" s="34"/>
      <c r="C136" s="34"/>
      <c r="D136" s="34"/>
      <c r="F136" s="34"/>
      <c r="G136" s="34"/>
      <c r="H136" s="34"/>
      <c r="I136" s="34"/>
      <c r="J136" s="34"/>
      <c r="K136" s="34"/>
      <c r="L136" s="34"/>
      <c r="M136" s="34"/>
      <c r="N136" s="34"/>
    </row>
    <row r="137" spans="2:14" ht="15">
      <c r="B137" s="34"/>
      <c r="C137" s="34"/>
      <c r="D137" s="34"/>
      <c r="F137" s="34"/>
      <c r="G137" s="34"/>
      <c r="H137" s="34"/>
      <c r="I137" s="34"/>
      <c r="J137" s="34"/>
      <c r="K137" s="34"/>
      <c r="L137" s="34"/>
      <c r="M137" s="34"/>
      <c r="N137" s="34"/>
    </row>
    <row r="138" spans="2:14" ht="15">
      <c r="B138" s="34"/>
      <c r="C138" s="34"/>
      <c r="D138" s="34"/>
      <c r="F138" s="34"/>
      <c r="G138" s="34"/>
      <c r="H138" s="34"/>
      <c r="I138" s="34"/>
      <c r="J138" s="34"/>
      <c r="K138" s="34"/>
      <c r="L138" s="34"/>
      <c r="M138" s="34"/>
      <c r="N138" s="34"/>
    </row>
    <row r="139" spans="2:14" ht="15">
      <c r="B139" s="34"/>
      <c r="C139" s="34"/>
      <c r="D139" s="34"/>
      <c r="F139" s="34"/>
      <c r="G139" s="34"/>
      <c r="H139" s="34"/>
      <c r="I139" s="34"/>
      <c r="J139" s="34"/>
      <c r="K139" s="34"/>
      <c r="L139" s="34"/>
      <c r="M139" s="34"/>
      <c r="N139" s="34"/>
    </row>
    <row r="140" spans="2:14" ht="15">
      <c r="B140" s="34"/>
      <c r="C140" s="34"/>
      <c r="D140" s="34"/>
      <c r="F140" s="34"/>
      <c r="G140" s="34"/>
      <c r="H140" s="34"/>
      <c r="I140" s="34"/>
      <c r="J140" s="34"/>
      <c r="K140" s="34"/>
      <c r="L140" s="34"/>
      <c r="M140" s="34"/>
      <c r="N140" s="34"/>
    </row>
    <row r="141" spans="2:14" ht="15">
      <c r="B141" s="34"/>
      <c r="C141" s="34"/>
      <c r="D141" s="34"/>
      <c r="F141" s="34"/>
      <c r="G141" s="34"/>
      <c r="H141" s="34"/>
      <c r="I141" s="34"/>
      <c r="J141" s="34"/>
      <c r="K141" s="34"/>
      <c r="L141" s="34"/>
      <c r="M141" s="34"/>
      <c r="N141" s="34"/>
    </row>
    <row r="142" spans="2:14" ht="15">
      <c r="B142" s="34"/>
      <c r="C142" s="34"/>
      <c r="D142" s="34"/>
      <c r="F142" s="34"/>
      <c r="G142" s="34"/>
      <c r="H142" s="34"/>
      <c r="I142" s="34"/>
      <c r="J142" s="34"/>
      <c r="K142" s="34"/>
      <c r="L142" s="34"/>
      <c r="M142" s="34"/>
      <c r="N142" s="34"/>
    </row>
    <row r="143" spans="2:14" ht="15">
      <c r="B143" s="34"/>
      <c r="C143" s="34"/>
      <c r="D143" s="34"/>
      <c r="F143" s="34"/>
      <c r="G143" s="34"/>
      <c r="H143" s="34"/>
      <c r="I143" s="34"/>
      <c r="J143" s="34"/>
      <c r="K143" s="34"/>
      <c r="L143" s="34"/>
      <c r="M143" s="34"/>
      <c r="N143" s="34"/>
    </row>
    <row r="144" spans="2:14" ht="15">
      <c r="B144" s="34"/>
      <c r="C144" s="34"/>
      <c r="D144" s="34"/>
      <c r="F144" s="34"/>
      <c r="G144" s="34"/>
      <c r="H144" s="34"/>
      <c r="I144" s="34"/>
      <c r="J144" s="34"/>
      <c r="K144" s="34"/>
      <c r="L144" s="34"/>
      <c r="M144" s="34"/>
      <c r="N144" s="34"/>
    </row>
    <row r="145" spans="2:14" ht="15">
      <c r="B145" s="34"/>
      <c r="C145" s="34"/>
      <c r="D145" s="34"/>
      <c r="F145" s="34"/>
      <c r="G145" s="34"/>
      <c r="H145" s="34"/>
      <c r="I145" s="34"/>
      <c r="J145" s="34"/>
      <c r="K145" s="34"/>
      <c r="L145" s="34"/>
      <c r="M145" s="34"/>
      <c r="N145" s="34"/>
    </row>
    <row r="146" spans="2:14" ht="15">
      <c r="B146" s="34"/>
      <c r="C146" s="34"/>
      <c r="D146" s="34"/>
      <c r="F146" s="34"/>
      <c r="G146" s="34"/>
      <c r="H146" s="34"/>
      <c r="I146" s="34"/>
      <c r="J146" s="34"/>
      <c r="K146" s="34"/>
      <c r="L146" s="34"/>
      <c r="M146" s="34"/>
      <c r="N146" s="34"/>
    </row>
    <row r="147" spans="2:14" ht="15">
      <c r="B147" s="34"/>
      <c r="C147" s="34"/>
      <c r="D147" s="34"/>
      <c r="F147" s="34"/>
      <c r="G147" s="34"/>
      <c r="H147" s="34"/>
      <c r="I147" s="34"/>
      <c r="J147" s="34"/>
      <c r="K147" s="34"/>
      <c r="L147" s="34"/>
      <c r="M147" s="34"/>
      <c r="N147" s="34"/>
    </row>
    <row r="148" spans="2:14" ht="15">
      <c r="B148" s="34"/>
      <c r="C148" s="34"/>
      <c r="D148" s="34"/>
      <c r="F148" s="34"/>
      <c r="G148" s="34"/>
      <c r="H148" s="34"/>
      <c r="I148" s="34"/>
      <c r="J148" s="34"/>
      <c r="K148" s="34"/>
      <c r="L148" s="34"/>
      <c r="M148" s="34"/>
      <c r="N148" s="34"/>
    </row>
    <row r="149" spans="2:14" ht="15">
      <c r="B149" s="34"/>
      <c r="C149" s="34"/>
      <c r="D149" s="34"/>
      <c r="F149" s="34"/>
      <c r="G149" s="34"/>
      <c r="H149" s="34"/>
      <c r="I149" s="34"/>
      <c r="J149" s="34"/>
      <c r="K149" s="34"/>
      <c r="L149" s="34"/>
      <c r="M149" s="34"/>
      <c r="N149" s="34"/>
    </row>
    <row r="150" spans="2:14" ht="15">
      <c r="B150" s="34"/>
      <c r="C150" s="34"/>
      <c r="D150" s="34"/>
      <c r="F150" s="34"/>
      <c r="G150" s="34"/>
      <c r="H150" s="34"/>
      <c r="I150" s="34"/>
      <c r="J150" s="34"/>
      <c r="K150" s="34"/>
      <c r="L150" s="34"/>
      <c r="M150" s="34"/>
      <c r="N150" s="34"/>
    </row>
    <row r="151" spans="2:14" ht="15">
      <c r="B151" s="34"/>
      <c r="C151" s="34"/>
      <c r="D151" s="34"/>
      <c r="F151" s="34"/>
      <c r="G151" s="34"/>
      <c r="H151" s="34"/>
      <c r="I151" s="34"/>
      <c r="J151" s="34"/>
      <c r="K151" s="34"/>
      <c r="L151" s="34"/>
      <c r="M151" s="34"/>
      <c r="N151" s="34"/>
    </row>
    <row r="152" spans="2:14" ht="15">
      <c r="B152" s="34"/>
      <c r="C152" s="34"/>
      <c r="D152" s="34"/>
      <c r="F152" s="34"/>
      <c r="G152" s="34"/>
      <c r="H152" s="34"/>
      <c r="I152" s="34"/>
      <c r="J152" s="34"/>
      <c r="K152" s="34"/>
      <c r="L152" s="34"/>
      <c r="M152" s="34"/>
      <c r="N152" s="34"/>
    </row>
    <row r="153" spans="2:14" ht="15">
      <c r="B153" s="34"/>
      <c r="C153" s="34"/>
      <c r="D153" s="34"/>
      <c r="F153" s="34"/>
      <c r="G153" s="34"/>
      <c r="H153" s="34"/>
      <c r="I153" s="34"/>
      <c r="J153" s="34"/>
      <c r="K153" s="34"/>
      <c r="L153" s="34"/>
      <c r="M153" s="34"/>
      <c r="N153" s="34"/>
    </row>
    <row r="154" spans="2:14" ht="15">
      <c r="B154" s="34"/>
      <c r="C154" s="34"/>
      <c r="D154" s="34"/>
      <c r="F154" s="34"/>
      <c r="G154" s="34"/>
      <c r="H154" s="34"/>
      <c r="I154" s="34"/>
      <c r="J154" s="34"/>
      <c r="K154" s="34"/>
      <c r="L154" s="34"/>
      <c r="M154" s="34"/>
      <c r="N154" s="34"/>
    </row>
    <row r="155" spans="2:14" ht="15">
      <c r="B155" s="34"/>
      <c r="C155" s="34"/>
      <c r="D155" s="34"/>
      <c r="F155" s="34"/>
      <c r="G155" s="34"/>
      <c r="H155" s="34"/>
      <c r="I155" s="34"/>
      <c r="J155" s="34"/>
      <c r="K155" s="34"/>
      <c r="L155" s="34"/>
      <c r="M155" s="34"/>
      <c r="N155" s="34"/>
    </row>
    <row r="156" spans="2:14" ht="15">
      <c r="B156" s="34"/>
      <c r="C156" s="34"/>
      <c r="D156" s="34"/>
      <c r="F156" s="34"/>
      <c r="G156" s="34"/>
      <c r="H156" s="34"/>
      <c r="I156" s="34"/>
      <c r="J156" s="34"/>
      <c r="K156" s="34"/>
      <c r="L156" s="34"/>
      <c r="M156" s="34"/>
      <c r="N156" s="34"/>
    </row>
    <row r="157" spans="2:14" ht="15">
      <c r="B157" s="34"/>
      <c r="C157" s="34"/>
      <c r="D157" s="34"/>
      <c r="F157" s="34"/>
      <c r="G157" s="34"/>
      <c r="H157" s="34"/>
      <c r="I157" s="34"/>
      <c r="J157" s="34"/>
      <c r="K157" s="34"/>
      <c r="L157" s="34"/>
      <c r="M157" s="34"/>
      <c r="N157" s="34"/>
    </row>
    <row r="158" spans="2:14" ht="15">
      <c r="B158" s="34"/>
      <c r="C158" s="34"/>
      <c r="D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2:14" ht="15">
      <c r="B159" s="34"/>
      <c r="C159" s="34"/>
      <c r="D159" s="34"/>
      <c r="F159" s="34"/>
      <c r="G159" s="34"/>
      <c r="H159" s="34"/>
      <c r="I159" s="34"/>
      <c r="J159" s="34"/>
      <c r="K159" s="34"/>
      <c r="L159" s="34"/>
      <c r="M159" s="34"/>
      <c r="N159" s="34"/>
    </row>
    <row r="160" spans="2:14" ht="15">
      <c r="B160" s="34"/>
      <c r="C160" s="34"/>
      <c r="D160" s="34"/>
      <c r="F160" s="34"/>
      <c r="G160" s="34"/>
      <c r="H160" s="34"/>
      <c r="I160" s="34"/>
      <c r="J160" s="34"/>
      <c r="K160" s="34"/>
      <c r="L160" s="34"/>
      <c r="M160" s="34"/>
      <c r="N160" s="34"/>
    </row>
    <row r="161" spans="2:14" ht="15">
      <c r="B161" s="34"/>
      <c r="C161" s="34"/>
      <c r="D161" s="34"/>
      <c r="F161" s="34"/>
      <c r="G161" s="34"/>
      <c r="H161" s="34"/>
      <c r="I161" s="34"/>
      <c r="J161" s="34"/>
      <c r="K161" s="34"/>
      <c r="L161" s="34"/>
      <c r="M161" s="34"/>
      <c r="N161" s="34"/>
    </row>
    <row r="162" spans="2:14" ht="15">
      <c r="B162" s="34"/>
      <c r="C162" s="34"/>
      <c r="D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2:14" ht="15">
      <c r="B163" s="34"/>
      <c r="C163" s="34"/>
      <c r="D163" s="34"/>
      <c r="F163" s="34"/>
      <c r="G163" s="34"/>
      <c r="H163" s="34"/>
      <c r="I163" s="34"/>
      <c r="J163" s="34"/>
      <c r="K163" s="34"/>
      <c r="L163" s="34"/>
      <c r="M163" s="34"/>
      <c r="N163" s="34"/>
    </row>
    <row r="164" spans="2:14" ht="15">
      <c r="B164" s="34"/>
      <c r="C164" s="34"/>
      <c r="D164" s="34"/>
      <c r="F164" s="34"/>
      <c r="G164" s="34"/>
      <c r="H164" s="34"/>
      <c r="I164" s="34"/>
      <c r="J164" s="34"/>
      <c r="K164" s="34"/>
      <c r="L164" s="34"/>
      <c r="M164" s="34"/>
      <c r="N164" s="34"/>
    </row>
    <row r="165" spans="2:14" ht="15">
      <c r="B165" s="34"/>
      <c r="C165" s="34"/>
      <c r="D165" s="34"/>
      <c r="F165" s="34"/>
      <c r="G165" s="34"/>
      <c r="H165" s="34"/>
      <c r="I165" s="34"/>
      <c r="J165" s="34"/>
      <c r="K165" s="34"/>
      <c r="L165" s="34"/>
      <c r="M165" s="34"/>
      <c r="N165" s="34"/>
    </row>
    <row r="166" spans="2:14" ht="15">
      <c r="B166" s="34"/>
      <c r="C166" s="34"/>
      <c r="D166" s="34"/>
      <c r="F166" s="34"/>
      <c r="G166" s="34"/>
      <c r="H166" s="34"/>
      <c r="I166" s="34"/>
      <c r="J166" s="34"/>
      <c r="K166" s="34"/>
      <c r="L166" s="34"/>
      <c r="M166" s="34"/>
      <c r="N166" s="34"/>
    </row>
    <row r="167" spans="2:14" ht="15">
      <c r="B167" s="34"/>
      <c r="C167" s="34"/>
      <c r="D167" s="34"/>
      <c r="F167" s="34"/>
      <c r="G167" s="34"/>
      <c r="H167" s="34"/>
      <c r="I167" s="34"/>
      <c r="J167" s="34"/>
      <c r="K167" s="34"/>
      <c r="L167" s="34"/>
      <c r="M167" s="34"/>
      <c r="N167" s="34"/>
    </row>
    <row r="168" spans="2:14" ht="15">
      <c r="B168" s="34"/>
      <c r="C168" s="34"/>
      <c r="D168" s="34"/>
      <c r="F168" s="34"/>
      <c r="G168" s="34"/>
      <c r="H168" s="34"/>
      <c r="I168" s="34"/>
      <c r="J168" s="34"/>
      <c r="K168" s="34"/>
      <c r="L168" s="34"/>
      <c r="M168" s="34"/>
      <c r="N168" s="34"/>
    </row>
    <row r="169" spans="2:14" ht="15">
      <c r="B169" s="34"/>
      <c r="C169" s="34"/>
      <c r="D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2:14" ht="15">
      <c r="B170" s="34"/>
      <c r="C170" s="34"/>
      <c r="D170" s="34"/>
      <c r="F170" s="34"/>
      <c r="G170" s="34"/>
      <c r="H170" s="34"/>
      <c r="I170" s="34"/>
      <c r="J170" s="34"/>
      <c r="K170" s="34"/>
      <c r="L170" s="34"/>
      <c r="M170" s="34"/>
      <c r="N170" s="34"/>
    </row>
    <row r="171" spans="2:14" ht="15">
      <c r="B171" s="34"/>
      <c r="C171" s="34"/>
      <c r="D171" s="34"/>
      <c r="F171" s="34"/>
      <c r="G171" s="34"/>
      <c r="H171" s="34"/>
      <c r="I171" s="34"/>
      <c r="J171" s="34"/>
      <c r="K171" s="34"/>
      <c r="L171" s="34"/>
      <c r="M171" s="34"/>
      <c r="N171" s="34"/>
    </row>
    <row r="172" spans="2:14" ht="15">
      <c r="B172" s="34"/>
      <c r="C172" s="34"/>
      <c r="D172" s="34"/>
      <c r="F172" s="34"/>
      <c r="G172" s="34"/>
      <c r="H172" s="34"/>
      <c r="I172" s="34"/>
      <c r="J172" s="34"/>
      <c r="K172" s="34"/>
      <c r="L172" s="34"/>
      <c r="M172" s="34"/>
      <c r="N172" s="34"/>
    </row>
    <row r="173" spans="2:14" ht="15">
      <c r="B173" s="34"/>
      <c r="C173" s="34"/>
      <c r="D173" s="34"/>
      <c r="F173" s="34"/>
      <c r="G173" s="34"/>
      <c r="H173" s="34"/>
      <c r="I173" s="34"/>
      <c r="J173" s="34"/>
      <c r="K173" s="34"/>
      <c r="L173" s="34"/>
      <c r="M173" s="34"/>
      <c r="N173" s="34"/>
    </row>
    <row r="174" spans="2:14" ht="15">
      <c r="B174" s="34"/>
      <c r="C174" s="34"/>
      <c r="D174" s="34"/>
      <c r="F174" s="34"/>
      <c r="G174" s="34"/>
      <c r="H174" s="34"/>
      <c r="I174" s="34"/>
      <c r="J174" s="34"/>
      <c r="K174" s="34"/>
      <c r="L174" s="34"/>
      <c r="M174" s="34"/>
      <c r="N174" s="34"/>
    </row>
    <row r="175" spans="2:14" ht="15">
      <c r="B175" s="34"/>
      <c r="C175" s="34"/>
      <c r="D175" s="34"/>
      <c r="F175" s="34"/>
      <c r="G175" s="34"/>
      <c r="H175" s="34"/>
      <c r="I175" s="34"/>
      <c r="J175" s="34"/>
      <c r="K175" s="34"/>
      <c r="L175" s="34"/>
      <c r="M175" s="34"/>
      <c r="N175" s="34"/>
    </row>
    <row r="176" spans="2:14" ht="15">
      <c r="B176" s="34"/>
      <c r="C176" s="34"/>
      <c r="D176" s="34"/>
      <c r="F176" s="34"/>
      <c r="G176" s="34"/>
      <c r="H176" s="34"/>
      <c r="I176" s="34"/>
      <c r="J176" s="34"/>
      <c r="K176" s="34"/>
      <c r="L176" s="34"/>
      <c r="M176" s="34"/>
      <c r="N176" s="34"/>
    </row>
    <row r="177" spans="2:14" ht="15">
      <c r="B177" s="34"/>
      <c r="C177" s="34"/>
      <c r="D177" s="34"/>
      <c r="F177" s="34"/>
      <c r="G177" s="34"/>
      <c r="H177" s="34"/>
      <c r="I177" s="34"/>
      <c r="J177" s="34"/>
      <c r="K177" s="34"/>
      <c r="L177" s="34"/>
      <c r="M177" s="34"/>
      <c r="N177" s="34"/>
    </row>
    <row r="178" spans="2:14" ht="15">
      <c r="B178" s="34"/>
      <c r="C178" s="34"/>
      <c r="D178" s="34"/>
      <c r="F178" s="34"/>
      <c r="G178" s="34"/>
      <c r="H178" s="34"/>
      <c r="I178" s="34"/>
      <c r="J178" s="34"/>
      <c r="K178" s="34"/>
      <c r="L178" s="34"/>
      <c r="M178" s="34"/>
      <c r="N178" s="34"/>
    </row>
    <row r="179" spans="2:14" ht="15">
      <c r="B179" s="34"/>
      <c r="C179" s="34"/>
      <c r="D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2:14" ht="15">
      <c r="B180" s="34"/>
      <c r="C180" s="34"/>
      <c r="D180" s="34"/>
      <c r="F180" s="34"/>
      <c r="G180" s="34"/>
      <c r="H180" s="34"/>
      <c r="I180" s="34"/>
      <c r="J180" s="34"/>
      <c r="K180" s="34"/>
      <c r="L180" s="34"/>
      <c r="M180" s="34"/>
      <c r="N180" s="34"/>
    </row>
    <row r="181" spans="2:14" ht="15">
      <c r="B181" s="34"/>
      <c r="C181" s="34"/>
      <c r="D181" s="34"/>
      <c r="F181" s="34"/>
      <c r="G181" s="34"/>
      <c r="H181" s="34"/>
      <c r="I181" s="34"/>
      <c r="J181" s="34"/>
      <c r="K181" s="34"/>
      <c r="L181" s="34"/>
      <c r="M181" s="34"/>
      <c r="N181" s="34"/>
    </row>
    <row r="182" spans="2:14" ht="15">
      <c r="B182" s="34"/>
      <c r="C182" s="34"/>
      <c r="D182" s="34"/>
      <c r="F182" s="34"/>
      <c r="G182" s="34"/>
      <c r="H182" s="34"/>
      <c r="I182" s="34"/>
      <c r="J182" s="34"/>
      <c r="K182" s="34"/>
      <c r="L182" s="34"/>
      <c r="M182" s="34"/>
      <c r="N182" s="34"/>
    </row>
    <row r="183" spans="2:14" ht="15">
      <c r="B183" s="34"/>
      <c r="C183" s="34"/>
      <c r="D183" s="34"/>
      <c r="F183" s="34"/>
      <c r="G183" s="34"/>
      <c r="H183" s="34"/>
      <c r="I183" s="34"/>
      <c r="J183" s="34"/>
      <c r="K183" s="34"/>
      <c r="L183" s="34"/>
      <c r="M183" s="34"/>
      <c r="N183" s="34"/>
    </row>
    <row r="184" spans="2:14" ht="15">
      <c r="B184" s="34"/>
      <c r="C184" s="34"/>
      <c r="D184" s="34"/>
      <c r="F184" s="34"/>
      <c r="G184" s="34"/>
      <c r="H184" s="34"/>
      <c r="I184" s="34"/>
      <c r="J184" s="34"/>
      <c r="K184" s="34"/>
      <c r="L184" s="34"/>
      <c r="M184" s="34"/>
      <c r="N184" s="34"/>
    </row>
    <row r="185" spans="2:14" ht="15">
      <c r="B185" s="34"/>
      <c r="C185" s="34"/>
      <c r="D185" s="34"/>
      <c r="F185" s="34"/>
      <c r="G185" s="34"/>
      <c r="H185" s="34"/>
      <c r="I185" s="34"/>
      <c r="J185" s="34"/>
      <c r="K185" s="34"/>
      <c r="L185" s="34"/>
      <c r="M185" s="34"/>
      <c r="N185" s="34"/>
    </row>
  </sheetData>
  <sheetProtection/>
  <mergeCells count="3">
    <mergeCell ref="H5:I5"/>
    <mergeCell ref="B18:N18"/>
    <mergeCell ref="B17:N17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J9" sqref="J9"/>
    </sheetView>
  </sheetViews>
  <sheetFormatPr defaultColWidth="9.00390625" defaultRowHeight="12.75"/>
  <cols>
    <col min="1" max="1" width="5.375" style="91" customWidth="1"/>
    <col min="2" max="2" width="28.25390625" style="91" customWidth="1"/>
    <col min="3" max="3" width="14.75390625" style="91" customWidth="1"/>
    <col min="4" max="4" width="23.75390625" style="91" customWidth="1"/>
    <col min="5" max="5" width="11.875" style="3" customWidth="1"/>
    <col min="6" max="6" width="10.25390625" style="91" customWidth="1"/>
    <col min="7" max="7" width="35.625" style="91" customWidth="1"/>
    <col min="8" max="8" width="19.75390625" style="91" customWidth="1"/>
    <col min="9" max="9" width="17.25390625" style="91" customWidth="1"/>
    <col min="10" max="10" width="18.00390625" style="91" customWidth="1"/>
    <col min="11" max="14" width="16.625" style="91" customWidth="1"/>
    <col min="15" max="15" width="8.00390625" style="91" customWidth="1"/>
    <col min="16" max="16" width="15.875" style="91" customWidth="1"/>
    <col min="17" max="17" width="15.875" style="5" customWidth="1"/>
    <col min="18" max="18" width="15.875" style="91" customWidth="1"/>
    <col min="19" max="20" width="14.25390625" style="91" customWidth="1"/>
    <col min="21" max="21" width="15.25390625" style="91" customWidth="1"/>
    <col min="22" max="16384" width="9.125" style="9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28</v>
      </c>
      <c r="D3" s="8"/>
      <c r="E3" s="9"/>
      <c r="F3" s="92"/>
      <c r="G3" s="11" t="s">
        <v>19</v>
      </c>
      <c r="H3" s="92"/>
      <c r="I3" s="8"/>
      <c r="J3" s="92"/>
      <c r="K3" s="92"/>
      <c r="L3" s="92"/>
      <c r="M3" s="92"/>
      <c r="N3" s="92"/>
      <c r="Q3" s="91"/>
    </row>
    <row r="4" spans="2:17" ht="15">
      <c r="B4" s="32"/>
      <c r="C4" s="8"/>
      <c r="D4" s="8"/>
      <c r="E4" s="9"/>
      <c r="F4" s="92"/>
      <c r="G4" s="11"/>
      <c r="H4" s="92"/>
      <c r="I4" s="8"/>
      <c r="J4" s="92"/>
      <c r="K4" s="92"/>
      <c r="L4" s="92"/>
      <c r="M4" s="92"/>
      <c r="N4" s="92"/>
      <c r="Q4" s="91"/>
    </row>
    <row r="5" spans="1:17" ht="15">
      <c r="A5" s="32"/>
      <c r="B5" s="32"/>
      <c r="C5" s="12"/>
      <c r="D5" s="12"/>
      <c r="E5" s="13"/>
      <c r="F5" s="92"/>
      <c r="G5" s="31" t="s">
        <v>69</v>
      </c>
      <c r="H5" s="205">
        <f>SUM(N10:N10)</f>
        <v>0</v>
      </c>
      <c r="I5" s="206"/>
      <c r="Q5" s="91"/>
    </row>
    <row r="6" spans="1:17" ht="15">
      <c r="A6" s="32"/>
      <c r="C6" s="92"/>
      <c r="D6" s="92"/>
      <c r="E6" s="13"/>
      <c r="F6" s="92"/>
      <c r="G6" s="92"/>
      <c r="H6" s="92"/>
      <c r="I6" s="92"/>
      <c r="J6" s="92"/>
      <c r="K6" s="92"/>
      <c r="L6" s="92"/>
      <c r="Q6" s="9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91"/>
    </row>
    <row r="8" spans="2:17" ht="15">
      <c r="B8" s="32"/>
      <c r="E8" s="17"/>
      <c r="Q8" s="91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74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30" t="s">
        <v>153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5.75" customHeight="1">
      <c r="A10" s="79" t="s">
        <v>78</v>
      </c>
      <c r="B10" s="86" t="s">
        <v>443</v>
      </c>
      <c r="C10" s="86" t="s">
        <v>444</v>
      </c>
      <c r="D10" s="86" t="s">
        <v>445</v>
      </c>
      <c r="E10" s="87">
        <v>60</v>
      </c>
      <c r="F10" s="80" t="s">
        <v>51</v>
      </c>
      <c r="G10" s="18" t="s">
        <v>50</v>
      </c>
      <c r="H10" s="7"/>
      <c r="I10" s="7"/>
      <c r="J10" s="7"/>
      <c r="K10" s="7"/>
      <c r="L10" s="18"/>
      <c r="M10" s="135"/>
      <c r="N10" s="25">
        <f>ROUND(L10*ROUND(M10,2),2)</f>
        <v>0</v>
      </c>
    </row>
    <row r="11" spans="1:14" ht="15">
      <c r="A11" s="92"/>
      <c r="B11" s="42"/>
      <c r="C11" s="40"/>
      <c r="D11" s="40"/>
      <c r="E11" s="41"/>
      <c r="F11" s="92"/>
      <c r="G11" s="37"/>
      <c r="H11" s="37"/>
      <c r="I11" s="37"/>
      <c r="J11" s="38"/>
      <c r="K11" s="37"/>
      <c r="L11" s="37"/>
      <c r="M11" s="37"/>
      <c r="N11" s="39"/>
    </row>
    <row r="12" spans="2:14" ht="15">
      <c r="B12" s="209" t="s">
        <v>147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</row>
    <row r="13" spans="2:14" ht="15">
      <c r="B13" s="207" t="s">
        <v>68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</row>
  </sheetData>
  <sheetProtection/>
  <mergeCells count="3">
    <mergeCell ref="H5:I5"/>
    <mergeCell ref="B12:N12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80" zoomScaleNormal="80" zoomScalePageLayoutView="80" workbookViewId="0" topLeftCell="A1">
      <selection activeCell="J9" sqref="J9"/>
    </sheetView>
  </sheetViews>
  <sheetFormatPr defaultColWidth="9.00390625" defaultRowHeight="12.75"/>
  <cols>
    <col min="1" max="1" width="5.375" style="91" customWidth="1"/>
    <col min="2" max="2" width="28.25390625" style="91" customWidth="1"/>
    <col min="3" max="3" width="14.75390625" style="91" customWidth="1"/>
    <col min="4" max="4" width="23.75390625" style="91" customWidth="1"/>
    <col min="5" max="5" width="11.875" style="3" customWidth="1"/>
    <col min="6" max="6" width="10.25390625" style="91" customWidth="1"/>
    <col min="7" max="7" width="35.625" style="91" customWidth="1"/>
    <col min="8" max="8" width="19.75390625" style="91" customWidth="1"/>
    <col min="9" max="9" width="17.25390625" style="91" customWidth="1"/>
    <col min="10" max="10" width="18.00390625" style="91" customWidth="1"/>
    <col min="11" max="14" width="16.625" style="91" customWidth="1"/>
    <col min="15" max="15" width="8.00390625" style="91" customWidth="1"/>
    <col min="16" max="16" width="15.875" style="91" customWidth="1"/>
    <col min="17" max="17" width="15.875" style="5" customWidth="1"/>
    <col min="18" max="18" width="15.875" style="91" customWidth="1"/>
    <col min="19" max="20" width="14.25390625" style="91" customWidth="1"/>
    <col min="21" max="21" width="15.25390625" style="91" customWidth="1"/>
    <col min="22" max="16384" width="9.125" style="9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29</v>
      </c>
      <c r="D3" s="8"/>
      <c r="E3" s="9"/>
      <c r="F3" s="92"/>
      <c r="G3" s="11" t="s">
        <v>19</v>
      </c>
      <c r="H3" s="92"/>
      <c r="I3" s="8"/>
      <c r="J3" s="92"/>
      <c r="K3" s="92"/>
      <c r="L3" s="92"/>
      <c r="M3" s="92"/>
      <c r="N3" s="92"/>
      <c r="Q3" s="91"/>
    </row>
    <row r="4" spans="2:17" ht="15">
      <c r="B4" s="32"/>
      <c r="C4" s="8"/>
      <c r="D4" s="8"/>
      <c r="E4" s="9"/>
      <c r="F4" s="92"/>
      <c r="G4" s="11"/>
      <c r="H4" s="92"/>
      <c r="I4" s="8"/>
      <c r="J4" s="92"/>
      <c r="K4" s="92"/>
      <c r="L4" s="92"/>
      <c r="M4" s="92"/>
      <c r="N4" s="92"/>
      <c r="Q4" s="91"/>
    </row>
    <row r="5" spans="1:17" ht="15">
      <c r="A5" s="32"/>
      <c r="B5" s="32"/>
      <c r="C5" s="12"/>
      <c r="D5" s="12"/>
      <c r="E5" s="13"/>
      <c r="F5" s="92"/>
      <c r="G5" s="31" t="s">
        <v>69</v>
      </c>
      <c r="H5" s="205">
        <f>SUM(N10:N13)</f>
        <v>0</v>
      </c>
      <c r="I5" s="206"/>
      <c r="Q5" s="91"/>
    </row>
    <row r="6" spans="1:17" ht="15">
      <c r="A6" s="32"/>
      <c r="C6" s="92"/>
      <c r="D6" s="92"/>
      <c r="E6" s="13"/>
      <c r="F6" s="92"/>
      <c r="G6" s="92"/>
      <c r="H6" s="92"/>
      <c r="I6" s="92"/>
      <c r="J6" s="92"/>
      <c r="K6" s="92"/>
      <c r="L6" s="92"/>
      <c r="Q6" s="9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91"/>
    </row>
    <row r="8" spans="2:17" ht="15">
      <c r="B8" s="32"/>
      <c r="E8" s="17"/>
      <c r="Q8" s="91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74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30" t="s">
        <v>153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5">
      <c r="A10" s="154">
        <v>1</v>
      </c>
      <c r="B10" s="154" t="s">
        <v>446</v>
      </c>
      <c r="C10" s="154" t="s">
        <v>447</v>
      </c>
      <c r="D10" s="154" t="s">
        <v>445</v>
      </c>
      <c r="E10" s="121">
        <v>6</v>
      </c>
      <c r="F10" s="154" t="s">
        <v>51</v>
      </c>
      <c r="G10" s="155" t="s">
        <v>50</v>
      </c>
      <c r="H10" s="7"/>
      <c r="I10" s="7"/>
      <c r="J10" s="85"/>
      <c r="K10" s="7"/>
      <c r="L10" s="7"/>
      <c r="M10" s="85"/>
      <c r="N10" s="25">
        <f>ROUND(L10*ROUND(M10,2),2)</f>
        <v>0</v>
      </c>
    </row>
    <row r="11" spans="1:14" s="32" customFormat="1" ht="45">
      <c r="A11" s="154">
        <v>2</v>
      </c>
      <c r="B11" s="154" t="s">
        <v>448</v>
      </c>
      <c r="C11" s="154" t="s">
        <v>449</v>
      </c>
      <c r="D11" s="154" t="s">
        <v>450</v>
      </c>
      <c r="E11" s="121">
        <v>50</v>
      </c>
      <c r="F11" s="154" t="s">
        <v>51</v>
      </c>
      <c r="G11" s="155" t="s">
        <v>50</v>
      </c>
      <c r="H11" s="7"/>
      <c r="I11" s="7"/>
      <c r="J11" s="85"/>
      <c r="K11" s="7"/>
      <c r="L11" s="7"/>
      <c r="M11" s="85"/>
      <c r="N11" s="25">
        <f>ROUND(L11*ROUND(M11,2),2)</f>
        <v>0</v>
      </c>
    </row>
    <row r="12" spans="1:14" s="32" customFormat="1" ht="45">
      <c r="A12" s="154">
        <v>3</v>
      </c>
      <c r="B12" s="154" t="s">
        <v>451</v>
      </c>
      <c r="C12" s="154" t="s">
        <v>452</v>
      </c>
      <c r="D12" s="154" t="s">
        <v>453</v>
      </c>
      <c r="E12" s="121">
        <v>600</v>
      </c>
      <c r="F12" s="154" t="s">
        <v>51</v>
      </c>
      <c r="G12" s="155" t="s">
        <v>50</v>
      </c>
      <c r="H12" s="7"/>
      <c r="I12" s="7"/>
      <c r="J12" s="85"/>
      <c r="K12" s="7"/>
      <c r="L12" s="7"/>
      <c r="M12" s="85"/>
      <c r="N12" s="25">
        <f>ROUND(L12*ROUND(M12,2),2)</f>
        <v>0</v>
      </c>
    </row>
    <row r="13" spans="1:14" s="32" customFormat="1" ht="45">
      <c r="A13" s="154">
        <v>4</v>
      </c>
      <c r="B13" s="154" t="s">
        <v>454</v>
      </c>
      <c r="C13" s="154" t="s">
        <v>455</v>
      </c>
      <c r="D13" s="154" t="s">
        <v>453</v>
      </c>
      <c r="E13" s="121">
        <v>2500</v>
      </c>
      <c r="F13" s="154" t="s">
        <v>51</v>
      </c>
      <c r="G13" s="18" t="s">
        <v>50</v>
      </c>
      <c r="H13" s="7"/>
      <c r="I13" s="7"/>
      <c r="J13" s="85"/>
      <c r="K13" s="7"/>
      <c r="L13" s="18"/>
      <c r="M13" s="135"/>
      <c r="N13" s="25">
        <f>ROUND(L13*ROUND(M13,2),2)</f>
        <v>0</v>
      </c>
    </row>
    <row r="14" spans="1:14" ht="15">
      <c r="A14" s="92"/>
      <c r="B14" s="42"/>
      <c r="C14" s="40"/>
      <c r="D14" s="40"/>
      <c r="E14" s="41"/>
      <c r="F14" s="92"/>
      <c r="G14" s="37"/>
      <c r="H14" s="37"/>
      <c r="I14" s="37"/>
      <c r="J14" s="38"/>
      <c r="K14" s="37"/>
      <c r="L14" s="37"/>
      <c r="M14" s="37"/>
      <c r="N14" s="39"/>
    </row>
    <row r="15" spans="1:17" s="153" customFormat="1" ht="15">
      <c r="A15" s="152"/>
      <c r="B15" s="211" t="s">
        <v>147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Q15" s="5"/>
    </row>
    <row r="16" spans="2:14" ht="15">
      <c r="B16" s="207" t="s">
        <v>68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</row>
  </sheetData>
  <sheetProtection/>
  <mergeCells count="3">
    <mergeCell ref="H5:I5"/>
    <mergeCell ref="B16:N16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80" zoomScaleNormal="80" zoomScalePageLayoutView="80" workbookViewId="0" topLeftCell="A8">
      <selection activeCell="B10" sqref="B10:B12"/>
    </sheetView>
  </sheetViews>
  <sheetFormatPr defaultColWidth="9.00390625" defaultRowHeight="12.75"/>
  <cols>
    <col min="1" max="1" width="5.375" style="91" customWidth="1"/>
    <col min="2" max="2" width="42.125" style="91" customWidth="1"/>
    <col min="3" max="3" width="14.75390625" style="91" customWidth="1"/>
    <col min="4" max="4" width="19.75390625" style="91" customWidth="1"/>
    <col min="5" max="5" width="11.875" style="3" customWidth="1"/>
    <col min="6" max="6" width="10.25390625" style="91" customWidth="1"/>
    <col min="7" max="7" width="35.625" style="91" customWidth="1"/>
    <col min="8" max="8" width="19.75390625" style="91" customWidth="1"/>
    <col min="9" max="9" width="17.25390625" style="91" customWidth="1"/>
    <col min="10" max="10" width="18.00390625" style="91" customWidth="1"/>
    <col min="11" max="14" width="16.625" style="91" customWidth="1"/>
    <col min="15" max="15" width="8.00390625" style="91" customWidth="1"/>
    <col min="16" max="16" width="15.875" style="91" customWidth="1"/>
    <col min="17" max="17" width="15.875" style="5" customWidth="1"/>
    <col min="18" max="18" width="15.875" style="91" customWidth="1"/>
    <col min="19" max="20" width="14.25390625" style="91" customWidth="1"/>
    <col min="21" max="21" width="15.25390625" style="91" customWidth="1"/>
    <col min="22" max="16384" width="9.125" style="9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30</v>
      </c>
      <c r="D3" s="8"/>
      <c r="E3" s="9"/>
      <c r="F3" s="92"/>
      <c r="G3" s="11" t="s">
        <v>19</v>
      </c>
      <c r="H3" s="92"/>
      <c r="I3" s="8"/>
      <c r="J3" s="92"/>
      <c r="K3" s="92"/>
      <c r="L3" s="92"/>
      <c r="M3" s="92"/>
      <c r="N3" s="92"/>
      <c r="Q3" s="91"/>
    </row>
    <row r="4" spans="2:17" ht="15">
      <c r="B4" s="32"/>
      <c r="C4" s="8"/>
      <c r="D4" s="8"/>
      <c r="E4" s="9"/>
      <c r="F4" s="92"/>
      <c r="G4" s="11"/>
      <c r="H4" s="92"/>
      <c r="I4" s="8"/>
      <c r="J4" s="92"/>
      <c r="K4" s="92"/>
      <c r="L4" s="92"/>
      <c r="M4" s="92"/>
      <c r="N4" s="92"/>
      <c r="Q4" s="91"/>
    </row>
    <row r="5" spans="1:17" ht="15">
      <c r="A5" s="32"/>
      <c r="B5" s="32"/>
      <c r="C5" s="12"/>
      <c r="D5" s="12"/>
      <c r="E5" s="13"/>
      <c r="F5" s="92"/>
      <c r="G5" s="31" t="s">
        <v>69</v>
      </c>
      <c r="H5" s="205">
        <f>SUM(N10:N12)</f>
        <v>0</v>
      </c>
      <c r="I5" s="206"/>
      <c r="Q5" s="91"/>
    </row>
    <row r="6" spans="1:17" ht="15">
      <c r="A6" s="32"/>
      <c r="C6" s="92"/>
      <c r="D6" s="92"/>
      <c r="E6" s="13"/>
      <c r="F6" s="92"/>
      <c r="G6" s="92"/>
      <c r="H6" s="92"/>
      <c r="I6" s="92"/>
      <c r="J6" s="92"/>
      <c r="K6" s="92"/>
      <c r="L6" s="92"/>
      <c r="Q6" s="9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91"/>
    </row>
    <row r="8" spans="2:17" ht="15">
      <c r="B8" s="32"/>
      <c r="E8" s="17"/>
      <c r="Q8" s="91"/>
    </row>
    <row r="9" spans="1:14" s="32" customFormat="1" ht="67.5" customHeight="1">
      <c r="A9" s="27" t="s">
        <v>30</v>
      </c>
      <c r="B9" s="27" t="s">
        <v>15</v>
      </c>
      <c r="C9" s="27" t="s">
        <v>148</v>
      </c>
      <c r="D9" s="27" t="s">
        <v>72</v>
      </c>
      <c r="E9" s="28" t="s">
        <v>46</v>
      </c>
      <c r="F9" s="74"/>
      <c r="G9" s="27" t="str">
        <f>"Nazwa handlowa /
"&amp;C9&amp;" / 
"&amp;D9</f>
        <v>Nazwa handlowa /
Wymiary / 
Postać / Opakowanie</v>
      </c>
      <c r="H9" s="27" t="s">
        <v>116</v>
      </c>
      <c r="I9" s="27" t="str">
        <f>B9</f>
        <v>Skład</v>
      </c>
      <c r="J9" s="30" t="s">
        <v>153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201" customHeight="1">
      <c r="A10" s="154">
        <v>1</v>
      </c>
      <c r="B10" s="111" t="s">
        <v>508</v>
      </c>
      <c r="C10" s="154" t="s">
        <v>456</v>
      </c>
      <c r="D10" s="154" t="s">
        <v>457</v>
      </c>
      <c r="E10" s="121">
        <v>1800</v>
      </c>
      <c r="F10" s="154" t="s">
        <v>51</v>
      </c>
      <c r="G10" s="155" t="s">
        <v>149</v>
      </c>
      <c r="H10" s="7"/>
      <c r="I10" s="7"/>
      <c r="J10" s="85"/>
      <c r="K10" s="7"/>
      <c r="L10" s="7"/>
      <c r="M10" s="85"/>
      <c r="N10" s="25">
        <f>ROUND(L10*ROUND(M10,2),2)</f>
        <v>0</v>
      </c>
    </row>
    <row r="11" spans="1:14" s="32" customFormat="1" ht="201.75" customHeight="1">
      <c r="A11" s="154">
        <v>2</v>
      </c>
      <c r="B11" s="111" t="s">
        <v>508</v>
      </c>
      <c r="C11" s="154" t="s">
        <v>458</v>
      </c>
      <c r="D11" s="154" t="s">
        <v>457</v>
      </c>
      <c r="E11" s="121">
        <v>200</v>
      </c>
      <c r="F11" s="154" t="s">
        <v>51</v>
      </c>
      <c r="G11" s="155" t="s">
        <v>149</v>
      </c>
      <c r="H11" s="7"/>
      <c r="I11" s="7"/>
      <c r="J11" s="85"/>
      <c r="K11" s="7"/>
      <c r="L11" s="7"/>
      <c r="M11" s="85"/>
      <c r="N11" s="25">
        <f>ROUND(L11*ROUND(M11,2),2)</f>
        <v>0</v>
      </c>
    </row>
    <row r="12" spans="1:14" s="32" customFormat="1" ht="196.5" customHeight="1">
      <c r="A12" s="79">
        <v>3</v>
      </c>
      <c r="B12" s="86" t="s">
        <v>508</v>
      </c>
      <c r="C12" s="86" t="s">
        <v>459</v>
      </c>
      <c r="D12" s="86" t="s">
        <v>457</v>
      </c>
      <c r="E12" s="87">
        <v>600</v>
      </c>
      <c r="F12" s="80" t="s">
        <v>51</v>
      </c>
      <c r="G12" s="155" t="s">
        <v>149</v>
      </c>
      <c r="H12" s="7"/>
      <c r="I12" s="7"/>
      <c r="J12" s="7"/>
      <c r="K12" s="7"/>
      <c r="L12" s="18"/>
      <c r="M12" s="135"/>
      <c r="N12" s="25">
        <f>ROUND(L12*ROUND(M12,2),2)</f>
        <v>0</v>
      </c>
    </row>
    <row r="13" spans="1:14" ht="15">
      <c r="A13" s="92"/>
      <c r="B13" s="42"/>
      <c r="C13" s="40"/>
      <c r="D13" s="40"/>
      <c r="E13" s="41"/>
      <c r="F13" s="92"/>
      <c r="G13" s="37"/>
      <c r="H13" s="37"/>
      <c r="I13" s="37"/>
      <c r="J13" s="38"/>
      <c r="K13" s="37"/>
      <c r="L13" s="37"/>
      <c r="M13" s="37"/>
      <c r="N13" s="39"/>
    </row>
    <row r="14" spans="2:14" ht="15">
      <c r="B14" s="209" t="s">
        <v>460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</row>
    <row r="15" spans="2:14" ht="15">
      <c r="B15" s="207" t="s">
        <v>68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</row>
  </sheetData>
  <sheetProtection/>
  <mergeCells count="3">
    <mergeCell ref="H5:I5"/>
    <mergeCell ref="B14:N14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H9" sqref="H9:J9"/>
    </sheetView>
  </sheetViews>
  <sheetFormatPr defaultColWidth="9.00390625" defaultRowHeight="12.75"/>
  <cols>
    <col min="1" max="1" width="5.375" style="131" customWidth="1"/>
    <col min="2" max="2" width="28.25390625" style="131" customWidth="1"/>
    <col min="3" max="3" width="14.75390625" style="131" customWidth="1"/>
    <col min="4" max="4" width="23.75390625" style="131" customWidth="1"/>
    <col min="5" max="5" width="11.875" style="3" customWidth="1"/>
    <col min="6" max="6" width="10.25390625" style="131" customWidth="1"/>
    <col min="7" max="7" width="35.625" style="131" customWidth="1"/>
    <col min="8" max="8" width="19.75390625" style="131" customWidth="1"/>
    <col min="9" max="9" width="17.25390625" style="131" customWidth="1"/>
    <col min="10" max="10" width="18.00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31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2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2"/>
      <c r="B5" s="32"/>
      <c r="C5" s="12"/>
      <c r="D5" s="12"/>
      <c r="E5" s="13"/>
      <c r="F5" s="130"/>
      <c r="G5" s="31" t="s">
        <v>69</v>
      </c>
      <c r="H5" s="205">
        <f>SUM(N10:N10)</f>
        <v>0</v>
      </c>
      <c r="I5" s="206"/>
      <c r="Q5" s="131"/>
    </row>
    <row r="6" spans="1:17" ht="15">
      <c r="A6" s="32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2"/>
      <c r="E8" s="17"/>
      <c r="Q8" s="131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74"/>
      <c r="G9" s="27" t="str">
        <f>"Nazwa handlowa /
"&amp;C9&amp;" / 
"&amp;D9</f>
        <v>Nazwa handlowa /
Dawka / 
Postać / Opakowanie</v>
      </c>
      <c r="H9" s="30" t="s">
        <v>500</v>
      </c>
      <c r="I9" s="30" t="str">
        <f>B9</f>
        <v>Skład</v>
      </c>
      <c r="J9" s="30" t="s">
        <v>153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63.75" customHeight="1">
      <c r="A10" s="97" t="s">
        <v>2</v>
      </c>
      <c r="B10" s="97" t="s">
        <v>461</v>
      </c>
      <c r="C10" s="97" t="s">
        <v>462</v>
      </c>
      <c r="D10" s="97" t="s">
        <v>463</v>
      </c>
      <c r="E10" s="110">
        <v>540</v>
      </c>
      <c r="F10" s="79" t="s">
        <v>51</v>
      </c>
      <c r="G10" s="18" t="s">
        <v>50</v>
      </c>
      <c r="H10" s="96"/>
      <c r="I10" s="96"/>
      <c r="J10" s="96"/>
      <c r="K10" s="96"/>
      <c r="L10" s="18"/>
      <c r="M10" s="135"/>
      <c r="N10" s="25">
        <f>ROUND(L10*ROUND(M10,2),2)</f>
        <v>0</v>
      </c>
    </row>
    <row r="11" spans="1:14" ht="28.5" customHeight="1">
      <c r="A11" s="130"/>
      <c r="B11" s="42"/>
      <c r="C11" s="132"/>
      <c r="D11" s="132"/>
      <c r="E11" s="41"/>
      <c r="F11" s="130"/>
      <c r="G11" s="37"/>
      <c r="H11" s="37"/>
      <c r="I11" s="37"/>
      <c r="J11" s="38"/>
      <c r="K11" s="37"/>
      <c r="L11" s="37"/>
      <c r="M11" s="37"/>
      <c r="N11" s="39"/>
    </row>
    <row r="12" spans="2:14" ht="15"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</row>
    <row r="13" spans="2:14" ht="15">
      <c r="B13" s="207" t="s">
        <v>68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</row>
  </sheetData>
  <sheetProtection/>
  <mergeCells count="3">
    <mergeCell ref="H5:I5"/>
    <mergeCell ref="B12:N12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80" zoomScaleNormal="80" zoomScalePageLayoutView="80" workbookViewId="0" topLeftCell="A1">
      <selection activeCell="H9" sqref="H9:J9"/>
    </sheetView>
  </sheetViews>
  <sheetFormatPr defaultColWidth="9.00390625" defaultRowHeight="12.75"/>
  <cols>
    <col min="1" max="1" width="5.375" style="91" customWidth="1"/>
    <col min="2" max="2" width="25.875" style="91" customWidth="1"/>
    <col min="3" max="3" width="24.75390625" style="91" customWidth="1"/>
    <col min="4" max="4" width="19.375" style="91" customWidth="1"/>
    <col min="5" max="5" width="11.875" style="107" customWidth="1"/>
    <col min="6" max="6" width="11.75390625" style="91" customWidth="1"/>
    <col min="7" max="7" width="34.00390625" style="91" customWidth="1"/>
    <col min="8" max="8" width="20.25390625" style="91" customWidth="1"/>
    <col min="9" max="10" width="18.125" style="91" customWidth="1"/>
    <col min="11" max="14" width="16.625" style="91" customWidth="1"/>
    <col min="15" max="15" width="8.00390625" style="91" customWidth="1"/>
    <col min="16" max="16" width="15.875" style="91" customWidth="1"/>
    <col min="17" max="17" width="15.875" style="5" customWidth="1"/>
    <col min="18" max="18" width="15.875" style="91" customWidth="1"/>
    <col min="19" max="20" width="14.25390625" style="91" customWidth="1"/>
    <col min="21" max="21" width="15.25390625" style="91" customWidth="1"/>
    <col min="22" max="16384" width="9.125" style="9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32</v>
      </c>
      <c r="D3" s="8"/>
      <c r="E3" s="108"/>
      <c r="F3" s="92"/>
      <c r="G3" s="11" t="s">
        <v>19</v>
      </c>
      <c r="H3" s="92"/>
      <c r="I3" s="8"/>
      <c r="J3" s="92"/>
      <c r="K3" s="92"/>
      <c r="L3" s="92"/>
      <c r="M3" s="92"/>
      <c r="N3" s="92"/>
      <c r="Q3" s="91"/>
    </row>
    <row r="4" spans="2:17" ht="15">
      <c r="B4" s="32"/>
      <c r="C4" s="8"/>
      <c r="D4" s="8"/>
      <c r="E4" s="108"/>
      <c r="F4" s="92"/>
      <c r="G4" s="11"/>
      <c r="H4" s="92"/>
      <c r="I4" s="8"/>
      <c r="J4" s="92"/>
      <c r="K4" s="92"/>
      <c r="L4" s="92"/>
      <c r="M4" s="92"/>
      <c r="N4" s="92"/>
      <c r="Q4" s="91"/>
    </row>
    <row r="5" spans="1:17" ht="15">
      <c r="A5" s="32"/>
      <c r="B5" s="32"/>
      <c r="C5" s="12"/>
      <c r="D5" s="12"/>
      <c r="E5" s="108"/>
      <c r="F5" s="92"/>
      <c r="G5" s="31" t="s">
        <v>69</v>
      </c>
      <c r="H5" s="205">
        <f>SUM(N10:N10)</f>
        <v>0</v>
      </c>
      <c r="I5" s="206"/>
      <c r="Q5" s="91"/>
    </row>
    <row r="6" spans="1:17" ht="15">
      <c r="A6" s="32"/>
      <c r="C6" s="92"/>
      <c r="D6" s="92"/>
      <c r="E6" s="108"/>
      <c r="F6" s="92"/>
      <c r="G6" s="92"/>
      <c r="H6" s="92"/>
      <c r="I6" s="92"/>
      <c r="J6" s="92"/>
      <c r="K6" s="92"/>
      <c r="L6" s="92"/>
      <c r="Q6" s="91"/>
    </row>
    <row r="7" spans="1:17" ht="15">
      <c r="A7" s="32"/>
      <c r="B7" s="14"/>
      <c r="C7" s="15"/>
      <c r="D7" s="15"/>
      <c r="E7" s="109"/>
      <c r="F7" s="15"/>
      <c r="G7" s="15"/>
      <c r="H7" s="15"/>
      <c r="I7" s="15"/>
      <c r="J7" s="15"/>
      <c r="K7" s="15"/>
      <c r="L7" s="15"/>
      <c r="Q7" s="91"/>
    </row>
    <row r="8" spans="2:17" ht="15">
      <c r="B8" s="32"/>
      <c r="Q8" s="91"/>
    </row>
    <row r="9" spans="1:14" s="32" customFormat="1" ht="82.5" customHeight="1">
      <c r="A9" s="27" t="s">
        <v>30</v>
      </c>
      <c r="B9" s="27" t="s">
        <v>15</v>
      </c>
      <c r="C9" s="27" t="s">
        <v>16</v>
      </c>
      <c r="D9" s="27" t="s">
        <v>48</v>
      </c>
      <c r="E9" s="28" t="s">
        <v>46</v>
      </c>
      <c r="F9" s="74"/>
      <c r="G9" s="27" t="str">
        <f>"Nazwa handlowa /
"&amp;C9&amp;" / 
"&amp;D9</f>
        <v>Nazwa handlowa /
Dawka / 
Postać/ Opakowanie</v>
      </c>
      <c r="H9" s="30" t="s">
        <v>501</v>
      </c>
      <c r="I9" s="30" t="str">
        <f>B9</f>
        <v>Skład</v>
      </c>
      <c r="J9" s="30" t="s">
        <v>502</v>
      </c>
      <c r="K9" s="27" t="s">
        <v>24</v>
      </c>
      <c r="L9" s="27" t="s">
        <v>468</v>
      </c>
      <c r="M9" s="30" t="s">
        <v>469</v>
      </c>
      <c r="N9" s="27" t="s">
        <v>81</v>
      </c>
    </row>
    <row r="10" spans="1:14" s="32" customFormat="1" ht="132" customHeight="1">
      <c r="A10" s="97" t="s">
        <v>78</v>
      </c>
      <c r="B10" s="113" t="s">
        <v>464</v>
      </c>
      <c r="C10" s="113" t="s">
        <v>465</v>
      </c>
      <c r="D10" s="100" t="s">
        <v>466</v>
      </c>
      <c r="E10" s="114">
        <v>360</v>
      </c>
      <c r="F10" s="79" t="s">
        <v>467</v>
      </c>
      <c r="G10" s="18" t="s">
        <v>50</v>
      </c>
      <c r="H10" s="96"/>
      <c r="I10" s="96"/>
      <c r="J10" s="96"/>
      <c r="K10" s="96"/>
      <c r="L10" s="18"/>
      <c r="M10" s="138"/>
      <c r="N10" s="25">
        <f>ROUND(L10*ROUND(M10,2),2)</f>
        <v>0</v>
      </c>
    </row>
    <row r="12" spans="2:14" ht="15">
      <c r="B12" s="207" t="s">
        <v>68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</row>
  </sheetData>
  <sheetProtection/>
  <mergeCells count="2">
    <mergeCell ref="B12:N12"/>
    <mergeCell ref="H5:I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H9" sqref="H9:J9"/>
    </sheetView>
  </sheetViews>
  <sheetFormatPr defaultColWidth="9.00390625" defaultRowHeight="12.75"/>
  <cols>
    <col min="1" max="1" width="5.375" style="91" customWidth="1"/>
    <col min="2" max="2" width="25.875" style="91" customWidth="1"/>
    <col min="3" max="3" width="24.75390625" style="91" customWidth="1"/>
    <col min="4" max="4" width="23.125" style="91" customWidth="1"/>
    <col min="5" max="5" width="11.875" style="107" customWidth="1"/>
    <col min="6" max="6" width="11.75390625" style="91" customWidth="1"/>
    <col min="7" max="7" width="34.00390625" style="91" customWidth="1"/>
    <col min="8" max="8" width="22.875" style="91" customWidth="1"/>
    <col min="9" max="9" width="21.00390625" style="91" customWidth="1"/>
    <col min="10" max="10" width="19.375" style="91" customWidth="1"/>
    <col min="11" max="14" width="16.625" style="91" customWidth="1"/>
    <col min="15" max="15" width="8.00390625" style="91" customWidth="1"/>
    <col min="16" max="16" width="15.875" style="91" customWidth="1"/>
    <col min="17" max="17" width="15.875" style="5" customWidth="1"/>
    <col min="18" max="18" width="15.875" style="91" customWidth="1"/>
    <col min="19" max="20" width="14.25390625" style="91" customWidth="1"/>
    <col min="21" max="21" width="15.25390625" style="91" customWidth="1"/>
    <col min="22" max="16384" width="9.125" style="9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33</v>
      </c>
      <c r="D3" s="8"/>
      <c r="E3" s="108"/>
      <c r="F3" s="92"/>
      <c r="G3" s="11" t="s">
        <v>19</v>
      </c>
      <c r="H3" s="92"/>
      <c r="I3" s="8"/>
      <c r="J3" s="92"/>
      <c r="K3" s="92"/>
      <c r="L3" s="92"/>
      <c r="M3" s="92"/>
      <c r="N3" s="92"/>
      <c r="Q3" s="91"/>
    </row>
    <row r="4" spans="2:17" ht="15">
      <c r="B4" s="32"/>
      <c r="C4" s="8"/>
      <c r="D4" s="8"/>
      <c r="E4" s="108"/>
      <c r="F4" s="92"/>
      <c r="G4" s="11"/>
      <c r="H4" s="92"/>
      <c r="I4" s="8"/>
      <c r="J4" s="92"/>
      <c r="K4" s="92"/>
      <c r="L4" s="92"/>
      <c r="M4" s="92"/>
      <c r="N4" s="92"/>
      <c r="Q4" s="91"/>
    </row>
    <row r="5" spans="1:17" ht="15">
      <c r="A5" s="32"/>
      <c r="B5" s="32"/>
      <c r="C5" s="12"/>
      <c r="D5" s="12"/>
      <c r="E5" s="108"/>
      <c r="F5" s="92"/>
      <c r="G5" s="31" t="s">
        <v>69</v>
      </c>
      <c r="H5" s="205">
        <f>SUM(N10:N10)</f>
        <v>0</v>
      </c>
      <c r="I5" s="206"/>
      <c r="Q5" s="91"/>
    </row>
    <row r="6" spans="1:17" ht="15">
      <c r="A6" s="32"/>
      <c r="C6" s="92"/>
      <c r="D6" s="92"/>
      <c r="E6" s="108"/>
      <c r="F6" s="92"/>
      <c r="G6" s="92"/>
      <c r="H6" s="92"/>
      <c r="I6" s="92"/>
      <c r="J6" s="92"/>
      <c r="K6" s="92"/>
      <c r="L6" s="92"/>
      <c r="Q6" s="91"/>
    </row>
    <row r="7" spans="1:17" ht="15">
      <c r="A7" s="32"/>
      <c r="B7" s="14"/>
      <c r="C7" s="15"/>
      <c r="D7" s="15"/>
      <c r="E7" s="109"/>
      <c r="F7" s="15"/>
      <c r="G7" s="15"/>
      <c r="H7" s="15"/>
      <c r="I7" s="15"/>
      <c r="J7" s="15"/>
      <c r="K7" s="15"/>
      <c r="L7" s="15"/>
      <c r="Q7" s="91"/>
    </row>
    <row r="8" spans="2:17" ht="15">
      <c r="B8" s="32"/>
      <c r="Q8" s="91"/>
    </row>
    <row r="9" spans="1:14" s="32" customFormat="1" ht="57">
      <c r="A9" s="27" t="s">
        <v>30</v>
      </c>
      <c r="B9" s="30" t="s">
        <v>15</v>
      </c>
      <c r="C9" s="30" t="s">
        <v>16</v>
      </c>
      <c r="D9" s="30" t="s">
        <v>48</v>
      </c>
      <c r="E9" s="124" t="s">
        <v>46</v>
      </c>
      <c r="F9" s="125"/>
      <c r="G9" s="30" t="str">
        <f>"Nazwa handlowa /
"&amp;C9&amp;" / 
"&amp;D9</f>
        <v>Nazwa handlowa /
Dawka / 
Postać/ Opakowanie</v>
      </c>
      <c r="H9" s="30" t="s">
        <v>503</v>
      </c>
      <c r="I9" s="30" t="str">
        <f>B9</f>
        <v>Skład</v>
      </c>
      <c r="J9" s="30" t="s">
        <v>153</v>
      </c>
      <c r="K9" s="30" t="s">
        <v>24</v>
      </c>
      <c r="L9" s="30" t="s">
        <v>25</v>
      </c>
      <c r="M9" s="30" t="s">
        <v>70</v>
      </c>
      <c r="N9" s="30" t="s">
        <v>81</v>
      </c>
    </row>
    <row r="10" spans="1:14" s="32" customFormat="1" ht="47.25" customHeight="1">
      <c r="A10" s="116" t="s">
        <v>78</v>
      </c>
      <c r="B10" s="86" t="s">
        <v>470</v>
      </c>
      <c r="C10" s="100" t="s">
        <v>471</v>
      </c>
      <c r="D10" s="100" t="s">
        <v>472</v>
      </c>
      <c r="E10" s="106">
        <v>4500</v>
      </c>
      <c r="F10" s="111" t="s">
        <v>51</v>
      </c>
      <c r="G10" s="126" t="s">
        <v>50</v>
      </c>
      <c r="H10" s="98"/>
      <c r="I10" s="98"/>
      <c r="J10" s="98"/>
      <c r="K10" s="98"/>
      <c r="L10" s="126"/>
      <c r="M10" s="138"/>
      <c r="N10" s="127">
        <f>ROUND(L10*ROUND(M10,2),2)</f>
        <v>0</v>
      </c>
    </row>
    <row r="11" spans="2:14" ht="15">
      <c r="B11" s="122"/>
      <c r="C11" s="122"/>
      <c r="D11" s="122"/>
      <c r="E11" s="129"/>
      <c r="F11" s="122"/>
      <c r="G11" s="122"/>
      <c r="H11" s="122"/>
      <c r="I11" s="122"/>
      <c r="J11" s="122"/>
      <c r="K11" s="122"/>
      <c r="L11" s="122"/>
      <c r="M11" s="122"/>
      <c r="N11" s="122"/>
    </row>
    <row r="12" spans="2:17" s="120" customFormat="1" ht="13.5" customHeight="1"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Q12" s="5"/>
    </row>
    <row r="13" spans="2:14" ht="15">
      <c r="B13" s="207" t="s">
        <v>68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</row>
  </sheetData>
  <sheetProtection/>
  <mergeCells count="3">
    <mergeCell ref="B13:N13"/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K10" sqref="K10"/>
    </sheetView>
  </sheetViews>
  <sheetFormatPr defaultColWidth="9.00390625" defaultRowHeight="12.75"/>
  <cols>
    <col min="1" max="1" width="5.375" style="131" customWidth="1"/>
    <col min="2" max="2" width="28.25390625" style="131" customWidth="1"/>
    <col min="3" max="3" width="14.75390625" style="131" customWidth="1"/>
    <col min="4" max="4" width="23.75390625" style="131" customWidth="1"/>
    <col min="5" max="5" width="11.875" style="3" customWidth="1"/>
    <col min="6" max="6" width="10.25390625" style="131" customWidth="1"/>
    <col min="7" max="7" width="35.625" style="131" customWidth="1"/>
    <col min="8" max="8" width="19.75390625" style="131" customWidth="1"/>
    <col min="9" max="9" width="17.25390625" style="131" customWidth="1"/>
    <col min="10" max="10" width="18.00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34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2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2"/>
      <c r="B5" s="32"/>
      <c r="C5" s="12"/>
      <c r="D5" s="12"/>
      <c r="E5" s="13"/>
      <c r="F5" s="130"/>
      <c r="G5" s="31" t="s">
        <v>69</v>
      </c>
      <c r="H5" s="205">
        <f>SUM(N10:N10)</f>
        <v>0</v>
      </c>
      <c r="I5" s="206"/>
      <c r="Q5" s="131"/>
    </row>
    <row r="6" spans="1:17" ht="15">
      <c r="A6" s="32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2"/>
      <c r="E8" s="17"/>
      <c r="Q8" s="131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74"/>
      <c r="G9" s="27" t="s">
        <v>151</v>
      </c>
      <c r="H9" s="30" t="s">
        <v>116</v>
      </c>
      <c r="I9" s="30" t="str">
        <f>B9</f>
        <v>Skład</v>
      </c>
      <c r="J9" s="30" t="s">
        <v>504</v>
      </c>
      <c r="K9" s="30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126.75" customHeight="1">
      <c r="A10" s="96" t="s">
        <v>2</v>
      </c>
      <c r="B10" s="97" t="s">
        <v>473</v>
      </c>
      <c r="C10" s="97" t="s">
        <v>435</v>
      </c>
      <c r="D10" s="97" t="s">
        <v>474</v>
      </c>
      <c r="E10" s="110">
        <v>2100</v>
      </c>
      <c r="F10" s="79" t="s">
        <v>51</v>
      </c>
      <c r="G10" s="18" t="s">
        <v>50</v>
      </c>
      <c r="H10" s="96"/>
      <c r="I10" s="96"/>
      <c r="J10" s="96"/>
      <c r="K10" s="96"/>
      <c r="L10" s="18"/>
      <c r="M10" s="135"/>
      <c r="N10" s="25">
        <f>ROUND(L10*ROUND(M10,2),2)</f>
        <v>0</v>
      </c>
    </row>
    <row r="11" spans="1:14" ht="15">
      <c r="A11" s="130"/>
      <c r="B11" s="42"/>
      <c r="C11" s="132"/>
      <c r="D11" s="132"/>
      <c r="E11" s="41"/>
      <c r="F11" s="130"/>
      <c r="G11" s="37"/>
      <c r="H11" s="37"/>
      <c r="I11" s="37"/>
      <c r="J11" s="38"/>
      <c r="K11" s="37"/>
      <c r="L11" s="37"/>
      <c r="M11" s="37"/>
      <c r="N11" s="39"/>
    </row>
    <row r="12" spans="2:14" ht="15">
      <c r="B12" s="209" t="s">
        <v>475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</row>
    <row r="13" spans="2:14" ht="15">
      <c r="B13" s="207" t="s">
        <v>68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</row>
  </sheetData>
  <sheetProtection/>
  <mergeCells count="3">
    <mergeCell ref="H5:I5"/>
    <mergeCell ref="B12:N12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H9" sqref="H9"/>
    </sheetView>
  </sheetViews>
  <sheetFormatPr defaultColWidth="9.00390625" defaultRowHeight="12.75"/>
  <cols>
    <col min="1" max="1" width="5.375" style="91" customWidth="1"/>
    <col min="2" max="2" width="28.25390625" style="91" customWidth="1"/>
    <col min="3" max="3" width="14.75390625" style="91" customWidth="1"/>
    <col min="4" max="4" width="26.125" style="91" customWidth="1"/>
    <col min="5" max="5" width="11.875" style="3" customWidth="1"/>
    <col min="6" max="6" width="10.25390625" style="91" customWidth="1"/>
    <col min="7" max="7" width="35.625" style="91" customWidth="1"/>
    <col min="8" max="8" width="19.75390625" style="91" customWidth="1"/>
    <col min="9" max="9" width="17.25390625" style="91" customWidth="1"/>
    <col min="10" max="10" width="18.00390625" style="91" customWidth="1"/>
    <col min="11" max="14" width="16.625" style="91" customWidth="1"/>
    <col min="15" max="15" width="8.00390625" style="91" customWidth="1"/>
    <col min="16" max="16" width="15.875" style="91" customWidth="1"/>
    <col min="17" max="17" width="15.875" style="5" customWidth="1"/>
    <col min="18" max="18" width="15.875" style="91" customWidth="1"/>
    <col min="19" max="20" width="14.25390625" style="91" customWidth="1"/>
    <col min="21" max="21" width="15.25390625" style="91" customWidth="1"/>
    <col min="22" max="16384" width="9.125" style="9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35</v>
      </c>
      <c r="D3" s="8"/>
      <c r="E3" s="9"/>
      <c r="F3" s="92"/>
      <c r="G3" s="11" t="s">
        <v>19</v>
      </c>
      <c r="H3" s="92"/>
      <c r="I3" s="8"/>
      <c r="J3" s="92"/>
      <c r="K3" s="92"/>
      <c r="L3" s="92"/>
      <c r="M3" s="92"/>
      <c r="N3" s="92"/>
      <c r="Q3" s="91"/>
    </row>
    <row r="4" spans="2:17" ht="15">
      <c r="B4" s="32"/>
      <c r="C4" s="8"/>
      <c r="D4" s="8"/>
      <c r="E4" s="9"/>
      <c r="F4" s="92"/>
      <c r="G4" s="11"/>
      <c r="H4" s="92"/>
      <c r="I4" s="8"/>
      <c r="J4" s="92"/>
      <c r="K4" s="92"/>
      <c r="L4" s="92"/>
      <c r="M4" s="92"/>
      <c r="N4" s="92"/>
      <c r="Q4" s="91"/>
    </row>
    <row r="5" spans="1:17" ht="15">
      <c r="A5" s="32"/>
      <c r="B5" s="32"/>
      <c r="C5" s="12"/>
      <c r="D5" s="12"/>
      <c r="E5" s="13"/>
      <c r="F5" s="92"/>
      <c r="G5" s="31" t="s">
        <v>69</v>
      </c>
      <c r="H5" s="205">
        <f>SUM(N10:N10)</f>
        <v>0</v>
      </c>
      <c r="I5" s="206"/>
      <c r="Q5" s="91"/>
    </row>
    <row r="6" spans="1:17" ht="15">
      <c r="A6" s="32"/>
      <c r="C6" s="92"/>
      <c r="D6" s="92"/>
      <c r="E6" s="13"/>
      <c r="F6" s="92"/>
      <c r="G6" s="92"/>
      <c r="H6" s="92"/>
      <c r="I6" s="92"/>
      <c r="J6" s="92"/>
      <c r="K6" s="92"/>
      <c r="L6" s="92"/>
      <c r="Q6" s="9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91"/>
    </row>
    <row r="8" spans="2:17" ht="15">
      <c r="B8" s="32"/>
      <c r="E8" s="17"/>
      <c r="Q8" s="91"/>
    </row>
    <row r="9" spans="1:14" s="32" customFormat="1" ht="57">
      <c r="A9" s="27" t="s">
        <v>30</v>
      </c>
      <c r="B9" s="27" t="s">
        <v>15</v>
      </c>
      <c r="C9" s="27" t="s">
        <v>16</v>
      </c>
      <c r="D9" s="27" t="s">
        <v>72</v>
      </c>
      <c r="E9" s="112" t="s">
        <v>49</v>
      </c>
      <c r="F9" s="74"/>
      <c r="G9" s="27" t="str">
        <f>"Nazwa handlowa /
"&amp;C9&amp;" / 
"&amp;D9</f>
        <v>Nazwa handlowa /
Dawka / 
Postać / Opakowanie</v>
      </c>
      <c r="H9" s="30" t="s">
        <v>503</v>
      </c>
      <c r="I9" s="27" t="str">
        <f>B9</f>
        <v>Skład</v>
      </c>
      <c r="J9" s="27" t="s">
        <v>152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247.5" customHeight="1">
      <c r="A10" s="79" t="s">
        <v>78</v>
      </c>
      <c r="B10" s="83" t="s">
        <v>476</v>
      </c>
      <c r="C10" s="83" t="s">
        <v>477</v>
      </c>
      <c r="D10" s="83" t="s">
        <v>478</v>
      </c>
      <c r="E10" s="88">
        <v>360</v>
      </c>
      <c r="F10" s="80" t="s">
        <v>52</v>
      </c>
      <c r="G10" s="18" t="s">
        <v>50</v>
      </c>
      <c r="H10" s="7"/>
      <c r="I10" s="7"/>
      <c r="J10" s="79"/>
      <c r="K10" s="7"/>
      <c r="L10" s="143"/>
      <c r="M10" s="135"/>
      <c r="N10" s="25">
        <f>ROUND(L10*ROUND(M10,2),2)</f>
        <v>0</v>
      </c>
    </row>
    <row r="11" spans="1:14" ht="15">
      <c r="A11" s="92"/>
      <c r="B11" s="42"/>
      <c r="C11" s="40"/>
      <c r="D11" s="40"/>
      <c r="E11" s="41"/>
      <c r="F11" s="92"/>
      <c r="G11" s="37"/>
      <c r="H11" s="37"/>
      <c r="I11" s="37"/>
      <c r="J11" s="38"/>
      <c r="K11" s="37"/>
      <c r="L11" s="37"/>
      <c r="M11" s="37"/>
      <c r="N11" s="39"/>
    </row>
    <row r="12" spans="1:17" s="131" customFormat="1" ht="15">
      <c r="A12" s="130"/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Q12" s="5"/>
    </row>
    <row r="13" spans="2:14" ht="15">
      <c r="B13" s="207" t="s">
        <v>68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</row>
  </sheetData>
  <sheetProtection/>
  <mergeCells count="3">
    <mergeCell ref="H5:I5"/>
    <mergeCell ref="B13:N13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H9" sqref="H9"/>
    </sheetView>
  </sheetViews>
  <sheetFormatPr defaultColWidth="9.00390625" defaultRowHeight="12.75"/>
  <cols>
    <col min="1" max="1" width="5.375" style="131" customWidth="1"/>
    <col min="2" max="2" width="28.25390625" style="131" customWidth="1"/>
    <col min="3" max="3" width="14.75390625" style="131" customWidth="1"/>
    <col min="4" max="4" width="21.125" style="131" customWidth="1"/>
    <col min="5" max="5" width="11.875" style="3" customWidth="1"/>
    <col min="6" max="6" width="10.25390625" style="131" customWidth="1"/>
    <col min="7" max="7" width="35.625" style="131" customWidth="1"/>
    <col min="8" max="8" width="19.75390625" style="131" customWidth="1"/>
    <col min="9" max="9" width="17.25390625" style="131" customWidth="1"/>
    <col min="10" max="10" width="18.00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36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2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2"/>
      <c r="B5" s="32"/>
      <c r="C5" s="12"/>
      <c r="D5" s="12"/>
      <c r="E5" s="13"/>
      <c r="F5" s="130"/>
      <c r="G5" s="31" t="s">
        <v>69</v>
      </c>
      <c r="H5" s="205">
        <f>SUM(N10:N10)</f>
        <v>0</v>
      </c>
      <c r="I5" s="206"/>
      <c r="Q5" s="131"/>
    </row>
    <row r="6" spans="1:17" ht="15">
      <c r="A6" s="32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2"/>
      <c r="E8" s="17"/>
      <c r="Q8" s="131"/>
    </row>
    <row r="9" spans="1:14" s="32" customFormat="1" ht="63" customHeight="1">
      <c r="A9" s="27" t="s">
        <v>30</v>
      </c>
      <c r="B9" s="27" t="s">
        <v>15</v>
      </c>
      <c r="C9" s="27" t="s">
        <v>16</v>
      </c>
      <c r="D9" s="27" t="s">
        <v>72</v>
      </c>
      <c r="E9" s="112" t="s">
        <v>49</v>
      </c>
      <c r="F9" s="74"/>
      <c r="G9" s="27" t="str">
        <f>"Nazwa handlowa /
"&amp;C9&amp;" / 
"&amp;D9</f>
        <v>Nazwa handlowa /
Dawka / 
Postać / Opakowanie</v>
      </c>
      <c r="H9" s="30" t="s">
        <v>116</v>
      </c>
      <c r="I9" s="27" t="str">
        <f>B9</f>
        <v>Skład</v>
      </c>
      <c r="J9" s="30" t="s">
        <v>153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8" customHeight="1">
      <c r="A10" s="79" t="s">
        <v>78</v>
      </c>
      <c r="B10" s="83" t="s">
        <v>479</v>
      </c>
      <c r="C10" s="83" t="s">
        <v>433</v>
      </c>
      <c r="D10" s="83" t="s">
        <v>480</v>
      </c>
      <c r="E10" s="88">
        <v>900</v>
      </c>
      <c r="F10" s="80" t="s">
        <v>51</v>
      </c>
      <c r="G10" s="18" t="s">
        <v>50</v>
      </c>
      <c r="H10" s="7"/>
      <c r="I10" s="7"/>
      <c r="J10" s="79"/>
      <c r="K10" s="7"/>
      <c r="L10" s="143"/>
      <c r="M10" s="135"/>
      <c r="N10" s="25">
        <f>ROUND(L10*ROUND(M10,2),2)</f>
        <v>0</v>
      </c>
    </row>
    <row r="11" spans="1:14" ht="15">
      <c r="A11" s="130"/>
      <c r="B11" s="42"/>
      <c r="C11" s="132"/>
      <c r="D11" s="132"/>
      <c r="E11" s="41"/>
      <c r="F11" s="130"/>
      <c r="G11" s="37"/>
      <c r="H11" s="37"/>
      <c r="I11" s="37"/>
      <c r="J11" s="38"/>
      <c r="K11" s="37"/>
      <c r="L11" s="37"/>
      <c r="M11" s="37"/>
      <c r="N11" s="39"/>
    </row>
    <row r="12" spans="1:14" ht="15">
      <c r="A12" s="130"/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</row>
    <row r="13" spans="2:14" ht="15">
      <c r="B13" s="207" t="s">
        <v>68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</row>
  </sheetData>
  <sheetProtection/>
  <mergeCells count="3">
    <mergeCell ref="H5:I5"/>
    <mergeCell ref="B12:N12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80" zoomScaleNormal="80" zoomScalePageLayoutView="80" workbookViewId="0" topLeftCell="A1">
      <selection activeCell="D20" sqref="D20"/>
    </sheetView>
  </sheetViews>
  <sheetFormatPr defaultColWidth="9.00390625" defaultRowHeight="12.75"/>
  <cols>
    <col min="1" max="1" width="5.375" style="120" customWidth="1"/>
    <col min="2" max="2" width="43.75390625" style="120" customWidth="1"/>
    <col min="3" max="3" width="23.00390625" style="120" customWidth="1"/>
    <col min="4" max="4" width="26.125" style="120" customWidth="1"/>
    <col min="5" max="5" width="11.875" style="3" customWidth="1"/>
    <col min="6" max="6" width="10.25390625" style="120" customWidth="1"/>
    <col min="7" max="7" width="35.625" style="120" customWidth="1"/>
    <col min="8" max="8" width="19.75390625" style="120" customWidth="1"/>
    <col min="9" max="9" width="17.25390625" style="120" customWidth="1"/>
    <col min="10" max="10" width="18.00390625" style="120" customWidth="1"/>
    <col min="11" max="14" width="16.625" style="120" customWidth="1"/>
    <col min="15" max="15" width="8.00390625" style="120" customWidth="1"/>
    <col min="16" max="16" width="15.875" style="120" customWidth="1"/>
    <col min="17" max="17" width="15.875" style="5" customWidth="1"/>
    <col min="18" max="18" width="15.875" style="120" customWidth="1"/>
    <col min="19" max="20" width="14.25390625" style="120" customWidth="1"/>
    <col min="21" max="21" width="15.25390625" style="120" customWidth="1"/>
    <col min="22" max="16384" width="9.125" style="120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37</v>
      </c>
      <c r="D3" s="8"/>
      <c r="E3" s="9"/>
      <c r="F3" s="119"/>
      <c r="G3" s="11" t="s">
        <v>19</v>
      </c>
      <c r="H3" s="119"/>
      <c r="I3" s="8"/>
      <c r="J3" s="119"/>
      <c r="K3" s="119"/>
      <c r="L3" s="119"/>
      <c r="M3" s="119"/>
      <c r="N3" s="119"/>
      <c r="Q3" s="120"/>
    </row>
    <row r="4" spans="2:17" ht="15">
      <c r="B4" s="32"/>
      <c r="C4" s="8"/>
      <c r="D4" s="8"/>
      <c r="E4" s="9"/>
      <c r="F4" s="119"/>
      <c r="G4" s="11"/>
      <c r="H4" s="119"/>
      <c r="I4" s="8"/>
      <c r="J4" s="119"/>
      <c r="K4" s="119"/>
      <c r="L4" s="119"/>
      <c r="M4" s="119"/>
      <c r="N4" s="119"/>
      <c r="Q4" s="120"/>
    </row>
    <row r="5" spans="1:17" ht="15">
      <c r="A5" s="32"/>
      <c r="B5" s="32"/>
      <c r="C5" s="12"/>
      <c r="D5" s="12"/>
      <c r="E5" s="13"/>
      <c r="F5" s="119"/>
      <c r="G5" s="31" t="s">
        <v>69</v>
      </c>
      <c r="H5" s="205">
        <f>SUM(N10:N12)</f>
        <v>0</v>
      </c>
      <c r="I5" s="206"/>
      <c r="Q5" s="120"/>
    </row>
    <row r="6" spans="1:17" ht="15">
      <c r="A6" s="32"/>
      <c r="C6" s="119"/>
      <c r="D6" s="119"/>
      <c r="E6" s="13"/>
      <c r="F6" s="119"/>
      <c r="G6" s="119"/>
      <c r="H6" s="119"/>
      <c r="I6" s="119"/>
      <c r="J6" s="119"/>
      <c r="K6" s="119"/>
      <c r="L6" s="119"/>
      <c r="Q6" s="120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20"/>
    </row>
    <row r="8" spans="2:17" ht="15">
      <c r="B8" s="32"/>
      <c r="E8" s="17"/>
      <c r="Q8" s="120"/>
    </row>
    <row r="9" spans="1:14" s="32" customFormat="1" ht="57">
      <c r="A9" s="27" t="s">
        <v>30</v>
      </c>
      <c r="B9" s="30" t="s">
        <v>15</v>
      </c>
      <c r="C9" s="30" t="s">
        <v>16</v>
      </c>
      <c r="D9" s="30" t="s">
        <v>72</v>
      </c>
      <c r="E9" s="112" t="s">
        <v>46</v>
      </c>
      <c r="F9" s="125"/>
      <c r="G9" s="30" t="str">
        <f>"Nazwa handlowa /
"&amp;C9&amp;" / 
"&amp;D9</f>
        <v>Nazwa handlowa /
Dawka / 
Postać / Opakowanie</v>
      </c>
      <c r="H9" s="30" t="s">
        <v>116</v>
      </c>
      <c r="I9" s="27" t="str">
        <f>B9</f>
        <v>Skład</v>
      </c>
      <c r="J9" s="30" t="s">
        <v>153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168.75" customHeight="1">
      <c r="A10" s="154">
        <v>1</v>
      </c>
      <c r="B10" s="111" t="s">
        <v>481</v>
      </c>
      <c r="C10" s="111" t="s">
        <v>482</v>
      </c>
      <c r="D10" s="111" t="s">
        <v>483</v>
      </c>
      <c r="E10" s="106">
        <v>360</v>
      </c>
      <c r="F10" s="147" t="s">
        <v>51</v>
      </c>
      <c r="G10" s="126" t="s">
        <v>50</v>
      </c>
      <c r="H10" s="85"/>
      <c r="I10" s="7"/>
      <c r="J10" s="85"/>
      <c r="K10" s="7"/>
      <c r="L10" s="7"/>
      <c r="M10" s="85"/>
      <c r="N10" s="25">
        <f>ROUND(L10*ROUND(M10,2),2)</f>
        <v>0</v>
      </c>
    </row>
    <row r="11" spans="1:14" s="32" customFormat="1" ht="60.75" customHeight="1">
      <c r="A11" s="154">
        <v>2</v>
      </c>
      <c r="B11" s="111" t="s">
        <v>505</v>
      </c>
      <c r="C11" s="111" t="s">
        <v>484</v>
      </c>
      <c r="D11" s="111" t="s">
        <v>485</v>
      </c>
      <c r="E11" s="106">
        <v>360</v>
      </c>
      <c r="F11" s="147" t="s">
        <v>51</v>
      </c>
      <c r="G11" s="126" t="s">
        <v>50</v>
      </c>
      <c r="H11" s="85"/>
      <c r="I11" s="7"/>
      <c r="J11" s="85"/>
      <c r="K11" s="7"/>
      <c r="L11" s="7"/>
      <c r="M11" s="85"/>
      <c r="N11" s="25">
        <f>ROUND(L11*ROUND(M11,2),2)</f>
        <v>0</v>
      </c>
    </row>
    <row r="12" spans="1:14" s="32" customFormat="1" ht="86.25" customHeight="1">
      <c r="A12" s="154">
        <v>3</v>
      </c>
      <c r="B12" s="169" t="s">
        <v>506</v>
      </c>
      <c r="C12" s="169" t="s">
        <v>486</v>
      </c>
      <c r="D12" s="169" t="s">
        <v>487</v>
      </c>
      <c r="E12" s="170">
        <v>360</v>
      </c>
      <c r="F12" s="147" t="s">
        <v>51</v>
      </c>
      <c r="G12" s="126" t="s">
        <v>50</v>
      </c>
      <c r="H12" s="85"/>
      <c r="I12" s="7"/>
      <c r="J12" s="79"/>
      <c r="K12" s="7"/>
      <c r="L12" s="18"/>
      <c r="M12" s="135"/>
      <c r="N12" s="25">
        <f>ROUND(L12*ROUND(M12,2),2)</f>
        <v>0</v>
      </c>
    </row>
    <row r="13" spans="1:14" ht="15">
      <c r="A13" s="119"/>
      <c r="B13" s="42"/>
      <c r="C13" s="40"/>
      <c r="D13" s="40"/>
      <c r="E13" s="41"/>
      <c r="F13" s="119"/>
      <c r="G13" s="37"/>
      <c r="H13" s="37"/>
      <c r="I13" s="37"/>
      <c r="J13" s="38"/>
      <c r="K13" s="37"/>
      <c r="L13" s="37"/>
      <c r="M13" s="37"/>
      <c r="N13" s="39"/>
    </row>
    <row r="14" spans="1:17" s="131" customFormat="1" ht="15">
      <c r="A14" s="130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Q14" s="5"/>
    </row>
    <row r="15" spans="2:14" ht="15">
      <c r="B15" s="207" t="s">
        <v>68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</row>
  </sheetData>
  <sheetProtection/>
  <mergeCells count="3">
    <mergeCell ref="H5:I5"/>
    <mergeCell ref="B15:N15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3"/>
  <sheetViews>
    <sheetView showGridLines="0" zoomScale="80" zoomScaleNormal="80" zoomScalePageLayoutView="80" workbookViewId="0" topLeftCell="A1">
      <selection activeCell="H5" sqref="H5:I5"/>
    </sheetView>
  </sheetViews>
  <sheetFormatPr defaultColWidth="9.00390625" defaultRowHeight="12.75"/>
  <cols>
    <col min="1" max="1" width="5.375" style="1" customWidth="1"/>
    <col min="2" max="2" width="17.875" style="1" customWidth="1"/>
    <col min="3" max="3" width="18.625" style="1" customWidth="1"/>
    <col min="4" max="4" width="21.25390625" style="1" customWidth="1"/>
    <col min="5" max="5" width="11.875" style="3" customWidth="1"/>
    <col min="6" max="6" width="10.25390625" style="1" customWidth="1"/>
    <col min="7" max="7" width="31.375" style="1" customWidth="1"/>
    <col min="8" max="8" width="22.125" style="1" customWidth="1"/>
    <col min="9" max="9" width="17.75390625" style="1" customWidth="1"/>
    <col min="10" max="10" width="20.6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6" t="s">
        <v>14</v>
      </c>
      <c r="C3" s="7">
        <v>2</v>
      </c>
      <c r="D3" s="8"/>
      <c r="E3" s="9"/>
      <c r="F3" s="10"/>
      <c r="G3" s="11" t="s">
        <v>19</v>
      </c>
      <c r="H3" s="10"/>
      <c r="I3" s="8"/>
      <c r="J3" s="10"/>
      <c r="K3" s="10"/>
      <c r="L3" s="10"/>
      <c r="M3" s="10"/>
      <c r="N3" s="10"/>
      <c r="Q3" s="1"/>
    </row>
    <row r="4" spans="2:14" s="21" customFormat="1" ht="15">
      <c r="B4" s="19"/>
      <c r="C4" s="8"/>
      <c r="D4" s="8"/>
      <c r="E4" s="9"/>
      <c r="F4" s="20"/>
      <c r="G4" s="11"/>
      <c r="H4" s="20"/>
      <c r="I4" s="8"/>
      <c r="J4" s="20"/>
      <c r="K4" s="20"/>
      <c r="L4" s="20"/>
      <c r="M4" s="20"/>
      <c r="N4" s="20"/>
    </row>
    <row r="5" spans="1:9" s="34" customFormat="1" ht="15">
      <c r="A5" s="32"/>
      <c r="B5" s="32"/>
      <c r="C5" s="12"/>
      <c r="D5" s="12"/>
      <c r="E5" s="13"/>
      <c r="F5" s="33"/>
      <c r="G5" s="31" t="s">
        <v>69</v>
      </c>
      <c r="H5" s="205">
        <f>SUM(N10:N11)</f>
        <v>0</v>
      </c>
      <c r="I5" s="206"/>
    </row>
    <row r="6" spans="1:12" s="34" customFormat="1" ht="15">
      <c r="A6" s="32"/>
      <c r="C6" s="33"/>
      <c r="D6" s="33"/>
      <c r="E6" s="13"/>
      <c r="F6" s="33"/>
      <c r="G6" s="33"/>
      <c r="H6" s="33"/>
      <c r="I6" s="33"/>
      <c r="J6" s="33"/>
      <c r="K6" s="33"/>
      <c r="L6" s="33"/>
    </row>
    <row r="7" spans="1:12" s="34" customFormat="1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</row>
    <row r="8" spans="2:5" s="34" customFormat="1" ht="15">
      <c r="B8" s="32"/>
      <c r="E8" s="17"/>
    </row>
    <row r="9" spans="1:14" s="32" customFormat="1" ht="62.25" customHeight="1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29"/>
      <c r="G9" s="27" t="str">
        <f>"Nazwa handlowa /
"&amp;C9&amp;" / 
"&amp;D9</f>
        <v>Nazwa handlowa /
Dawka / 
Postać / 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123" t="s">
        <v>25</v>
      </c>
      <c r="M9" s="30" t="s">
        <v>70</v>
      </c>
      <c r="N9" s="27" t="s">
        <v>81</v>
      </c>
    </row>
    <row r="10" spans="1:14" s="32" customFormat="1" ht="49.5" customHeight="1">
      <c r="A10" s="97" t="s">
        <v>78</v>
      </c>
      <c r="B10" s="97" t="s">
        <v>172</v>
      </c>
      <c r="C10" s="97" t="s">
        <v>173</v>
      </c>
      <c r="D10" s="97" t="s">
        <v>174</v>
      </c>
      <c r="E10" s="110">
        <v>2250</v>
      </c>
      <c r="F10" s="79" t="s">
        <v>51</v>
      </c>
      <c r="G10" s="134" t="s">
        <v>50</v>
      </c>
      <c r="H10" s="96"/>
      <c r="I10" s="96"/>
      <c r="J10" s="96"/>
      <c r="K10" s="96"/>
      <c r="L10" s="18"/>
      <c r="M10" s="140"/>
      <c r="N10" s="25">
        <f>ROUND(L10*ROUND(M10,2),2)</f>
        <v>0</v>
      </c>
    </row>
    <row r="11" spans="1:14" s="32" customFormat="1" ht="48.75" customHeight="1">
      <c r="A11" s="97" t="s">
        <v>79</v>
      </c>
      <c r="B11" s="97" t="s">
        <v>172</v>
      </c>
      <c r="C11" s="97" t="s">
        <v>175</v>
      </c>
      <c r="D11" s="97" t="s">
        <v>174</v>
      </c>
      <c r="E11" s="110">
        <v>250</v>
      </c>
      <c r="F11" s="79" t="s">
        <v>51</v>
      </c>
      <c r="G11" s="134" t="s">
        <v>50</v>
      </c>
      <c r="H11" s="96"/>
      <c r="I11" s="96"/>
      <c r="J11" s="96"/>
      <c r="K11" s="96"/>
      <c r="L11" s="18"/>
      <c r="M11" s="140"/>
      <c r="N11" s="25">
        <f>ROUND(L11*ROUND(M11,2),2)</f>
        <v>0</v>
      </c>
    </row>
    <row r="12" spans="5:17" s="34" customFormat="1" ht="15">
      <c r="E12" s="3"/>
      <c r="Q12" s="5"/>
    </row>
    <row r="13" spans="2:17" s="131" customFormat="1" ht="15">
      <c r="B13" s="209" t="s">
        <v>107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Q13" s="5"/>
    </row>
    <row r="14" spans="1:17" s="34" customFormat="1" ht="15">
      <c r="A14" s="131"/>
      <c r="B14" s="207" t="s">
        <v>68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Q14" s="5"/>
    </row>
    <row r="15" spans="5:17" s="34" customFormat="1" ht="15">
      <c r="E15" s="3"/>
      <c r="Q15" s="5"/>
    </row>
    <row r="16" spans="5:17" s="34" customFormat="1" ht="15">
      <c r="E16" s="3"/>
      <c r="Q16" s="5"/>
    </row>
    <row r="17" spans="5:17" s="34" customFormat="1" ht="15">
      <c r="E17" s="3"/>
      <c r="Q17" s="5"/>
    </row>
    <row r="18" spans="5:17" s="34" customFormat="1" ht="15">
      <c r="E18" s="3"/>
      <c r="Q18" s="5"/>
    </row>
    <row r="19" spans="5:17" s="34" customFormat="1" ht="15">
      <c r="E19" s="3"/>
      <c r="Q19" s="5"/>
    </row>
    <row r="20" spans="5:17" s="34" customFormat="1" ht="15">
      <c r="E20" s="3"/>
      <c r="Q20" s="5"/>
    </row>
    <row r="21" spans="5:17" s="34" customFormat="1" ht="15">
      <c r="E21" s="3"/>
      <c r="Q21" s="5"/>
    </row>
    <row r="22" spans="5:17" s="34" customFormat="1" ht="15">
      <c r="E22" s="3"/>
      <c r="Q22" s="5"/>
    </row>
    <row r="23" spans="5:17" s="34" customFormat="1" ht="15">
      <c r="E23" s="3"/>
      <c r="Q23" s="5"/>
    </row>
    <row r="24" spans="5:17" s="34" customFormat="1" ht="15">
      <c r="E24" s="3"/>
      <c r="Q24" s="5"/>
    </row>
    <row r="25" spans="5:17" s="34" customFormat="1" ht="15">
      <c r="E25" s="3"/>
      <c r="Q25" s="5"/>
    </row>
    <row r="26" spans="5:17" s="34" customFormat="1" ht="15">
      <c r="E26" s="3"/>
      <c r="Q26" s="5"/>
    </row>
    <row r="27" spans="5:17" s="34" customFormat="1" ht="15">
      <c r="E27" s="3"/>
      <c r="Q27" s="5"/>
    </row>
    <row r="28" spans="5:17" s="34" customFormat="1" ht="15">
      <c r="E28" s="3"/>
      <c r="Q28" s="5"/>
    </row>
    <row r="29" spans="5:17" s="34" customFormat="1" ht="15">
      <c r="E29" s="3"/>
      <c r="Q29" s="5"/>
    </row>
    <row r="30" spans="5:17" s="34" customFormat="1" ht="15">
      <c r="E30" s="3"/>
      <c r="Q30" s="5"/>
    </row>
    <row r="31" spans="5:17" s="34" customFormat="1" ht="15">
      <c r="E31" s="3"/>
      <c r="Q31" s="5"/>
    </row>
    <row r="32" spans="5:17" s="34" customFormat="1" ht="15">
      <c r="E32" s="3"/>
      <c r="Q32" s="5"/>
    </row>
    <row r="33" spans="5:17" s="34" customFormat="1" ht="15">
      <c r="E33" s="3"/>
      <c r="Q33" s="5"/>
    </row>
    <row r="34" spans="5:17" s="34" customFormat="1" ht="15">
      <c r="E34" s="3"/>
      <c r="Q34" s="5"/>
    </row>
    <row r="35" spans="5:17" s="34" customFormat="1" ht="15">
      <c r="E35" s="3"/>
      <c r="Q35" s="5"/>
    </row>
    <row r="36" spans="5:17" s="34" customFormat="1" ht="15">
      <c r="E36" s="3"/>
      <c r="Q36" s="5"/>
    </row>
    <row r="37" spans="5:17" s="34" customFormat="1" ht="15">
      <c r="E37" s="3"/>
      <c r="Q37" s="5"/>
    </row>
    <row r="38" spans="5:17" s="34" customFormat="1" ht="15">
      <c r="E38" s="3"/>
      <c r="Q38" s="5"/>
    </row>
    <row r="39" spans="5:17" s="34" customFormat="1" ht="15">
      <c r="E39" s="3"/>
      <c r="Q39" s="5"/>
    </row>
    <row r="40" spans="5:17" s="34" customFormat="1" ht="15">
      <c r="E40" s="3"/>
      <c r="Q40" s="5"/>
    </row>
    <row r="41" spans="5:17" s="34" customFormat="1" ht="15">
      <c r="E41" s="3"/>
      <c r="Q41" s="5"/>
    </row>
    <row r="42" spans="5:17" s="34" customFormat="1" ht="15">
      <c r="E42" s="3"/>
      <c r="Q42" s="5"/>
    </row>
    <row r="43" spans="5:17" s="34" customFormat="1" ht="15">
      <c r="E43" s="3"/>
      <c r="Q43" s="5"/>
    </row>
    <row r="44" spans="5:17" s="34" customFormat="1" ht="15">
      <c r="E44" s="3"/>
      <c r="Q44" s="5"/>
    </row>
    <row r="45" spans="5:17" s="34" customFormat="1" ht="15">
      <c r="E45" s="3"/>
      <c r="Q45" s="5"/>
    </row>
    <row r="46" spans="5:17" s="34" customFormat="1" ht="15">
      <c r="E46" s="3"/>
      <c r="Q46" s="5"/>
    </row>
    <row r="47" spans="5:17" s="34" customFormat="1" ht="15">
      <c r="E47" s="3"/>
      <c r="Q47" s="5"/>
    </row>
    <row r="48" spans="5:17" s="34" customFormat="1" ht="15">
      <c r="E48" s="3"/>
      <c r="Q48" s="5"/>
    </row>
    <row r="49" spans="5:17" s="34" customFormat="1" ht="15">
      <c r="E49" s="3"/>
      <c r="Q49" s="5"/>
    </row>
    <row r="50" spans="5:17" s="34" customFormat="1" ht="15">
      <c r="E50" s="3"/>
      <c r="Q50" s="5"/>
    </row>
    <row r="51" spans="5:17" s="34" customFormat="1" ht="15">
      <c r="E51" s="3"/>
      <c r="Q51" s="5"/>
    </row>
    <row r="52" spans="5:17" s="34" customFormat="1" ht="15">
      <c r="E52" s="3"/>
      <c r="Q52" s="5"/>
    </row>
    <row r="53" spans="5:17" s="34" customFormat="1" ht="15">
      <c r="E53" s="3"/>
      <c r="Q53" s="5"/>
    </row>
    <row r="54" spans="5:17" s="34" customFormat="1" ht="15">
      <c r="E54" s="3"/>
      <c r="Q54" s="5"/>
    </row>
    <row r="55" spans="5:17" s="34" customFormat="1" ht="15">
      <c r="E55" s="3"/>
      <c r="Q55" s="5"/>
    </row>
    <row r="56" spans="5:17" s="34" customFormat="1" ht="15">
      <c r="E56" s="3"/>
      <c r="Q56" s="5"/>
    </row>
    <row r="57" spans="5:17" s="34" customFormat="1" ht="15">
      <c r="E57" s="3"/>
      <c r="Q57" s="5"/>
    </row>
    <row r="58" spans="5:17" s="34" customFormat="1" ht="15">
      <c r="E58" s="3"/>
      <c r="Q58" s="5"/>
    </row>
    <row r="59" spans="5:17" s="34" customFormat="1" ht="15">
      <c r="E59" s="3"/>
      <c r="Q59" s="5"/>
    </row>
    <row r="60" spans="5:17" s="34" customFormat="1" ht="15">
      <c r="E60" s="3"/>
      <c r="Q60" s="5"/>
    </row>
    <row r="61" spans="5:17" s="34" customFormat="1" ht="15">
      <c r="E61" s="3"/>
      <c r="Q61" s="5"/>
    </row>
    <row r="62" spans="5:17" s="34" customFormat="1" ht="15">
      <c r="E62" s="3"/>
      <c r="Q62" s="5"/>
    </row>
    <row r="63" spans="5:17" s="34" customFormat="1" ht="15">
      <c r="E63" s="3"/>
      <c r="Q63" s="5"/>
    </row>
    <row r="64" spans="5:17" s="34" customFormat="1" ht="15">
      <c r="E64" s="3"/>
      <c r="Q64" s="5"/>
    </row>
    <row r="65" spans="5:17" s="34" customFormat="1" ht="15">
      <c r="E65" s="3"/>
      <c r="Q65" s="5"/>
    </row>
    <row r="66" spans="5:17" s="34" customFormat="1" ht="15">
      <c r="E66" s="3"/>
      <c r="Q66" s="5"/>
    </row>
    <row r="67" spans="5:17" s="34" customFormat="1" ht="15">
      <c r="E67" s="3"/>
      <c r="Q67" s="5"/>
    </row>
    <row r="68" spans="5:17" s="34" customFormat="1" ht="15">
      <c r="E68" s="3"/>
      <c r="Q68" s="5"/>
    </row>
    <row r="69" spans="5:17" s="34" customFormat="1" ht="15">
      <c r="E69" s="3"/>
      <c r="Q69" s="5"/>
    </row>
    <row r="70" spans="5:17" s="34" customFormat="1" ht="15">
      <c r="E70" s="3"/>
      <c r="Q70" s="5"/>
    </row>
    <row r="71" spans="5:17" s="34" customFormat="1" ht="15">
      <c r="E71" s="3"/>
      <c r="Q71" s="5"/>
    </row>
    <row r="72" spans="5:17" s="34" customFormat="1" ht="15">
      <c r="E72" s="3"/>
      <c r="Q72" s="5"/>
    </row>
    <row r="73" spans="5:17" s="34" customFormat="1" ht="15">
      <c r="E73" s="3"/>
      <c r="Q73" s="5"/>
    </row>
    <row r="74" spans="5:17" s="34" customFormat="1" ht="15">
      <c r="E74" s="3"/>
      <c r="Q74" s="5"/>
    </row>
    <row r="75" spans="5:17" s="34" customFormat="1" ht="15">
      <c r="E75" s="3"/>
      <c r="Q75" s="5"/>
    </row>
    <row r="76" spans="5:17" s="34" customFormat="1" ht="15">
      <c r="E76" s="3"/>
      <c r="Q76" s="5"/>
    </row>
    <row r="77" spans="5:17" s="34" customFormat="1" ht="15">
      <c r="E77" s="3"/>
      <c r="Q77" s="5"/>
    </row>
    <row r="78" spans="5:17" s="34" customFormat="1" ht="15">
      <c r="E78" s="3"/>
      <c r="Q78" s="5"/>
    </row>
    <row r="79" spans="5:17" s="34" customFormat="1" ht="15">
      <c r="E79" s="3"/>
      <c r="Q79" s="5"/>
    </row>
    <row r="80" spans="5:17" s="34" customFormat="1" ht="15">
      <c r="E80" s="3"/>
      <c r="Q80" s="5"/>
    </row>
    <row r="81" spans="5:17" s="34" customFormat="1" ht="15">
      <c r="E81" s="3"/>
      <c r="Q81" s="5"/>
    </row>
    <row r="82" spans="5:17" s="34" customFormat="1" ht="15">
      <c r="E82" s="3"/>
      <c r="Q82" s="5"/>
    </row>
    <row r="83" spans="5:17" s="34" customFormat="1" ht="15">
      <c r="E83" s="3"/>
      <c r="Q83" s="5"/>
    </row>
    <row r="84" spans="5:17" s="34" customFormat="1" ht="15">
      <c r="E84" s="3"/>
      <c r="Q84" s="5"/>
    </row>
    <row r="85" spans="5:17" s="34" customFormat="1" ht="15">
      <c r="E85" s="3"/>
      <c r="Q85" s="5"/>
    </row>
    <row r="86" spans="5:17" s="34" customFormat="1" ht="15">
      <c r="E86" s="3"/>
      <c r="Q86" s="5"/>
    </row>
    <row r="87" spans="5:17" s="34" customFormat="1" ht="15">
      <c r="E87" s="3"/>
      <c r="Q87" s="5"/>
    </row>
    <row r="88" spans="5:17" s="34" customFormat="1" ht="15">
      <c r="E88" s="3"/>
      <c r="Q88" s="5"/>
    </row>
    <row r="89" spans="5:17" s="34" customFormat="1" ht="15">
      <c r="E89" s="3"/>
      <c r="Q89" s="5"/>
    </row>
    <row r="90" spans="5:17" s="34" customFormat="1" ht="15">
      <c r="E90" s="3"/>
      <c r="Q90" s="5"/>
    </row>
    <row r="91" spans="5:17" s="34" customFormat="1" ht="15">
      <c r="E91" s="3"/>
      <c r="Q91" s="5"/>
    </row>
    <row r="92" spans="5:17" s="34" customFormat="1" ht="15">
      <c r="E92" s="3"/>
      <c r="Q92" s="5"/>
    </row>
    <row r="93" spans="5:17" s="34" customFormat="1" ht="15">
      <c r="E93" s="3"/>
      <c r="Q93" s="5"/>
    </row>
    <row r="94" spans="5:17" s="34" customFormat="1" ht="15">
      <c r="E94" s="3"/>
      <c r="Q94" s="5"/>
    </row>
    <row r="95" spans="5:17" s="34" customFormat="1" ht="15">
      <c r="E95" s="3"/>
      <c r="Q95" s="5"/>
    </row>
    <row r="96" spans="5:17" s="34" customFormat="1" ht="15">
      <c r="E96" s="3"/>
      <c r="Q96" s="5"/>
    </row>
    <row r="97" spans="5:17" s="34" customFormat="1" ht="15">
      <c r="E97" s="3"/>
      <c r="Q97" s="5"/>
    </row>
    <row r="98" spans="5:17" s="34" customFormat="1" ht="15">
      <c r="E98" s="3"/>
      <c r="Q98" s="5"/>
    </row>
    <row r="99" spans="5:17" s="34" customFormat="1" ht="15">
      <c r="E99" s="3"/>
      <c r="Q99" s="5"/>
    </row>
    <row r="100" spans="5:17" s="34" customFormat="1" ht="15">
      <c r="E100" s="3"/>
      <c r="Q100" s="5"/>
    </row>
    <row r="101" spans="5:17" s="34" customFormat="1" ht="15">
      <c r="E101" s="3"/>
      <c r="Q101" s="5"/>
    </row>
    <row r="102" spans="5:17" s="34" customFormat="1" ht="15">
      <c r="E102" s="3"/>
      <c r="Q102" s="5"/>
    </row>
    <row r="103" spans="5:17" s="34" customFormat="1" ht="15">
      <c r="E103" s="3"/>
      <c r="Q103" s="5"/>
    </row>
    <row r="104" spans="5:17" s="34" customFormat="1" ht="15">
      <c r="E104" s="3"/>
      <c r="Q104" s="5"/>
    </row>
    <row r="105" spans="5:17" s="34" customFormat="1" ht="15">
      <c r="E105" s="3"/>
      <c r="Q105" s="5"/>
    </row>
    <row r="106" spans="5:17" s="34" customFormat="1" ht="15">
      <c r="E106" s="3"/>
      <c r="Q106" s="5"/>
    </row>
    <row r="107" spans="5:17" s="34" customFormat="1" ht="15">
      <c r="E107" s="3"/>
      <c r="Q107" s="5"/>
    </row>
    <row r="108" spans="5:17" s="34" customFormat="1" ht="15">
      <c r="E108" s="3"/>
      <c r="Q108" s="5"/>
    </row>
    <row r="109" spans="5:17" s="34" customFormat="1" ht="15">
      <c r="E109" s="3"/>
      <c r="Q109" s="5"/>
    </row>
    <row r="110" spans="5:17" s="34" customFormat="1" ht="15">
      <c r="E110" s="3"/>
      <c r="Q110" s="5"/>
    </row>
    <row r="111" spans="5:17" s="34" customFormat="1" ht="15">
      <c r="E111" s="3"/>
      <c r="Q111" s="5"/>
    </row>
    <row r="112" spans="5:17" s="34" customFormat="1" ht="15">
      <c r="E112" s="3"/>
      <c r="Q112" s="5"/>
    </row>
    <row r="113" spans="5:17" s="34" customFormat="1" ht="15">
      <c r="E113" s="3"/>
      <c r="Q113" s="5"/>
    </row>
    <row r="114" spans="5:17" s="34" customFormat="1" ht="15">
      <c r="E114" s="3"/>
      <c r="Q114" s="5"/>
    </row>
    <row r="115" spans="5:17" s="34" customFormat="1" ht="15">
      <c r="E115" s="3"/>
      <c r="Q115" s="5"/>
    </row>
    <row r="116" spans="5:17" s="34" customFormat="1" ht="15">
      <c r="E116" s="3"/>
      <c r="Q116" s="5"/>
    </row>
    <row r="117" spans="5:17" s="34" customFormat="1" ht="15">
      <c r="E117" s="3"/>
      <c r="Q117" s="5"/>
    </row>
    <row r="118" spans="5:17" s="34" customFormat="1" ht="15">
      <c r="E118" s="3"/>
      <c r="Q118" s="5"/>
    </row>
    <row r="119" spans="5:17" s="34" customFormat="1" ht="15">
      <c r="E119" s="3"/>
      <c r="Q119" s="5"/>
    </row>
    <row r="120" spans="5:17" s="34" customFormat="1" ht="15">
      <c r="E120" s="3"/>
      <c r="Q120" s="5"/>
    </row>
    <row r="121" spans="5:17" s="34" customFormat="1" ht="15">
      <c r="E121" s="3"/>
      <c r="Q121" s="5"/>
    </row>
    <row r="122" spans="5:17" s="34" customFormat="1" ht="15">
      <c r="E122" s="3"/>
      <c r="Q122" s="5"/>
    </row>
    <row r="123" spans="5:17" s="34" customFormat="1" ht="15">
      <c r="E123" s="3"/>
      <c r="Q123" s="5"/>
    </row>
    <row r="124" spans="5:17" s="34" customFormat="1" ht="15">
      <c r="E124" s="3"/>
      <c r="Q124" s="5"/>
    </row>
    <row r="125" spans="5:17" s="34" customFormat="1" ht="15">
      <c r="E125" s="3"/>
      <c r="Q125" s="5"/>
    </row>
    <row r="126" spans="5:17" s="34" customFormat="1" ht="15">
      <c r="E126" s="3"/>
      <c r="Q126" s="5"/>
    </row>
    <row r="127" spans="5:17" s="34" customFormat="1" ht="15">
      <c r="E127" s="3"/>
      <c r="Q127" s="5"/>
    </row>
    <row r="128" spans="5:17" s="34" customFormat="1" ht="15">
      <c r="E128" s="3"/>
      <c r="Q128" s="5"/>
    </row>
    <row r="129" spans="5:17" s="34" customFormat="1" ht="15">
      <c r="E129" s="3"/>
      <c r="Q129" s="5"/>
    </row>
    <row r="130" spans="5:17" s="34" customFormat="1" ht="15">
      <c r="E130" s="3"/>
      <c r="Q130" s="5"/>
    </row>
    <row r="131" spans="5:17" s="34" customFormat="1" ht="15">
      <c r="E131" s="3"/>
      <c r="Q131" s="5"/>
    </row>
    <row r="132" spans="5:17" s="34" customFormat="1" ht="15">
      <c r="E132" s="3"/>
      <c r="Q132" s="5"/>
    </row>
    <row r="133" spans="5:17" s="34" customFormat="1" ht="15">
      <c r="E133" s="3"/>
      <c r="Q133" s="5"/>
    </row>
    <row r="134" spans="5:17" s="34" customFormat="1" ht="15">
      <c r="E134" s="3"/>
      <c r="Q134" s="5"/>
    </row>
    <row r="135" spans="5:17" s="34" customFormat="1" ht="15">
      <c r="E135" s="3"/>
      <c r="Q135" s="5"/>
    </row>
    <row r="136" spans="5:17" s="34" customFormat="1" ht="15">
      <c r="E136" s="3"/>
      <c r="Q136" s="5"/>
    </row>
    <row r="137" spans="5:17" s="34" customFormat="1" ht="15">
      <c r="E137" s="3"/>
      <c r="Q137" s="5"/>
    </row>
    <row r="138" spans="5:17" s="34" customFormat="1" ht="15">
      <c r="E138" s="3"/>
      <c r="Q138" s="5"/>
    </row>
    <row r="139" spans="5:17" s="34" customFormat="1" ht="15">
      <c r="E139" s="3"/>
      <c r="Q139" s="5"/>
    </row>
    <row r="140" spans="5:17" s="34" customFormat="1" ht="15">
      <c r="E140" s="3"/>
      <c r="Q140" s="5"/>
    </row>
    <row r="141" spans="5:17" s="34" customFormat="1" ht="15">
      <c r="E141" s="3"/>
      <c r="Q141" s="5"/>
    </row>
    <row r="142" spans="5:17" s="34" customFormat="1" ht="15">
      <c r="E142" s="3"/>
      <c r="Q142" s="5"/>
    </row>
    <row r="143" spans="5:17" s="34" customFormat="1" ht="15">
      <c r="E143" s="3"/>
      <c r="Q143" s="5"/>
    </row>
    <row r="144" spans="5:17" s="34" customFormat="1" ht="15">
      <c r="E144" s="3"/>
      <c r="Q144" s="5"/>
    </row>
    <row r="145" spans="5:17" s="34" customFormat="1" ht="15">
      <c r="E145" s="3"/>
      <c r="Q145" s="5"/>
    </row>
    <row r="146" spans="5:17" s="34" customFormat="1" ht="15">
      <c r="E146" s="3"/>
      <c r="Q146" s="5"/>
    </row>
    <row r="147" spans="5:17" s="34" customFormat="1" ht="15">
      <c r="E147" s="3"/>
      <c r="Q147" s="5"/>
    </row>
    <row r="148" spans="5:17" s="34" customFormat="1" ht="15">
      <c r="E148" s="3"/>
      <c r="Q148" s="5"/>
    </row>
    <row r="149" spans="5:17" s="34" customFormat="1" ht="15">
      <c r="E149" s="3"/>
      <c r="Q149" s="5"/>
    </row>
    <row r="150" spans="5:17" s="34" customFormat="1" ht="15">
      <c r="E150" s="3"/>
      <c r="Q150" s="5"/>
    </row>
    <row r="151" spans="5:17" s="34" customFormat="1" ht="15">
      <c r="E151" s="3"/>
      <c r="Q151" s="5"/>
    </row>
    <row r="152" spans="5:17" s="34" customFormat="1" ht="15">
      <c r="E152" s="3"/>
      <c r="Q152" s="5"/>
    </row>
    <row r="153" spans="5:17" s="34" customFormat="1" ht="15">
      <c r="E153" s="3"/>
      <c r="Q153" s="5"/>
    </row>
    <row r="154" spans="5:17" s="34" customFormat="1" ht="15">
      <c r="E154" s="3"/>
      <c r="Q154" s="5"/>
    </row>
    <row r="155" spans="5:17" s="34" customFormat="1" ht="15">
      <c r="E155" s="3"/>
      <c r="Q155" s="5"/>
    </row>
    <row r="156" spans="5:17" s="34" customFormat="1" ht="15">
      <c r="E156" s="3"/>
      <c r="Q156" s="5"/>
    </row>
    <row r="157" spans="5:17" s="34" customFormat="1" ht="15">
      <c r="E157" s="3"/>
      <c r="Q157" s="5"/>
    </row>
    <row r="158" spans="5:17" s="34" customFormat="1" ht="15">
      <c r="E158" s="3"/>
      <c r="Q158" s="5"/>
    </row>
    <row r="159" spans="5:17" s="34" customFormat="1" ht="15">
      <c r="E159" s="3"/>
      <c r="Q159" s="5"/>
    </row>
    <row r="160" spans="5:17" s="34" customFormat="1" ht="15">
      <c r="E160" s="3"/>
      <c r="Q160" s="5"/>
    </row>
    <row r="161" spans="5:17" s="34" customFormat="1" ht="15">
      <c r="E161" s="3"/>
      <c r="Q161" s="5"/>
    </row>
    <row r="162" spans="5:17" s="34" customFormat="1" ht="15">
      <c r="E162" s="3"/>
      <c r="Q162" s="5"/>
    </row>
    <row r="163" spans="5:17" s="34" customFormat="1" ht="15">
      <c r="E163" s="3"/>
      <c r="Q163" s="5"/>
    </row>
    <row r="164" spans="5:17" s="34" customFormat="1" ht="15">
      <c r="E164" s="3"/>
      <c r="Q164" s="5"/>
    </row>
    <row r="165" spans="5:17" s="34" customFormat="1" ht="15">
      <c r="E165" s="3"/>
      <c r="Q165" s="5"/>
    </row>
    <row r="166" spans="5:17" s="34" customFormat="1" ht="15">
      <c r="E166" s="3"/>
      <c r="Q166" s="5"/>
    </row>
    <row r="167" spans="5:17" s="34" customFormat="1" ht="15">
      <c r="E167" s="3"/>
      <c r="Q167" s="5"/>
    </row>
    <row r="168" spans="5:17" s="34" customFormat="1" ht="15">
      <c r="E168" s="3"/>
      <c r="Q168" s="5"/>
    </row>
    <row r="169" spans="5:17" s="34" customFormat="1" ht="15">
      <c r="E169" s="3"/>
      <c r="Q169" s="5"/>
    </row>
    <row r="170" spans="5:17" s="34" customFormat="1" ht="15">
      <c r="E170" s="3"/>
      <c r="Q170" s="5"/>
    </row>
    <row r="171" spans="5:17" s="34" customFormat="1" ht="15">
      <c r="E171" s="3"/>
      <c r="Q171" s="5"/>
    </row>
    <row r="172" spans="5:17" s="34" customFormat="1" ht="15">
      <c r="E172" s="3"/>
      <c r="Q172" s="5"/>
    </row>
    <row r="173" spans="5:17" s="34" customFormat="1" ht="15">
      <c r="E173" s="3"/>
      <c r="Q173" s="5"/>
    </row>
    <row r="174" spans="5:17" s="34" customFormat="1" ht="15">
      <c r="E174" s="3"/>
      <c r="Q174" s="5"/>
    </row>
    <row r="175" spans="5:17" s="34" customFormat="1" ht="15">
      <c r="E175" s="3"/>
      <c r="Q175" s="5"/>
    </row>
    <row r="176" spans="5:17" s="34" customFormat="1" ht="15">
      <c r="E176" s="3"/>
      <c r="Q176" s="5"/>
    </row>
    <row r="177" spans="5:17" s="34" customFormat="1" ht="15">
      <c r="E177" s="3"/>
      <c r="Q177" s="5"/>
    </row>
    <row r="178" spans="5:17" s="34" customFormat="1" ht="15">
      <c r="E178" s="3"/>
      <c r="Q178" s="5"/>
    </row>
    <row r="179" spans="5:17" s="34" customFormat="1" ht="15">
      <c r="E179" s="3"/>
      <c r="Q179" s="5"/>
    </row>
    <row r="180" spans="5:17" s="34" customFormat="1" ht="15">
      <c r="E180" s="3"/>
      <c r="Q180" s="5"/>
    </row>
    <row r="181" spans="5:17" s="34" customFormat="1" ht="15">
      <c r="E181" s="3"/>
      <c r="Q181" s="5"/>
    </row>
    <row r="182" spans="5:17" s="34" customFormat="1" ht="15">
      <c r="E182" s="3"/>
      <c r="Q182" s="5"/>
    </row>
    <row r="183" spans="5:17" s="34" customFormat="1" ht="15">
      <c r="E183" s="3"/>
      <c r="Q183" s="5"/>
    </row>
    <row r="184" spans="5:17" s="34" customFormat="1" ht="15">
      <c r="E184" s="3"/>
      <c r="Q184" s="5"/>
    </row>
    <row r="185" spans="5:17" s="34" customFormat="1" ht="15">
      <c r="E185" s="3"/>
      <c r="Q185" s="5"/>
    </row>
    <row r="186" spans="5:17" s="34" customFormat="1" ht="15">
      <c r="E186" s="3"/>
      <c r="Q186" s="5"/>
    </row>
    <row r="187" spans="5:17" s="34" customFormat="1" ht="15">
      <c r="E187" s="3"/>
      <c r="Q187" s="5"/>
    </row>
    <row r="188" spans="5:17" s="34" customFormat="1" ht="15">
      <c r="E188" s="3"/>
      <c r="Q188" s="5"/>
    </row>
    <row r="189" spans="5:17" s="34" customFormat="1" ht="15">
      <c r="E189" s="3"/>
      <c r="Q189" s="5"/>
    </row>
    <row r="190" spans="5:17" s="34" customFormat="1" ht="15">
      <c r="E190" s="3"/>
      <c r="Q190" s="5"/>
    </row>
    <row r="191" spans="5:17" s="34" customFormat="1" ht="15">
      <c r="E191" s="3"/>
      <c r="Q191" s="5"/>
    </row>
    <row r="192" spans="5:17" s="34" customFormat="1" ht="15">
      <c r="E192" s="3"/>
      <c r="Q192" s="5"/>
    </row>
    <row r="193" spans="5:17" s="34" customFormat="1" ht="15">
      <c r="E193" s="3"/>
      <c r="Q193" s="5"/>
    </row>
    <row r="194" spans="5:17" s="34" customFormat="1" ht="15">
      <c r="E194" s="3"/>
      <c r="Q194" s="5"/>
    </row>
    <row r="195" spans="5:17" s="34" customFormat="1" ht="15">
      <c r="E195" s="3"/>
      <c r="Q195" s="5"/>
    </row>
    <row r="196" spans="5:17" s="34" customFormat="1" ht="15">
      <c r="E196" s="3"/>
      <c r="Q196" s="5"/>
    </row>
    <row r="197" spans="5:17" s="34" customFormat="1" ht="15">
      <c r="E197" s="3"/>
      <c r="Q197" s="5"/>
    </row>
    <row r="198" spans="5:17" s="34" customFormat="1" ht="15">
      <c r="E198" s="3"/>
      <c r="Q198" s="5"/>
    </row>
    <row r="199" spans="5:17" s="34" customFormat="1" ht="15">
      <c r="E199" s="3"/>
      <c r="Q199" s="5"/>
    </row>
    <row r="200" spans="5:17" s="34" customFormat="1" ht="15">
      <c r="E200" s="3"/>
      <c r="Q200" s="5"/>
    </row>
    <row r="201" spans="5:17" s="34" customFormat="1" ht="15">
      <c r="E201" s="3"/>
      <c r="Q201" s="5"/>
    </row>
    <row r="202" spans="5:17" s="34" customFormat="1" ht="15">
      <c r="E202" s="3"/>
      <c r="Q202" s="5"/>
    </row>
    <row r="203" spans="5:17" s="34" customFormat="1" ht="15">
      <c r="E203" s="3"/>
      <c r="Q203" s="5"/>
    </row>
    <row r="204" spans="5:17" s="34" customFormat="1" ht="15">
      <c r="E204" s="3"/>
      <c r="Q204" s="5"/>
    </row>
    <row r="205" spans="5:17" s="34" customFormat="1" ht="15">
      <c r="E205" s="3"/>
      <c r="Q205" s="5"/>
    </row>
    <row r="206" spans="5:17" s="34" customFormat="1" ht="15">
      <c r="E206" s="3"/>
      <c r="Q206" s="5"/>
    </row>
    <row r="207" spans="5:17" s="34" customFormat="1" ht="15">
      <c r="E207" s="3"/>
      <c r="Q207" s="5"/>
    </row>
    <row r="208" spans="5:17" s="34" customFormat="1" ht="15">
      <c r="E208" s="3"/>
      <c r="Q208" s="5"/>
    </row>
    <row r="209" spans="5:17" s="34" customFormat="1" ht="15">
      <c r="E209" s="3"/>
      <c r="Q209" s="5"/>
    </row>
    <row r="210" spans="5:17" s="34" customFormat="1" ht="15">
      <c r="E210" s="3"/>
      <c r="Q210" s="5"/>
    </row>
    <row r="211" spans="5:17" s="34" customFormat="1" ht="15">
      <c r="E211" s="3"/>
      <c r="Q211" s="5"/>
    </row>
    <row r="212" spans="5:17" s="34" customFormat="1" ht="15">
      <c r="E212" s="3"/>
      <c r="Q212" s="5"/>
    </row>
    <row r="213" spans="5:17" s="34" customFormat="1" ht="15">
      <c r="E213" s="3"/>
      <c r="Q213" s="5"/>
    </row>
    <row r="214" spans="5:17" s="34" customFormat="1" ht="15">
      <c r="E214" s="3"/>
      <c r="Q214" s="5"/>
    </row>
    <row r="215" spans="5:17" s="34" customFormat="1" ht="15">
      <c r="E215" s="3"/>
      <c r="Q215" s="5"/>
    </row>
    <row r="216" spans="5:17" s="34" customFormat="1" ht="15">
      <c r="E216" s="3"/>
      <c r="Q216" s="5"/>
    </row>
    <row r="217" spans="5:17" s="34" customFormat="1" ht="15">
      <c r="E217" s="3"/>
      <c r="Q217" s="5"/>
    </row>
    <row r="218" spans="5:17" s="34" customFormat="1" ht="15">
      <c r="E218" s="3"/>
      <c r="Q218" s="5"/>
    </row>
    <row r="219" spans="5:17" s="34" customFormat="1" ht="15">
      <c r="E219" s="3"/>
      <c r="Q219" s="5"/>
    </row>
    <row r="220" spans="5:17" s="34" customFormat="1" ht="15">
      <c r="E220" s="3"/>
      <c r="Q220" s="5"/>
    </row>
    <row r="221" spans="5:17" s="34" customFormat="1" ht="15">
      <c r="E221" s="3"/>
      <c r="Q221" s="5"/>
    </row>
    <row r="222" spans="5:17" s="34" customFormat="1" ht="15">
      <c r="E222" s="3"/>
      <c r="Q222" s="5"/>
    </row>
    <row r="223" spans="5:17" s="34" customFormat="1" ht="15">
      <c r="E223" s="3"/>
      <c r="Q223" s="5"/>
    </row>
    <row r="224" spans="5:17" s="34" customFormat="1" ht="15">
      <c r="E224" s="3"/>
      <c r="Q224" s="5"/>
    </row>
    <row r="225" spans="5:17" s="34" customFormat="1" ht="15">
      <c r="E225" s="3"/>
      <c r="Q225" s="5"/>
    </row>
    <row r="226" spans="5:17" s="34" customFormat="1" ht="15">
      <c r="E226" s="3"/>
      <c r="Q226" s="5"/>
    </row>
    <row r="227" spans="5:17" s="34" customFormat="1" ht="15">
      <c r="E227" s="3"/>
      <c r="Q227" s="5"/>
    </row>
    <row r="228" spans="5:17" s="34" customFormat="1" ht="15">
      <c r="E228" s="3"/>
      <c r="Q228" s="5"/>
    </row>
    <row r="229" spans="5:17" s="34" customFormat="1" ht="15">
      <c r="E229" s="3"/>
      <c r="Q229" s="5"/>
    </row>
    <row r="230" spans="5:17" s="34" customFormat="1" ht="15">
      <c r="E230" s="3"/>
      <c r="Q230" s="5"/>
    </row>
    <row r="231" spans="5:17" s="34" customFormat="1" ht="15">
      <c r="E231" s="3"/>
      <c r="Q231" s="5"/>
    </row>
    <row r="232" spans="5:17" s="34" customFormat="1" ht="15">
      <c r="E232" s="3"/>
      <c r="Q232" s="5"/>
    </row>
    <row r="233" spans="5:17" s="34" customFormat="1" ht="15">
      <c r="E233" s="3"/>
      <c r="Q233" s="5"/>
    </row>
    <row r="234" spans="5:17" s="34" customFormat="1" ht="15">
      <c r="E234" s="3"/>
      <c r="Q234" s="5"/>
    </row>
    <row r="235" spans="5:17" s="34" customFormat="1" ht="15">
      <c r="E235" s="3"/>
      <c r="Q235" s="5"/>
    </row>
    <row r="236" spans="5:17" s="34" customFormat="1" ht="15">
      <c r="E236" s="3"/>
      <c r="Q236" s="5"/>
    </row>
    <row r="237" spans="5:17" s="34" customFormat="1" ht="15">
      <c r="E237" s="3"/>
      <c r="Q237" s="5"/>
    </row>
    <row r="238" spans="5:17" s="34" customFormat="1" ht="15">
      <c r="E238" s="3"/>
      <c r="Q238" s="5"/>
    </row>
    <row r="239" spans="5:17" s="34" customFormat="1" ht="15">
      <c r="E239" s="3"/>
      <c r="Q239" s="5"/>
    </row>
    <row r="240" spans="5:17" s="34" customFormat="1" ht="15">
      <c r="E240" s="3"/>
      <c r="Q240" s="5"/>
    </row>
    <row r="241" spans="5:17" s="34" customFormat="1" ht="15">
      <c r="E241" s="3"/>
      <c r="Q241" s="5"/>
    </row>
    <row r="242" spans="5:17" s="34" customFormat="1" ht="15">
      <c r="E242" s="3"/>
      <c r="Q242" s="5"/>
    </row>
    <row r="243" spans="5:17" s="34" customFormat="1" ht="15">
      <c r="E243" s="3"/>
      <c r="Q243" s="5"/>
    </row>
    <row r="244" spans="5:17" s="34" customFormat="1" ht="15">
      <c r="E244" s="3"/>
      <c r="Q244" s="5"/>
    </row>
    <row r="245" spans="5:17" s="34" customFormat="1" ht="15">
      <c r="E245" s="3"/>
      <c r="Q245" s="5"/>
    </row>
    <row r="246" spans="5:17" s="34" customFormat="1" ht="15">
      <c r="E246" s="3"/>
      <c r="Q246" s="5"/>
    </row>
    <row r="247" spans="5:17" s="34" customFormat="1" ht="15">
      <c r="E247" s="3"/>
      <c r="Q247" s="5"/>
    </row>
    <row r="248" spans="5:17" s="34" customFormat="1" ht="15">
      <c r="E248" s="3"/>
      <c r="Q248" s="5"/>
    </row>
    <row r="249" spans="5:17" s="34" customFormat="1" ht="15">
      <c r="E249" s="3"/>
      <c r="Q249" s="5"/>
    </row>
    <row r="250" spans="5:17" s="34" customFormat="1" ht="15">
      <c r="E250" s="3"/>
      <c r="Q250" s="5"/>
    </row>
    <row r="251" spans="5:17" s="34" customFormat="1" ht="15">
      <c r="E251" s="3"/>
      <c r="Q251" s="5"/>
    </row>
    <row r="252" spans="5:17" s="34" customFormat="1" ht="15">
      <c r="E252" s="3"/>
      <c r="Q252" s="5"/>
    </row>
    <row r="253" spans="5:17" s="34" customFormat="1" ht="15">
      <c r="E253" s="3"/>
      <c r="Q253" s="5"/>
    </row>
    <row r="254" spans="5:17" s="34" customFormat="1" ht="15">
      <c r="E254" s="3"/>
      <c r="Q254" s="5"/>
    </row>
    <row r="255" spans="5:17" s="34" customFormat="1" ht="15">
      <c r="E255" s="3"/>
      <c r="Q255" s="5"/>
    </row>
    <row r="256" spans="5:17" s="34" customFormat="1" ht="15">
      <c r="E256" s="3"/>
      <c r="Q256" s="5"/>
    </row>
    <row r="257" spans="5:17" s="34" customFormat="1" ht="15">
      <c r="E257" s="3"/>
      <c r="Q257" s="5"/>
    </row>
    <row r="258" spans="5:17" s="34" customFormat="1" ht="15">
      <c r="E258" s="3"/>
      <c r="Q258" s="5"/>
    </row>
    <row r="259" spans="5:17" s="34" customFormat="1" ht="15">
      <c r="E259" s="3"/>
      <c r="Q259" s="5"/>
    </row>
    <row r="260" spans="5:17" s="34" customFormat="1" ht="15">
      <c r="E260" s="3"/>
      <c r="Q260" s="5"/>
    </row>
    <row r="261" spans="5:17" s="34" customFormat="1" ht="15">
      <c r="E261" s="3"/>
      <c r="Q261" s="5"/>
    </row>
    <row r="262" spans="5:17" s="34" customFormat="1" ht="15">
      <c r="E262" s="3"/>
      <c r="Q262" s="5"/>
    </row>
    <row r="263" spans="5:17" s="34" customFormat="1" ht="15">
      <c r="E263" s="3"/>
      <c r="Q263" s="5"/>
    </row>
    <row r="264" spans="5:17" s="34" customFormat="1" ht="15">
      <c r="E264" s="3"/>
      <c r="Q264" s="5"/>
    </row>
    <row r="265" spans="5:17" s="34" customFormat="1" ht="15">
      <c r="E265" s="3"/>
      <c r="Q265" s="5"/>
    </row>
    <row r="266" spans="5:17" s="34" customFormat="1" ht="15">
      <c r="E266" s="3"/>
      <c r="Q266" s="5"/>
    </row>
    <row r="267" spans="5:17" s="34" customFormat="1" ht="15">
      <c r="E267" s="3"/>
      <c r="Q267" s="5"/>
    </row>
    <row r="268" spans="5:17" s="34" customFormat="1" ht="15">
      <c r="E268" s="3"/>
      <c r="Q268" s="5"/>
    </row>
    <row r="269" spans="5:17" s="34" customFormat="1" ht="15">
      <c r="E269" s="3"/>
      <c r="Q269" s="5"/>
    </row>
    <row r="270" spans="5:17" s="34" customFormat="1" ht="15">
      <c r="E270" s="3"/>
      <c r="Q270" s="5"/>
    </row>
    <row r="271" spans="5:17" s="34" customFormat="1" ht="15">
      <c r="E271" s="3"/>
      <c r="Q271" s="5"/>
    </row>
    <row r="272" spans="5:17" s="34" customFormat="1" ht="15">
      <c r="E272" s="3"/>
      <c r="Q272" s="5"/>
    </row>
    <row r="273" spans="5:17" s="34" customFormat="1" ht="15">
      <c r="E273" s="3"/>
      <c r="Q273" s="5"/>
    </row>
    <row r="274" spans="5:17" s="34" customFormat="1" ht="15">
      <c r="E274" s="3"/>
      <c r="Q274" s="5"/>
    </row>
    <row r="275" spans="5:17" s="34" customFormat="1" ht="15">
      <c r="E275" s="3"/>
      <c r="Q275" s="5"/>
    </row>
    <row r="276" spans="5:17" s="34" customFormat="1" ht="15">
      <c r="E276" s="3"/>
      <c r="Q276" s="5"/>
    </row>
    <row r="277" spans="5:17" s="34" customFormat="1" ht="15">
      <c r="E277" s="3"/>
      <c r="Q277" s="5"/>
    </row>
    <row r="278" spans="5:17" s="34" customFormat="1" ht="15">
      <c r="E278" s="3"/>
      <c r="Q278" s="5"/>
    </row>
    <row r="279" spans="5:17" s="34" customFormat="1" ht="15">
      <c r="E279" s="3"/>
      <c r="Q279" s="5"/>
    </row>
    <row r="280" spans="5:17" s="34" customFormat="1" ht="15">
      <c r="E280" s="3"/>
      <c r="Q280" s="5"/>
    </row>
    <row r="281" spans="5:17" s="34" customFormat="1" ht="15">
      <c r="E281" s="3"/>
      <c r="Q281" s="5"/>
    </row>
    <row r="282" spans="5:17" s="34" customFormat="1" ht="15">
      <c r="E282" s="3"/>
      <c r="Q282" s="5"/>
    </row>
    <row r="283" spans="5:17" s="34" customFormat="1" ht="15">
      <c r="E283" s="3"/>
      <c r="Q283" s="5"/>
    </row>
    <row r="284" spans="5:17" s="34" customFormat="1" ht="15">
      <c r="E284" s="3"/>
      <c r="Q284" s="5"/>
    </row>
    <row r="285" spans="5:17" s="34" customFormat="1" ht="15">
      <c r="E285" s="3"/>
      <c r="Q285" s="5"/>
    </row>
    <row r="286" spans="5:17" s="34" customFormat="1" ht="15">
      <c r="E286" s="3"/>
      <c r="Q286" s="5"/>
    </row>
    <row r="287" spans="5:17" s="34" customFormat="1" ht="15">
      <c r="E287" s="3"/>
      <c r="Q287" s="5"/>
    </row>
    <row r="288" spans="5:17" s="34" customFormat="1" ht="15">
      <c r="E288" s="3"/>
      <c r="Q288" s="5"/>
    </row>
    <row r="289" spans="5:17" s="34" customFormat="1" ht="15">
      <c r="E289" s="3"/>
      <c r="Q289" s="5"/>
    </row>
    <row r="290" spans="5:17" s="34" customFormat="1" ht="15">
      <c r="E290" s="3"/>
      <c r="Q290" s="5"/>
    </row>
    <row r="291" spans="5:17" s="34" customFormat="1" ht="15">
      <c r="E291" s="3"/>
      <c r="Q291" s="5"/>
    </row>
    <row r="292" spans="5:17" s="34" customFormat="1" ht="15">
      <c r="E292" s="3"/>
      <c r="Q292" s="5"/>
    </row>
    <row r="293" spans="5:17" s="34" customFormat="1" ht="15">
      <c r="E293" s="3"/>
      <c r="Q293" s="5"/>
    </row>
    <row r="294" spans="5:17" s="34" customFormat="1" ht="15">
      <c r="E294" s="3"/>
      <c r="Q294" s="5"/>
    </row>
    <row r="295" spans="5:17" s="34" customFormat="1" ht="15">
      <c r="E295" s="3"/>
      <c r="Q295" s="5"/>
    </row>
    <row r="296" spans="5:17" s="34" customFormat="1" ht="15">
      <c r="E296" s="3"/>
      <c r="Q296" s="5"/>
    </row>
    <row r="297" spans="5:17" s="34" customFormat="1" ht="15">
      <c r="E297" s="3"/>
      <c r="Q297" s="5"/>
    </row>
    <row r="298" spans="5:17" s="34" customFormat="1" ht="15">
      <c r="E298" s="3"/>
      <c r="Q298" s="5"/>
    </row>
    <row r="299" spans="5:17" s="34" customFormat="1" ht="15">
      <c r="E299" s="3"/>
      <c r="Q299" s="5"/>
    </row>
    <row r="300" spans="5:17" s="34" customFormat="1" ht="15">
      <c r="E300" s="3"/>
      <c r="Q300" s="5"/>
    </row>
    <row r="301" spans="5:17" s="34" customFormat="1" ht="15">
      <c r="E301" s="3"/>
      <c r="Q301" s="5"/>
    </row>
    <row r="302" spans="5:17" s="34" customFormat="1" ht="15">
      <c r="E302" s="3"/>
      <c r="Q302" s="5"/>
    </row>
    <row r="303" spans="5:17" s="34" customFormat="1" ht="15">
      <c r="E303" s="3"/>
      <c r="Q303" s="5"/>
    </row>
    <row r="304" spans="5:17" s="34" customFormat="1" ht="15">
      <c r="E304" s="3"/>
      <c r="Q304" s="5"/>
    </row>
    <row r="305" spans="5:17" s="34" customFormat="1" ht="15">
      <c r="E305" s="3"/>
      <c r="Q305" s="5"/>
    </row>
    <row r="306" spans="5:17" s="34" customFormat="1" ht="15">
      <c r="E306" s="3"/>
      <c r="Q306" s="5"/>
    </row>
    <row r="307" spans="5:17" s="34" customFormat="1" ht="15">
      <c r="E307" s="3"/>
      <c r="Q307" s="5"/>
    </row>
    <row r="308" spans="5:17" s="34" customFormat="1" ht="15">
      <c r="E308" s="3"/>
      <c r="Q308" s="5"/>
    </row>
    <row r="309" spans="5:17" s="34" customFormat="1" ht="15">
      <c r="E309" s="3"/>
      <c r="Q309" s="5"/>
    </row>
    <row r="310" spans="5:17" s="34" customFormat="1" ht="15">
      <c r="E310" s="3"/>
      <c r="Q310" s="5"/>
    </row>
    <row r="311" spans="5:17" s="34" customFormat="1" ht="15">
      <c r="E311" s="3"/>
      <c r="Q311" s="5"/>
    </row>
    <row r="312" spans="5:17" s="34" customFormat="1" ht="15">
      <c r="E312" s="3"/>
      <c r="Q312" s="5"/>
    </row>
    <row r="313" spans="5:17" s="34" customFormat="1" ht="15">
      <c r="E313" s="3"/>
      <c r="Q313" s="5"/>
    </row>
  </sheetData>
  <sheetProtection/>
  <mergeCells count="3">
    <mergeCell ref="H5:I5"/>
    <mergeCell ref="B14:N14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3"/>
  <sheetViews>
    <sheetView showGridLines="0" zoomScale="80" zoomScaleNormal="80" zoomScalePageLayoutView="80" workbookViewId="0" topLeftCell="A1">
      <selection activeCell="E10" sqref="E10"/>
    </sheetView>
  </sheetViews>
  <sheetFormatPr defaultColWidth="9.00390625" defaultRowHeight="12.75"/>
  <cols>
    <col min="1" max="1" width="5.375" style="1" customWidth="1"/>
    <col min="2" max="2" width="21.875" style="1" customWidth="1"/>
    <col min="3" max="3" width="11.875" style="1" customWidth="1"/>
    <col min="4" max="4" width="24.75390625" style="1" customWidth="1"/>
    <col min="5" max="5" width="11.875" style="107" customWidth="1"/>
    <col min="6" max="6" width="11.75390625" style="1" customWidth="1"/>
    <col min="7" max="7" width="34.00390625" style="1" customWidth="1"/>
    <col min="8" max="8" width="20.25390625" style="1" customWidth="1"/>
    <col min="9" max="9" width="21.00390625" style="1" customWidth="1"/>
    <col min="10" max="10" width="22.87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6" t="s">
        <v>14</v>
      </c>
      <c r="C3" s="7">
        <v>3</v>
      </c>
      <c r="D3" s="8"/>
      <c r="E3" s="108"/>
      <c r="F3" s="10"/>
      <c r="G3" s="11" t="s">
        <v>19</v>
      </c>
      <c r="H3" s="10"/>
      <c r="I3" s="8"/>
      <c r="J3" s="10"/>
      <c r="K3" s="10"/>
      <c r="L3" s="10"/>
      <c r="M3" s="10"/>
      <c r="N3" s="10"/>
      <c r="Q3" s="1"/>
    </row>
    <row r="4" spans="2:14" s="21" customFormat="1" ht="15">
      <c r="B4" s="19"/>
      <c r="C4" s="8"/>
      <c r="D4" s="8"/>
      <c r="E4" s="108"/>
      <c r="F4" s="20"/>
      <c r="G4" s="11"/>
      <c r="H4" s="20"/>
      <c r="I4" s="8"/>
      <c r="J4" s="20"/>
      <c r="K4" s="20"/>
      <c r="L4" s="20"/>
      <c r="M4" s="20"/>
      <c r="N4" s="20"/>
    </row>
    <row r="5" spans="1:9" s="34" customFormat="1" ht="15">
      <c r="A5" s="32"/>
      <c r="B5" s="32"/>
      <c r="C5" s="12"/>
      <c r="D5" s="12"/>
      <c r="E5" s="108"/>
      <c r="F5" s="33"/>
      <c r="G5" s="31" t="s">
        <v>69</v>
      </c>
      <c r="H5" s="205">
        <f>SUM(N10:N11)</f>
        <v>0</v>
      </c>
      <c r="I5" s="206"/>
    </row>
    <row r="6" spans="1:12" s="34" customFormat="1" ht="15">
      <c r="A6" s="32"/>
      <c r="C6" s="33"/>
      <c r="D6" s="33"/>
      <c r="E6" s="108"/>
      <c r="F6" s="33"/>
      <c r="G6" s="33"/>
      <c r="H6" s="33"/>
      <c r="I6" s="33"/>
      <c r="J6" s="33"/>
      <c r="K6" s="33"/>
      <c r="L6" s="33"/>
    </row>
    <row r="7" spans="1:12" s="34" customFormat="1" ht="15">
      <c r="A7" s="32"/>
      <c r="B7" s="14"/>
      <c r="C7" s="15"/>
      <c r="D7" s="15"/>
      <c r="E7" s="109"/>
      <c r="F7" s="15"/>
      <c r="G7" s="15"/>
      <c r="H7" s="15"/>
      <c r="I7" s="15"/>
      <c r="J7" s="15"/>
      <c r="K7" s="15"/>
      <c r="L7" s="15"/>
    </row>
    <row r="8" spans="2:5" s="34" customFormat="1" ht="15">
      <c r="B8" s="32"/>
      <c r="E8" s="107"/>
    </row>
    <row r="9" spans="1:14" s="32" customFormat="1" ht="60" customHeight="1">
      <c r="A9" s="27" t="s">
        <v>30</v>
      </c>
      <c r="B9" s="27" t="s">
        <v>15</v>
      </c>
      <c r="C9" s="27" t="s">
        <v>16</v>
      </c>
      <c r="D9" s="27" t="s">
        <v>72</v>
      </c>
      <c r="E9" s="28" t="s">
        <v>46</v>
      </c>
      <c r="F9" s="29"/>
      <c r="G9" s="27" t="s">
        <v>118</v>
      </c>
      <c r="H9" s="27" t="s">
        <v>45</v>
      </c>
      <c r="I9" s="27" t="s">
        <v>15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8" customHeight="1">
      <c r="A10" s="97" t="s">
        <v>78</v>
      </c>
      <c r="B10" s="97" t="s">
        <v>176</v>
      </c>
      <c r="C10" s="97" t="s">
        <v>136</v>
      </c>
      <c r="D10" s="97" t="s">
        <v>488</v>
      </c>
      <c r="E10" s="110">
        <v>14000</v>
      </c>
      <c r="F10" s="97" t="s">
        <v>51</v>
      </c>
      <c r="G10" s="97" t="s">
        <v>118</v>
      </c>
      <c r="H10" s="96"/>
      <c r="I10" s="96"/>
      <c r="J10" s="96"/>
      <c r="K10" s="96"/>
      <c r="L10" s="18" t="str">
        <f>IF(K10=0,"0,00",IF(K10&gt;0,ROUND(E10/K10,2)))</f>
        <v>0,00</v>
      </c>
      <c r="M10" s="138"/>
      <c r="N10" s="25">
        <f>ROUND(L10*ROUND(M10,2),2)</f>
        <v>0</v>
      </c>
    </row>
    <row r="11" spans="1:14" s="32" customFormat="1" ht="56.25" customHeight="1">
      <c r="A11" s="97" t="s">
        <v>3</v>
      </c>
      <c r="B11" s="113" t="s">
        <v>176</v>
      </c>
      <c r="C11" s="113" t="s">
        <v>177</v>
      </c>
      <c r="D11" s="100" t="s">
        <v>489</v>
      </c>
      <c r="E11" s="114">
        <v>17000</v>
      </c>
      <c r="F11" s="133" t="s">
        <v>51</v>
      </c>
      <c r="G11" s="97" t="s">
        <v>118</v>
      </c>
      <c r="H11" s="96"/>
      <c r="I11" s="96"/>
      <c r="J11" s="97"/>
      <c r="K11" s="96"/>
      <c r="L11" s="18" t="str">
        <f>IF(K11=0,"0,00",IF(K11&gt;0,ROUND(E11/K11,2)))</f>
        <v>0,00</v>
      </c>
      <c r="M11" s="138"/>
      <c r="N11" s="25">
        <f>ROUND(L11*ROUND(M11,2),2)</f>
        <v>0</v>
      </c>
    </row>
    <row r="12" spans="5:17" s="34" customFormat="1" ht="15">
      <c r="E12" s="107"/>
      <c r="Q12" s="5"/>
    </row>
    <row r="13" spans="2:17" s="34" customFormat="1" ht="18" customHeight="1">
      <c r="B13" s="208" t="s">
        <v>80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Q13" s="5"/>
    </row>
    <row r="14" spans="2:17" s="34" customFormat="1" ht="15">
      <c r="B14" s="207" t="s">
        <v>68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Q14" s="5"/>
    </row>
    <row r="15" spans="5:17" s="34" customFormat="1" ht="15">
      <c r="E15" s="107"/>
      <c r="Q15" s="5"/>
    </row>
    <row r="16" spans="5:17" s="34" customFormat="1" ht="15">
      <c r="E16" s="107"/>
      <c r="Q16" s="5"/>
    </row>
    <row r="17" spans="5:17" s="34" customFormat="1" ht="15">
      <c r="E17" s="107"/>
      <c r="Q17" s="5"/>
    </row>
    <row r="18" spans="5:17" s="34" customFormat="1" ht="15">
      <c r="E18" s="107"/>
      <c r="Q18" s="5"/>
    </row>
    <row r="19" spans="5:17" s="34" customFormat="1" ht="15">
      <c r="E19" s="107"/>
      <c r="Q19" s="5"/>
    </row>
    <row r="20" spans="5:17" s="34" customFormat="1" ht="15">
      <c r="E20" s="107"/>
      <c r="Q20" s="5"/>
    </row>
    <row r="21" spans="5:17" s="34" customFormat="1" ht="15">
      <c r="E21" s="107"/>
      <c r="Q21" s="5"/>
    </row>
    <row r="22" spans="5:17" s="34" customFormat="1" ht="15">
      <c r="E22" s="107"/>
      <c r="Q22" s="5"/>
    </row>
    <row r="23" spans="5:17" s="34" customFormat="1" ht="15">
      <c r="E23" s="107"/>
      <c r="Q23" s="5"/>
    </row>
    <row r="24" spans="5:17" s="34" customFormat="1" ht="15">
      <c r="E24" s="107"/>
      <c r="Q24" s="5"/>
    </row>
    <row r="25" spans="5:17" s="34" customFormat="1" ht="15">
      <c r="E25" s="107"/>
      <c r="Q25" s="5"/>
    </row>
    <row r="26" spans="5:17" s="34" customFormat="1" ht="15">
      <c r="E26" s="107"/>
      <c r="Q26" s="5"/>
    </row>
    <row r="27" spans="5:17" s="34" customFormat="1" ht="15">
      <c r="E27" s="107"/>
      <c r="Q27" s="5"/>
    </row>
    <row r="28" spans="5:17" s="34" customFormat="1" ht="15">
      <c r="E28" s="107"/>
      <c r="Q28" s="5"/>
    </row>
    <row r="29" spans="5:17" s="34" customFormat="1" ht="15">
      <c r="E29" s="107"/>
      <c r="Q29" s="5"/>
    </row>
    <row r="30" spans="5:17" s="34" customFormat="1" ht="15">
      <c r="E30" s="107"/>
      <c r="Q30" s="5"/>
    </row>
    <row r="31" spans="5:17" s="34" customFormat="1" ht="15">
      <c r="E31" s="107"/>
      <c r="Q31" s="5"/>
    </row>
    <row r="32" spans="5:17" s="34" customFormat="1" ht="15">
      <c r="E32" s="107"/>
      <c r="Q32" s="5"/>
    </row>
    <row r="33" spans="5:17" s="34" customFormat="1" ht="15">
      <c r="E33" s="107"/>
      <c r="Q33" s="5"/>
    </row>
    <row r="34" spans="5:17" s="34" customFormat="1" ht="15">
      <c r="E34" s="107"/>
      <c r="Q34" s="5"/>
    </row>
    <row r="35" spans="5:17" s="34" customFormat="1" ht="15">
      <c r="E35" s="107"/>
      <c r="Q35" s="5"/>
    </row>
    <row r="36" spans="5:17" s="34" customFormat="1" ht="15">
      <c r="E36" s="107"/>
      <c r="Q36" s="5"/>
    </row>
    <row r="37" spans="5:17" s="34" customFormat="1" ht="15">
      <c r="E37" s="107"/>
      <c r="Q37" s="5"/>
    </row>
    <row r="38" spans="5:17" s="34" customFormat="1" ht="15">
      <c r="E38" s="107"/>
      <c r="Q38" s="5"/>
    </row>
    <row r="39" spans="5:17" s="34" customFormat="1" ht="15">
      <c r="E39" s="107"/>
      <c r="Q39" s="5"/>
    </row>
    <row r="40" spans="5:17" s="34" customFormat="1" ht="15">
      <c r="E40" s="107"/>
      <c r="Q40" s="5"/>
    </row>
    <row r="41" spans="5:17" s="34" customFormat="1" ht="15">
      <c r="E41" s="107"/>
      <c r="Q41" s="5"/>
    </row>
    <row r="42" spans="5:17" s="34" customFormat="1" ht="15">
      <c r="E42" s="107"/>
      <c r="Q42" s="5"/>
    </row>
    <row r="43" spans="5:17" s="34" customFormat="1" ht="15">
      <c r="E43" s="107"/>
      <c r="Q43" s="5"/>
    </row>
    <row r="44" spans="5:17" s="34" customFormat="1" ht="15">
      <c r="E44" s="107"/>
      <c r="Q44" s="5"/>
    </row>
    <row r="45" spans="5:17" s="34" customFormat="1" ht="15">
      <c r="E45" s="107"/>
      <c r="Q45" s="5"/>
    </row>
    <row r="46" spans="5:17" s="34" customFormat="1" ht="15">
      <c r="E46" s="107"/>
      <c r="Q46" s="5"/>
    </row>
    <row r="47" spans="5:17" s="34" customFormat="1" ht="15">
      <c r="E47" s="107"/>
      <c r="Q47" s="5"/>
    </row>
    <row r="48" spans="5:17" s="34" customFormat="1" ht="15">
      <c r="E48" s="107"/>
      <c r="Q48" s="5"/>
    </row>
    <row r="49" spans="5:17" s="34" customFormat="1" ht="15">
      <c r="E49" s="107"/>
      <c r="Q49" s="5"/>
    </row>
    <row r="50" spans="5:17" s="34" customFormat="1" ht="15">
      <c r="E50" s="107"/>
      <c r="Q50" s="5"/>
    </row>
    <row r="51" spans="5:17" s="34" customFormat="1" ht="15">
      <c r="E51" s="107"/>
      <c r="Q51" s="5"/>
    </row>
    <row r="52" spans="5:17" s="34" customFormat="1" ht="15">
      <c r="E52" s="107"/>
      <c r="Q52" s="5"/>
    </row>
    <row r="53" spans="5:17" s="34" customFormat="1" ht="15">
      <c r="E53" s="107"/>
      <c r="Q53" s="5"/>
    </row>
    <row r="54" spans="5:17" s="34" customFormat="1" ht="15">
      <c r="E54" s="107"/>
      <c r="Q54" s="5"/>
    </row>
    <row r="55" spans="5:17" s="34" customFormat="1" ht="15">
      <c r="E55" s="107"/>
      <c r="Q55" s="5"/>
    </row>
    <row r="56" spans="5:17" s="34" customFormat="1" ht="15">
      <c r="E56" s="107"/>
      <c r="Q56" s="5"/>
    </row>
    <row r="57" spans="5:17" s="34" customFormat="1" ht="15">
      <c r="E57" s="107"/>
      <c r="Q57" s="5"/>
    </row>
    <row r="58" spans="5:17" s="34" customFormat="1" ht="15">
      <c r="E58" s="107"/>
      <c r="Q58" s="5"/>
    </row>
    <row r="59" spans="5:17" s="34" customFormat="1" ht="15">
      <c r="E59" s="107"/>
      <c r="Q59" s="5"/>
    </row>
    <row r="60" spans="5:17" s="34" customFormat="1" ht="15">
      <c r="E60" s="107"/>
      <c r="Q60" s="5"/>
    </row>
    <row r="61" spans="5:17" s="34" customFormat="1" ht="15">
      <c r="E61" s="107"/>
      <c r="Q61" s="5"/>
    </row>
    <row r="62" spans="5:17" s="34" customFormat="1" ht="15">
      <c r="E62" s="107"/>
      <c r="Q62" s="5"/>
    </row>
    <row r="63" spans="5:17" s="34" customFormat="1" ht="15">
      <c r="E63" s="107"/>
      <c r="Q63" s="5"/>
    </row>
    <row r="64" spans="5:17" s="34" customFormat="1" ht="15">
      <c r="E64" s="107"/>
      <c r="Q64" s="5"/>
    </row>
    <row r="65" spans="5:17" s="34" customFormat="1" ht="15">
      <c r="E65" s="107"/>
      <c r="Q65" s="5"/>
    </row>
    <row r="66" spans="5:17" s="34" customFormat="1" ht="15">
      <c r="E66" s="107"/>
      <c r="Q66" s="5"/>
    </row>
    <row r="67" spans="5:17" s="34" customFormat="1" ht="15">
      <c r="E67" s="107"/>
      <c r="Q67" s="5"/>
    </row>
    <row r="68" spans="5:17" s="34" customFormat="1" ht="15">
      <c r="E68" s="107"/>
      <c r="Q68" s="5"/>
    </row>
    <row r="69" spans="5:17" s="34" customFormat="1" ht="15">
      <c r="E69" s="107"/>
      <c r="Q69" s="5"/>
    </row>
    <row r="70" spans="5:17" s="34" customFormat="1" ht="15">
      <c r="E70" s="107"/>
      <c r="Q70" s="5"/>
    </row>
    <row r="71" spans="5:17" s="34" customFormat="1" ht="15">
      <c r="E71" s="107"/>
      <c r="Q71" s="5"/>
    </row>
    <row r="72" spans="5:17" s="34" customFormat="1" ht="15">
      <c r="E72" s="107"/>
      <c r="Q72" s="5"/>
    </row>
    <row r="73" spans="5:17" s="34" customFormat="1" ht="15">
      <c r="E73" s="107"/>
      <c r="Q73" s="5"/>
    </row>
    <row r="74" spans="5:17" s="34" customFormat="1" ht="15">
      <c r="E74" s="107"/>
      <c r="Q74" s="5"/>
    </row>
    <row r="75" spans="5:17" s="34" customFormat="1" ht="15">
      <c r="E75" s="107"/>
      <c r="Q75" s="5"/>
    </row>
    <row r="76" spans="5:17" s="34" customFormat="1" ht="15">
      <c r="E76" s="107"/>
      <c r="Q76" s="5"/>
    </row>
    <row r="77" spans="5:17" s="34" customFormat="1" ht="15">
      <c r="E77" s="107"/>
      <c r="Q77" s="5"/>
    </row>
    <row r="78" spans="5:17" s="34" customFormat="1" ht="15">
      <c r="E78" s="107"/>
      <c r="Q78" s="5"/>
    </row>
    <row r="79" spans="5:17" s="34" customFormat="1" ht="15">
      <c r="E79" s="107"/>
      <c r="Q79" s="5"/>
    </row>
    <row r="80" spans="5:17" s="34" customFormat="1" ht="15">
      <c r="E80" s="107"/>
      <c r="Q80" s="5"/>
    </row>
    <row r="81" spans="5:17" s="34" customFormat="1" ht="15">
      <c r="E81" s="107"/>
      <c r="Q81" s="5"/>
    </row>
    <row r="82" spans="5:17" s="34" customFormat="1" ht="15">
      <c r="E82" s="107"/>
      <c r="Q82" s="5"/>
    </row>
    <row r="83" spans="5:17" s="34" customFormat="1" ht="15">
      <c r="E83" s="107"/>
      <c r="Q83" s="5"/>
    </row>
    <row r="84" spans="5:17" s="34" customFormat="1" ht="15">
      <c r="E84" s="107"/>
      <c r="Q84" s="5"/>
    </row>
    <row r="85" spans="5:17" s="34" customFormat="1" ht="15">
      <c r="E85" s="107"/>
      <c r="Q85" s="5"/>
    </row>
    <row r="86" spans="5:17" s="34" customFormat="1" ht="15">
      <c r="E86" s="107"/>
      <c r="Q86" s="5"/>
    </row>
    <row r="87" spans="5:17" s="34" customFormat="1" ht="15">
      <c r="E87" s="107"/>
      <c r="Q87" s="5"/>
    </row>
    <row r="88" spans="5:17" s="34" customFormat="1" ht="15">
      <c r="E88" s="107"/>
      <c r="Q88" s="5"/>
    </row>
    <row r="89" spans="5:17" s="34" customFormat="1" ht="15">
      <c r="E89" s="107"/>
      <c r="Q89" s="5"/>
    </row>
    <row r="90" spans="5:17" s="34" customFormat="1" ht="15">
      <c r="E90" s="107"/>
      <c r="Q90" s="5"/>
    </row>
    <row r="91" spans="5:17" s="34" customFormat="1" ht="15">
      <c r="E91" s="107"/>
      <c r="Q91" s="5"/>
    </row>
    <row r="92" spans="5:17" s="34" customFormat="1" ht="15">
      <c r="E92" s="107"/>
      <c r="Q92" s="5"/>
    </row>
    <row r="93" spans="5:17" s="34" customFormat="1" ht="15">
      <c r="E93" s="107"/>
      <c r="Q93" s="5"/>
    </row>
    <row r="94" spans="5:17" s="34" customFormat="1" ht="15">
      <c r="E94" s="107"/>
      <c r="Q94" s="5"/>
    </row>
    <row r="95" spans="5:17" s="34" customFormat="1" ht="15">
      <c r="E95" s="107"/>
      <c r="Q95" s="5"/>
    </row>
    <row r="96" spans="5:17" s="34" customFormat="1" ht="15">
      <c r="E96" s="107"/>
      <c r="Q96" s="5"/>
    </row>
    <row r="97" spans="5:17" s="34" customFormat="1" ht="15">
      <c r="E97" s="107"/>
      <c r="Q97" s="5"/>
    </row>
    <row r="98" spans="5:17" s="34" customFormat="1" ht="15">
      <c r="E98" s="107"/>
      <c r="Q98" s="5"/>
    </row>
    <row r="99" spans="5:17" s="34" customFormat="1" ht="15">
      <c r="E99" s="107"/>
      <c r="Q99" s="5"/>
    </row>
    <row r="100" spans="5:17" s="34" customFormat="1" ht="15">
      <c r="E100" s="107"/>
      <c r="Q100" s="5"/>
    </row>
    <row r="101" spans="5:17" s="34" customFormat="1" ht="15">
      <c r="E101" s="107"/>
      <c r="Q101" s="5"/>
    </row>
    <row r="102" spans="5:17" s="34" customFormat="1" ht="15">
      <c r="E102" s="107"/>
      <c r="Q102" s="5"/>
    </row>
    <row r="103" spans="5:17" s="34" customFormat="1" ht="15">
      <c r="E103" s="107"/>
      <c r="Q103" s="5"/>
    </row>
    <row r="104" spans="5:17" s="34" customFormat="1" ht="15">
      <c r="E104" s="107"/>
      <c r="Q104" s="5"/>
    </row>
    <row r="105" spans="5:17" s="34" customFormat="1" ht="15">
      <c r="E105" s="107"/>
      <c r="Q105" s="5"/>
    </row>
    <row r="106" spans="5:17" s="34" customFormat="1" ht="15">
      <c r="E106" s="107"/>
      <c r="Q106" s="5"/>
    </row>
    <row r="107" spans="5:17" s="34" customFormat="1" ht="15">
      <c r="E107" s="107"/>
      <c r="Q107" s="5"/>
    </row>
    <row r="108" spans="5:17" s="34" customFormat="1" ht="15">
      <c r="E108" s="107"/>
      <c r="Q108" s="5"/>
    </row>
    <row r="109" spans="5:17" s="34" customFormat="1" ht="15">
      <c r="E109" s="107"/>
      <c r="Q109" s="5"/>
    </row>
    <row r="110" spans="5:17" s="34" customFormat="1" ht="15">
      <c r="E110" s="107"/>
      <c r="Q110" s="5"/>
    </row>
    <row r="111" spans="5:17" s="34" customFormat="1" ht="15">
      <c r="E111" s="107"/>
      <c r="Q111" s="5"/>
    </row>
    <row r="112" spans="5:17" s="34" customFormat="1" ht="15">
      <c r="E112" s="107"/>
      <c r="Q112" s="5"/>
    </row>
    <row r="113" spans="5:17" s="34" customFormat="1" ht="15">
      <c r="E113" s="107"/>
      <c r="Q113" s="5"/>
    </row>
    <row r="114" spans="5:17" s="34" customFormat="1" ht="15">
      <c r="E114" s="107"/>
      <c r="Q114" s="5"/>
    </row>
    <row r="115" spans="5:17" s="34" customFormat="1" ht="15">
      <c r="E115" s="107"/>
      <c r="Q115" s="5"/>
    </row>
    <row r="116" spans="5:17" s="34" customFormat="1" ht="15">
      <c r="E116" s="107"/>
      <c r="Q116" s="5"/>
    </row>
    <row r="117" spans="5:17" s="34" customFormat="1" ht="15">
      <c r="E117" s="107"/>
      <c r="Q117" s="5"/>
    </row>
    <row r="118" spans="5:17" s="34" customFormat="1" ht="15">
      <c r="E118" s="107"/>
      <c r="Q118" s="5"/>
    </row>
    <row r="119" spans="5:17" s="34" customFormat="1" ht="15">
      <c r="E119" s="107"/>
      <c r="Q119" s="5"/>
    </row>
    <row r="120" spans="5:17" s="34" customFormat="1" ht="15">
      <c r="E120" s="107"/>
      <c r="Q120" s="5"/>
    </row>
    <row r="121" spans="5:17" s="34" customFormat="1" ht="15">
      <c r="E121" s="107"/>
      <c r="Q121" s="5"/>
    </row>
    <row r="122" spans="5:17" s="34" customFormat="1" ht="15">
      <c r="E122" s="107"/>
      <c r="Q122" s="5"/>
    </row>
    <row r="123" spans="5:17" s="34" customFormat="1" ht="15">
      <c r="E123" s="107"/>
      <c r="Q123" s="5"/>
    </row>
    <row r="124" spans="5:17" s="34" customFormat="1" ht="15">
      <c r="E124" s="107"/>
      <c r="Q124" s="5"/>
    </row>
    <row r="125" spans="5:17" s="34" customFormat="1" ht="15">
      <c r="E125" s="107"/>
      <c r="Q125" s="5"/>
    </row>
    <row r="126" spans="5:17" s="34" customFormat="1" ht="15">
      <c r="E126" s="107"/>
      <c r="Q126" s="5"/>
    </row>
    <row r="127" spans="5:17" s="34" customFormat="1" ht="15">
      <c r="E127" s="107"/>
      <c r="Q127" s="5"/>
    </row>
    <row r="128" spans="5:17" s="34" customFormat="1" ht="15">
      <c r="E128" s="107"/>
      <c r="Q128" s="5"/>
    </row>
    <row r="129" spans="5:17" s="34" customFormat="1" ht="15">
      <c r="E129" s="107"/>
      <c r="Q129" s="5"/>
    </row>
    <row r="130" spans="5:17" s="34" customFormat="1" ht="15">
      <c r="E130" s="107"/>
      <c r="Q130" s="5"/>
    </row>
    <row r="131" spans="5:17" s="34" customFormat="1" ht="15">
      <c r="E131" s="107"/>
      <c r="Q131" s="5"/>
    </row>
    <row r="132" spans="5:17" s="34" customFormat="1" ht="15">
      <c r="E132" s="107"/>
      <c r="Q132" s="5"/>
    </row>
    <row r="133" spans="5:17" s="34" customFormat="1" ht="15">
      <c r="E133" s="107"/>
      <c r="Q133" s="5"/>
    </row>
    <row r="134" spans="5:17" s="34" customFormat="1" ht="15">
      <c r="E134" s="107"/>
      <c r="Q134" s="5"/>
    </row>
    <row r="135" spans="5:17" s="34" customFormat="1" ht="15">
      <c r="E135" s="107"/>
      <c r="Q135" s="5"/>
    </row>
    <row r="136" spans="5:17" s="34" customFormat="1" ht="15">
      <c r="E136" s="107"/>
      <c r="Q136" s="5"/>
    </row>
    <row r="137" spans="5:17" s="34" customFormat="1" ht="15">
      <c r="E137" s="107"/>
      <c r="Q137" s="5"/>
    </row>
    <row r="138" spans="5:17" s="34" customFormat="1" ht="15">
      <c r="E138" s="107"/>
      <c r="Q138" s="5"/>
    </row>
    <row r="139" spans="5:17" s="34" customFormat="1" ht="15">
      <c r="E139" s="107"/>
      <c r="Q139" s="5"/>
    </row>
    <row r="140" spans="5:17" s="34" customFormat="1" ht="15">
      <c r="E140" s="107"/>
      <c r="Q140" s="5"/>
    </row>
    <row r="141" spans="5:17" s="34" customFormat="1" ht="15">
      <c r="E141" s="107"/>
      <c r="Q141" s="5"/>
    </row>
    <row r="142" spans="5:17" s="34" customFormat="1" ht="15">
      <c r="E142" s="107"/>
      <c r="Q142" s="5"/>
    </row>
    <row r="143" spans="5:17" s="34" customFormat="1" ht="15">
      <c r="E143" s="107"/>
      <c r="Q143" s="5"/>
    </row>
    <row r="144" spans="5:17" s="34" customFormat="1" ht="15">
      <c r="E144" s="107"/>
      <c r="Q144" s="5"/>
    </row>
    <row r="145" spans="5:17" s="34" customFormat="1" ht="15">
      <c r="E145" s="107"/>
      <c r="Q145" s="5"/>
    </row>
    <row r="146" spans="5:17" s="34" customFormat="1" ht="15">
      <c r="E146" s="107"/>
      <c r="Q146" s="5"/>
    </row>
    <row r="147" spans="5:17" s="34" customFormat="1" ht="15">
      <c r="E147" s="107"/>
      <c r="Q147" s="5"/>
    </row>
    <row r="148" spans="5:17" s="34" customFormat="1" ht="15">
      <c r="E148" s="107"/>
      <c r="Q148" s="5"/>
    </row>
    <row r="149" spans="5:17" s="34" customFormat="1" ht="15">
      <c r="E149" s="107"/>
      <c r="Q149" s="5"/>
    </row>
    <row r="150" spans="5:17" s="34" customFormat="1" ht="15">
      <c r="E150" s="107"/>
      <c r="Q150" s="5"/>
    </row>
    <row r="151" spans="5:17" s="34" customFormat="1" ht="15">
      <c r="E151" s="107"/>
      <c r="Q151" s="5"/>
    </row>
    <row r="152" spans="5:17" s="34" customFormat="1" ht="15">
      <c r="E152" s="107"/>
      <c r="Q152" s="5"/>
    </row>
    <row r="153" spans="5:17" s="34" customFormat="1" ht="15">
      <c r="E153" s="107"/>
      <c r="Q153" s="5"/>
    </row>
    <row r="154" spans="5:17" s="34" customFormat="1" ht="15">
      <c r="E154" s="107"/>
      <c r="Q154" s="5"/>
    </row>
    <row r="155" spans="5:17" s="34" customFormat="1" ht="15">
      <c r="E155" s="107"/>
      <c r="Q155" s="5"/>
    </row>
    <row r="156" spans="5:17" s="34" customFormat="1" ht="15">
      <c r="E156" s="107"/>
      <c r="Q156" s="5"/>
    </row>
    <row r="157" spans="5:17" s="34" customFormat="1" ht="15">
      <c r="E157" s="107"/>
      <c r="Q157" s="5"/>
    </row>
    <row r="158" spans="5:17" s="34" customFormat="1" ht="15">
      <c r="E158" s="107"/>
      <c r="Q158" s="5"/>
    </row>
    <row r="159" spans="5:17" s="34" customFormat="1" ht="15">
      <c r="E159" s="107"/>
      <c r="Q159" s="5"/>
    </row>
    <row r="160" spans="5:17" s="34" customFormat="1" ht="15">
      <c r="E160" s="107"/>
      <c r="Q160" s="5"/>
    </row>
    <row r="161" spans="5:17" s="34" customFormat="1" ht="15">
      <c r="E161" s="107"/>
      <c r="Q161" s="5"/>
    </row>
    <row r="162" spans="5:17" s="34" customFormat="1" ht="15">
      <c r="E162" s="107"/>
      <c r="Q162" s="5"/>
    </row>
    <row r="163" spans="5:17" s="34" customFormat="1" ht="15">
      <c r="E163" s="107"/>
      <c r="Q163" s="5"/>
    </row>
    <row r="164" spans="5:17" s="34" customFormat="1" ht="15">
      <c r="E164" s="107"/>
      <c r="Q164" s="5"/>
    </row>
    <row r="165" spans="5:17" s="34" customFormat="1" ht="15">
      <c r="E165" s="107"/>
      <c r="Q165" s="5"/>
    </row>
    <row r="166" spans="5:17" s="34" customFormat="1" ht="15">
      <c r="E166" s="107"/>
      <c r="Q166" s="5"/>
    </row>
    <row r="167" spans="5:17" s="34" customFormat="1" ht="15">
      <c r="E167" s="107"/>
      <c r="Q167" s="5"/>
    </row>
    <row r="168" spans="5:17" s="34" customFormat="1" ht="15">
      <c r="E168" s="107"/>
      <c r="Q168" s="5"/>
    </row>
    <row r="169" spans="5:17" s="34" customFormat="1" ht="15">
      <c r="E169" s="107"/>
      <c r="Q169" s="5"/>
    </row>
    <row r="170" spans="5:17" s="34" customFormat="1" ht="15">
      <c r="E170" s="107"/>
      <c r="Q170" s="5"/>
    </row>
    <row r="171" spans="5:17" s="34" customFormat="1" ht="15">
      <c r="E171" s="107"/>
      <c r="Q171" s="5"/>
    </row>
    <row r="172" spans="5:17" s="34" customFormat="1" ht="15">
      <c r="E172" s="107"/>
      <c r="Q172" s="5"/>
    </row>
    <row r="173" spans="5:17" s="34" customFormat="1" ht="15">
      <c r="E173" s="107"/>
      <c r="Q173" s="5"/>
    </row>
    <row r="174" spans="5:17" s="34" customFormat="1" ht="15">
      <c r="E174" s="107"/>
      <c r="Q174" s="5"/>
    </row>
    <row r="175" spans="5:17" s="34" customFormat="1" ht="15">
      <c r="E175" s="107"/>
      <c r="Q175" s="5"/>
    </row>
    <row r="176" spans="5:17" s="34" customFormat="1" ht="15">
      <c r="E176" s="107"/>
      <c r="Q176" s="5"/>
    </row>
    <row r="177" spans="5:17" s="34" customFormat="1" ht="15">
      <c r="E177" s="107"/>
      <c r="Q177" s="5"/>
    </row>
    <row r="178" spans="5:17" s="34" customFormat="1" ht="15">
      <c r="E178" s="107"/>
      <c r="Q178" s="5"/>
    </row>
    <row r="179" spans="5:17" s="34" customFormat="1" ht="15">
      <c r="E179" s="107"/>
      <c r="Q179" s="5"/>
    </row>
    <row r="180" spans="5:17" s="34" customFormat="1" ht="15">
      <c r="E180" s="107"/>
      <c r="Q180" s="5"/>
    </row>
    <row r="181" spans="5:17" s="34" customFormat="1" ht="15">
      <c r="E181" s="107"/>
      <c r="Q181" s="5"/>
    </row>
    <row r="182" spans="5:17" s="34" customFormat="1" ht="15">
      <c r="E182" s="107"/>
      <c r="Q182" s="5"/>
    </row>
    <row r="183" spans="5:17" s="34" customFormat="1" ht="15">
      <c r="E183" s="107"/>
      <c r="Q183" s="5"/>
    </row>
    <row r="184" spans="5:17" s="34" customFormat="1" ht="15">
      <c r="E184" s="107"/>
      <c r="Q184" s="5"/>
    </row>
    <row r="185" spans="5:17" s="34" customFormat="1" ht="15">
      <c r="E185" s="107"/>
      <c r="Q185" s="5"/>
    </row>
    <row r="186" spans="5:17" s="34" customFormat="1" ht="15">
      <c r="E186" s="107"/>
      <c r="Q186" s="5"/>
    </row>
    <row r="187" spans="5:17" s="34" customFormat="1" ht="15">
      <c r="E187" s="107"/>
      <c r="Q187" s="5"/>
    </row>
    <row r="188" spans="5:17" s="34" customFormat="1" ht="15">
      <c r="E188" s="107"/>
      <c r="Q188" s="5"/>
    </row>
    <row r="189" spans="5:17" s="34" customFormat="1" ht="15">
      <c r="E189" s="107"/>
      <c r="Q189" s="5"/>
    </row>
    <row r="190" spans="5:17" s="34" customFormat="1" ht="15">
      <c r="E190" s="107"/>
      <c r="Q190" s="5"/>
    </row>
    <row r="191" spans="5:17" s="34" customFormat="1" ht="15">
      <c r="E191" s="107"/>
      <c r="Q191" s="5"/>
    </row>
    <row r="192" spans="5:17" s="34" customFormat="1" ht="15">
      <c r="E192" s="107"/>
      <c r="Q192" s="5"/>
    </row>
    <row r="193" spans="5:17" s="34" customFormat="1" ht="15">
      <c r="E193" s="107"/>
      <c r="Q193" s="5"/>
    </row>
    <row r="194" spans="5:17" s="34" customFormat="1" ht="15">
      <c r="E194" s="107"/>
      <c r="Q194" s="5"/>
    </row>
    <row r="195" spans="5:17" s="34" customFormat="1" ht="15">
      <c r="E195" s="107"/>
      <c r="Q195" s="5"/>
    </row>
    <row r="196" spans="5:17" s="34" customFormat="1" ht="15">
      <c r="E196" s="107"/>
      <c r="Q196" s="5"/>
    </row>
    <row r="197" spans="5:17" s="34" customFormat="1" ht="15">
      <c r="E197" s="107"/>
      <c r="Q197" s="5"/>
    </row>
    <row r="198" spans="5:17" s="34" customFormat="1" ht="15">
      <c r="E198" s="107"/>
      <c r="Q198" s="5"/>
    </row>
    <row r="199" spans="5:17" s="34" customFormat="1" ht="15">
      <c r="E199" s="107"/>
      <c r="Q199" s="5"/>
    </row>
    <row r="200" spans="5:17" s="34" customFormat="1" ht="15">
      <c r="E200" s="107"/>
      <c r="Q200" s="5"/>
    </row>
    <row r="201" spans="5:17" s="34" customFormat="1" ht="15">
      <c r="E201" s="107"/>
      <c r="Q201" s="5"/>
    </row>
    <row r="202" spans="5:17" s="34" customFormat="1" ht="15">
      <c r="E202" s="107"/>
      <c r="Q202" s="5"/>
    </row>
    <row r="203" spans="5:17" s="34" customFormat="1" ht="15">
      <c r="E203" s="107"/>
      <c r="Q203" s="5"/>
    </row>
    <row r="204" spans="5:17" s="34" customFormat="1" ht="15">
      <c r="E204" s="107"/>
      <c r="Q204" s="5"/>
    </row>
    <row r="205" spans="5:17" s="34" customFormat="1" ht="15">
      <c r="E205" s="107"/>
      <c r="Q205" s="5"/>
    </row>
    <row r="206" spans="5:17" s="34" customFormat="1" ht="15">
      <c r="E206" s="107"/>
      <c r="Q206" s="5"/>
    </row>
    <row r="207" spans="5:17" s="34" customFormat="1" ht="15">
      <c r="E207" s="107"/>
      <c r="Q207" s="5"/>
    </row>
    <row r="208" spans="5:17" s="34" customFormat="1" ht="15">
      <c r="E208" s="107"/>
      <c r="Q208" s="5"/>
    </row>
    <row r="209" spans="5:17" s="34" customFormat="1" ht="15">
      <c r="E209" s="107"/>
      <c r="Q209" s="5"/>
    </row>
    <row r="210" spans="5:17" s="34" customFormat="1" ht="15">
      <c r="E210" s="107"/>
      <c r="Q210" s="5"/>
    </row>
    <row r="211" spans="5:17" s="34" customFormat="1" ht="15">
      <c r="E211" s="107"/>
      <c r="Q211" s="5"/>
    </row>
    <row r="212" spans="5:17" s="34" customFormat="1" ht="15">
      <c r="E212" s="107"/>
      <c r="Q212" s="5"/>
    </row>
    <row r="213" spans="5:17" s="34" customFormat="1" ht="15">
      <c r="E213" s="107"/>
      <c r="Q213" s="5"/>
    </row>
    <row r="214" spans="5:17" s="34" customFormat="1" ht="15">
      <c r="E214" s="107"/>
      <c r="Q214" s="5"/>
    </row>
    <row r="215" spans="5:17" s="34" customFormat="1" ht="15">
      <c r="E215" s="107"/>
      <c r="Q215" s="5"/>
    </row>
    <row r="216" spans="5:17" s="34" customFormat="1" ht="15">
      <c r="E216" s="107"/>
      <c r="Q216" s="5"/>
    </row>
    <row r="217" spans="5:17" s="34" customFormat="1" ht="15">
      <c r="E217" s="107"/>
      <c r="Q217" s="5"/>
    </row>
    <row r="218" spans="5:17" s="34" customFormat="1" ht="15">
      <c r="E218" s="107"/>
      <c r="Q218" s="5"/>
    </row>
    <row r="219" spans="5:17" s="34" customFormat="1" ht="15">
      <c r="E219" s="107"/>
      <c r="Q219" s="5"/>
    </row>
    <row r="220" spans="5:17" s="34" customFormat="1" ht="15">
      <c r="E220" s="107"/>
      <c r="Q220" s="5"/>
    </row>
    <row r="221" spans="5:17" s="34" customFormat="1" ht="15">
      <c r="E221" s="107"/>
      <c r="Q221" s="5"/>
    </row>
    <row r="222" spans="5:17" s="34" customFormat="1" ht="15">
      <c r="E222" s="107"/>
      <c r="Q222" s="5"/>
    </row>
    <row r="223" spans="5:17" s="34" customFormat="1" ht="15">
      <c r="E223" s="107"/>
      <c r="Q223" s="5"/>
    </row>
    <row r="224" spans="5:17" s="34" customFormat="1" ht="15">
      <c r="E224" s="107"/>
      <c r="Q224" s="5"/>
    </row>
    <row r="225" spans="5:17" s="34" customFormat="1" ht="15">
      <c r="E225" s="107"/>
      <c r="Q225" s="5"/>
    </row>
    <row r="226" spans="5:17" s="34" customFormat="1" ht="15">
      <c r="E226" s="107"/>
      <c r="Q226" s="5"/>
    </row>
    <row r="227" spans="5:17" s="34" customFormat="1" ht="15">
      <c r="E227" s="107"/>
      <c r="Q227" s="5"/>
    </row>
    <row r="228" spans="5:17" s="34" customFormat="1" ht="15">
      <c r="E228" s="107"/>
      <c r="Q228" s="5"/>
    </row>
    <row r="229" spans="5:17" s="34" customFormat="1" ht="15">
      <c r="E229" s="107"/>
      <c r="Q229" s="5"/>
    </row>
    <row r="230" spans="5:17" s="34" customFormat="1" ht="15">
      <c r="E230" s="107"/>
      <c r="Q230" s="5"/>
    </row>
    <row r="231" spans="5:17" s="34" customFormat="1" ht="15">
      <c r="E231" s="107"/>
      <c r="Q231" s="5"/>
    </row>
    <row r="232" spans="5:17" s="34" customFormat="1" ht="15">
      <c r="E232" s="107"/>
      <c r="Q232" s="5"/>
    </row>
    <row r="233" spans="5:17" s="34" customFormat="1" ht="15">
      <c r="E233" s="107"/>
      <c r="Q233" s="5"/>
    </row>
    <row r="234" spans="5:17" s="34" customFormat="1" ht="15">
      <c r="E234" s="107"/>
      <c r="Q234" s="5"/>
    </row>
    <row r="235" spans="5:17" s="34" customFormat="1" ht="15">
      <c r="E235" s="107"/>
      <c r="Q235" s="5"/>
    </row>
    <row r="236" spans="5:17" s="34" customFormat="1" ht="15">
      <c r="E236" s="107"/>
      <c r="Q236" s="5"/>
    </row>
    <row r="237" spans="5:17" s="34" customFormat="1" ht="15">
      <c r="E237" s="107"/>
      <c r="Q237" s="5"/>
    </row>
    <row r="238" spans="5:17" s="34" customFormat="1" ht="15">
      <c r="E238" s="107"/>
      <c r="Q238" s="5"/>
    </row>
    <row r="239" spans="5:17" s="34" customFormat="1" ht="15">
      <c r="E239" s="107"/>
      <c r="Q239" s="5"/>
    </row>
    <row r="240" spans="5:17" s="34" customFormat="1" ht="15">
      <c r="E240" s="107"/>
      <c r="Q240" s="5"/>
    </row>
    <row r="241" spans="5:17" s="34" customFormat="1" ht="15">
      <c r="E241" s="107"/>
      <c r="Q241" s="5"/>
    </row>
    <row r="242" spans="5:17" s="34" customFormat="1" ht="15">
      <c r="E242" s="107"/>
      <c r="Q242" s="5"/>
    </row>
    <row r="243" spans="5:17" s="34" customFormat="1" ht="15">
      <c r="E243" s="107"/>
      <c r="Q243" s="5"/>
    </row>
    <row r="244" spans="5:17" s="34" customFormat="1" ht="15">
      <c r="E244" s="107"/>
      <c r="Q244" s="5"/>
    </row>
    <row r="245" spans="5:17" s="34" customFormat="1" ht="15">
      <c r="E245" s="107"/>
      <c r="Q245" s="5"/>
    </row>
    <row r="246" spans="5:17" s="34" customFormat="1" ht="15">
      <c r="E246" s="107"/>
      <c r="Q246" s="5"/>
    </row>
    <row r="247" spans="5:17" s="34" customFormat="1" ht="15">
      <c r="E247" s="107"/>
      <c r="Q247" s="5"/>
    </row>
    <row r="248" spans="5:17" s="34" customFormat="1" ht="15">
      <c r="E248" s="107"/>
      <c r="Q248" s="5"/>
    </row>
    <row r="249" spans="5:17" s="34" customFormat="1" ht="15">
      <c r="E249" s="107"/>
      <c r="Q249" s="5"/>
    </row>
    <row r="250" spans="5:17" s="34" customFormat="1" ht="15">
      <c r="E250" s="107"/>
      <c r="Q250" s="5"/>
    </row>
    <row r="251" spans="5:17" s="34" customFormat="1" ht="15">
      <c r="E251" s="107"/>
      <c r="Q251" s="5"/>
    </row>
    <row r="252" spans="5:17" s="34" customFormat="1" ht="15">
      <c r="E252" s="107"/>
      <c r="Q252" s="5"/>
    </row>
    <row r="253" spans="5:17" s="34" customFormat="1" ht="15">
      <c r="E253" s="107"/>
      <c r="Q253" s="5"/>
    </row>
    <row r="254" spans="5:17" s="34" customFormat="1" ht="15">
      <c r="E254" s="107"/>
      <c r="Q254" s="5"/>
    </row>
    <row r="255" spans="5:17" s="34" customFormat="1" ht="15">
      <c r="E255" s="107"/>
      <c r="Q255" s="5"/>
    </row>
    <row r="256" spans="5:17" s="34" customFormat="1" ht="15">
      <c r="E256" s="107"/>
      <c r="Q256" s="5"/>
    </row>
    <row r="257" spans="5:17" s="34" customFormat="1" ht="15">
      <c r="E257" s="107"/>
      <c r="Q257" s="5"/>
    </row>
    <row r="258" spans="5:17" s="34" customFormat="1" ht="15">
      <c r="E258" s="107"/>
      <c r="Q258" s="5"/>
    </row>
    <row r="259" spans="5:17" s="34" customFormat="1" ht="15">
      <c r="E259" s="107"/>
      <c r="Q259" s="5"/>
    </row>
    <row r="260" spans="5:17" s="34" customFormat="1" ht="15">
      <c r="E260" s="107"/>
      <c r="Q260" s="5"/>
    </row>
    <row r="261" spans="5:17" s="34" customFormat="1" ht="15">
      <c r="E261" s="107"/>
      <c r="Q261" s="5"/>
    </row>
    <row r="262" spans="5:17" s="34" customFormat="1" ht="15">
      <c r="E262" s="107"/>
      <c r="Q262" s="5"/>
    </row>
    <row r="263" spans="5:17" s="34" customFormat="1" ht="15">
      <c r="E263" s="107"/>
      <c r="Q263" s="5"/>
    </row>
    <row r="264" spans="5:17" s="34" customFormat="1" ht="15">
      <c r="E264" s="107"/>
      <c r="Q264" s="5"/>
    </row>
    <row r="265" spans="5:17" s="34" customFormat="1" ht="15">
      <c r="E265" s="107"/>
      <c r="Q265" s="5"/>
    </row>
    <row r="266" spans="5:17" s="34" customFormat="1" ht="15">
      <c r="E266" s="107"/>
      <c r="Q266" s="5"/>
    </row>
    <row r="267" spans="5:17" s="34" customFormat="1" ht="15">
      <c r="E267" s="107"/>
      <c r="Q267" s="5"/>
    </row>
    <row r="268" spans="5:17" s="34" customFormat="1" ht="15">
      <c r="E268" s="107"/>
      <c r="Q268" s="5"/>
    </row>
    <row r="269" spans="5:17" s="34" customFormat="1" ht="15">
      <c r="E269" s="107"/>
      <c r="Q269" s="5"/>
    </row>
    <row r="270" spans="5:17" s="34" customFormat="1" ht="15">
      <c r="E270" s="107"/>
      <c r="Q270" s="5"/>
    </row>
    <row r="271" spans="5:17" s="34" customFormat="1" ht="15">
      <c r="E271" s="107"/>
      <c r="Q271" s="5"/>
    </row>
    <row r="272" spans="5:17" s="34" customFormat="1" ht="15">
      <c r="E272" s="107"/>
      <c r="Q272" s="5"/>
    </row>
    <row r="273" spans="5:17" s="34" customFormat="1" ht="15">
      <c r="E273" s="107"/>
      <c r="Q273" s="5"/>
    </row>
    <row r="274" spans="5:17" s="34" customFormat="1" ht="15">
      <c r="E274" s="107"/>
      <c r="Q274" s="5"/>
    </row>
    <row r="275" spans="5:17" s="34" customFormat="1" ht="15">
      <c r="E275" s="107"/>
      <c r="Q275" s="5"/>
    </row>
    <row r="276" spans="5:17" s="34" customFormat="1" ht="15">
      <c r="E276" s="107"/>
      <c r="Q276" s="5"/>
    </row>
    <row r="277" spans="5:17" s="34" customFormat="1" ht="15">
      <c r="E277" s="107"/>
      <c r="Q277" s="5"/>
    </row>
    <row r="278" spans="5:17" s="34" customFormat="1" ht="15">
      <c r="E278" s="107"/>
      <c r="Q278" s="5"/>
    </row>
    <row r="279" spans="5:17" s="34" customFormat="1" ht="15">
      <c r="E279" s="107"/>
      <c r="Q279" s="5"/>
    </row>
    <row r="280" spans="5:17" s="34" customFormat="1" ht="15">
      <c r="E280" s="107"/>
      <c r="Q280" s="5"/>
    </row>
    <row r="281" spans="5:17" s="34" customFormat="1" ht="15">
      <c r="E281" s="107"/>
      <c r="Q281" s="5"/>
    </row>
    <row r="282" spans="5:17" s="34" customFormat="1" ht="15">
      <c r="E282" s="107"/>
      <c r="Q282" s="5"/>
    </row>
    <row r="283" spans="5:17" s="34" customFormat="1" ht="15">
      <c r="E283" s="107"/>
      <c r="Q283" s="5"/>
    </row>
    <row r="284" spans="5:17" s="34" customFormat="1" ht="15">
      <c r="E284" s="107"/>
      <c r="Q284" s="5"/>
    </row>
    <row r="285" spans="5:17" s="34" customFormat="1" ht="15">
      <c r="E285" s="107"/>
      <c r="Q285" s="5"/>
    </row>
    <row r="286" spans="5:17" s="34" customFormat="1" ht="15">
      <c r="E286" s="107"/>
      <c r="Q286" s="5"/>
    </row>
    <row r="287" spans="5:17" s="34" customFormat="1" ht="15">
      <c r="E287" s="107"/>
      <c r="Q287" s="5"/>
    </row>
    <row r="288" spans="5:17" s="34" customFormat="1" ht="15">
      <c r="E288" s="107"/>
      <c r="Q288" s="5"/>
    </row>
    <row r="289" spans="5:17" s="34" customFormat="1" ht="15">
      <c r="E289" s="107"/>
      <c r="Q289" s="5"/>
    </row>
    <row r="290" spans="5:17" s="34" customFormat="1" ht="15">
      <c r="E290" s="107"/>
      <c r="Q290" s="5"/>
    </row>
    <row r="291" spans="5:17" s="34" customFormat="1" ht="15">
      <c r="E291" s="107"/>
      <c r="Q291" s="5"/>
    </row>
    <row r="292" spans="5:17" s="34" customFormat="1" ht="15">
      <c r="E292" s="107"/>
      <c r="Q292" s="5"/>
    </row>
    <row r="293" spans="5:17" s="34" customFormat="1" ht="15">
      <c r="E293" s="107"/>
      <c r="Q293" s="5"/>
    </row>
    <row r="294" spans="5:17" s="34" customFormat="1" ht="15">
      <c r="E294" s="107"/>
      <c r="Q294" s="5"/>
    </row>
    <row r="295" spans="5:17" s="34" customFormat="1" ht="15">
      <c r="E295" s="107"/>
      <c r="Q295" s="5"/>
    </row>
    <row r="296" spans="5:17" s="34" customFormat="1" ht="15">
      <c r="E296" s="107"/>
      <c r="Q296" s="5"/>
    </row>
    <row r="297" spans="5:17" s="34" customFormat="1" ht="15">
      <c r="E297" s="107"/>
      <c r="Q297" s="5"/>
    </row>
    <row r="298" spans="5:17" s="34" customFormat="1" ht="15">
      <c r="E298" s="107"/>
      <c r="Q298" s="5"/>
    </row>
    <row r="299" spans="5:17" s="34" customFormat="1" ht="15">
      <c r="E299" s="107"/>
      <c r="Q299" s="5"/>
    </row>
    <row r="300" spans="5:17" s="34" customFormat="1" ht="15">
      <c r="E300" s="107"/>
      <c r="Q300" s="5"/>
    </row>
    <row r="301" spans="5:17" s="34" customFormat="1" ht="15">
      <c r="E301" s="107"/>
      <c r="Q301" s="5"/>
    </row>
    <row r="302" spans="5:17" s="34" customFormat="1" ht="15">
      <c r="E302" s="107"/>
      <c r="Q302" s="5"/>
    </row>
    <row r="303" spans="5:17" s="34" customFormat="1" ht="15">
      <c r="E303" s="107"/>
      <c r="Q303" s="5"/>
    </row>
    <row r="304" spans="5:17" s="34" customFormat="1" ht="15">
      <c r="E304" s="107"/>
      <c r="Q304" s="5"/>
    </row>
    <row r="305" spans="5:17" s="34" customFormat="1" ht="15">
      <c r="E305" s="107"/>
      <c r="Q305" s="5"/>
    </row>
    <row r="306" spans="5:17" s="34" customFormat="1" ht="15">
      <c r="E306" s="107"/>
      <c r="Q306" s="5"/>
    </row>
    <row r="307" spans="5:17" s="34" customFormat="1" ht="15">
      <c r="E307" s="107"/>
      <c r="Q307" s="5"/>
    </row>
    <row r="308" spans="5:17" s="34" customFormat="1" ht="15">
      <c r="E308" s="107"/>
      <c r="Q308" s="5"/>
    </row>
    <row r="309" spans="5:17" s="34" customFormat="1" ht="15">
      <c r="E309" s="107"/>
      <c r="Q309" s="5"/>
    </row>
    <row r="310" spans="5:17" s="34" customFormat="1" ht="15">
      <c r="E310" s="107"/>
      <c r="Q310" s="5"/>
    </row>
    <row r="311" spans="5:17" s="34" customFormat="1" ht="15">
      <c r="E311" s="107"/>
      <c r="Q311" s="5"/>
    </row>
    <row r="312" spans="5:17" s="34" customFormat="1" ht="15">
      <c r="E312" s="107"/>
      <c r="Q312" s="5"/>
    </row>
    <row r="313" spans="5:17" s="34" customFormat="1" ht="15">
      <c r="E313" s="107"/>
      <c r="Q313" s="5"/>
    </row>
  </sheetData>
  <sheetProtection/>
  <mergeCells count="3">
    <mergeCell ref="H5:I5"/>
    <mergeCell ref="B14:N14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76"/>
  <sheetViews>
    <sheetView showGridLines="0" zoomScale="80" zoomScaleNormal="80" zoomScalePageLayoutView="85" workbookViewId="0" topLeftCell="A1">
      <selection activeCell="M9" sqref="M9"/>
    </sheetView>
  </sheetViews>
  <sheetFormatPr defaultColWidth="9.00390625" defaultRowHeight="12.75"/>
  <cols>
    <col min="1" max="1" width="5.375" style="1" customWidth="1"/>
    <col min="2" max="2" width="21.00390625" style="1" customWidth="1"/>
    <col min="3" max="3" width="16.00390625" style="1" customWidth="1"/>
    <col min="4" max="4" width="21.625" style="1" customWidth="1"/>
    <col min="5" max="5" width="11.875" style="3" customWidth="1"/>
    <col min="6" max="6" width="16.00390625" style="1" customWidth="1"/>
    <col min="7" max="7" width="39.75390625" style="1" customWidth="1"/>
    <col min="8" max="8" width="21.75390625" style="1" customWidth="1"/>
    <col min="9" max="9" width="23.625" style="1" customWidth="1"/>
    <col min="10" max="10" width="21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6" t="s">
        <v>14</v>
      </c>
      <c r="C3" s="7">
        <v>4</v>
      </c>
      <c r="D3" s="8"/>
      <c r="E3" s="9"/>
      <c r="F3" s="10"/>
      <c r="G3" s="11" t="s">
        <v>19</v>
      </c>
      <c r="H3" s="10"/>
      <c r="I3" s="8"/>
      <c r="J3" s="10"/>
      <c r="K3" s="10"/>
      <c r="L3" s="10"/>
      <c r="M3" s="10"/>
      <c r="N3" s="10"/>
      <c r="Q3" s="1"/>
    </row>
    <row r="4" spans="2:14" s="21" customFormat="1" ht="15">
      <c r="B4" s="19"/>
      <c r="C4" s="8"/>
      <c r="D4" s="8"/>
      <c r="E4" s="9"/>
      <c r="F4" s="20"/>
      <c r="G4" s="11"/>
      <c r="H4" s="20"/>
      <c r="I4" s="8"/>
      <c r="J4" s="20"/>
      <c r="K4" s="20"/>
      <c r="L4" s="20"/>
      <c r="M4" s="20"/>
      <c r="N4" s="20"/>
    </row>
    <row r="5" spans="1:9" s="34" customFormat="1" ht="15">
      <c r="A5" s="32"/>
      <c r="B5" s="32"/>
      <c r="C5" s="12"/>
      <c r="D5" s="12"/>
      <c r="E5" s="13"/>
      <c r="F5" s="33"/>
      <c r="G5" s="31" t="s">
        <v>69</v>
      </c>
      <c r="H5" s="205">
        <f>SUM(N10:N10)</f>
        <v>0</v>
      </c>
      <c r="I5" s="206"/>
    </row>
    <row r="6" spans="1:12" s="34" customFormat="1" ht="15">
      <c r="A6" s="32"/>
      <c r="C6" s="33"/>
      <c r="D6" s="33"/>
      <c r="E6" s="13"/>
      <c r="F6" s="33"/>
      <c r="G6" s="33"/>
      <c r="H6" s="33"/>
      <c r="I6" s="33"/>
      <c r="J6" s="33"/>
      <c r="K6" s="33"/>
      <c r="L6" s="33"/>
    </row>
    <row r="7" spans="1:12" s="34" customFormat="1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</row>
    <row r="8" spans="2:5" s="34" customFormat="1" ht="15">
      <c r="B8" s="32"/>
      <c r="E8" s="17"/>
    </row>
    <row r="9" spans="1:14" s="32" customFormat="1" ht="81" customHeight="1">
      <c r="A9" s="27" t="s">
        <v>30</v>
      </c>
      <c r="B9" s="27" t="s">
        <v>15</v>
      </c>
      <c r="C9" s="27" t="s">
        <v>16</v>
      </c>
      <c r="D9" s="27" t="s">
        <v>48</v>
      </c>
      <c r="E9" s="28" t="s">
        <v>46</v>
      </c>
      <c r="F9" s="74"/>
      <c r="G9" s="27" t="str">
        <f>"Nazwa handlowa /
"&amp;C9&amp;" / 
"&amp;D9</f>
        <v>Nazwa handlowa /
Dawka / 
Postać/ Opakowanie</v>
      </c>
      <c r="H9" s="27" t="s">
        <v>45</v>
      </c>
      <c r="I9" s="27" t="str">
        <f>B9</f>
        <v>Skład</v>
      </c>
      <c r="J9" s="27" t="s">
        <v>77</v>
      </c>
      <c r="K9" s="30" t="s">
        <v>24</v>
      </c>
      <c r="L9" s="30" t="s">
        <v>182</v>
      </c>
      <c r="M9" s="30" t="s">
        <v>183</v>
      </c>
      <c r="N9" s="30" t="s">
        <v>81</v>
      </c>
    </row>
    <row r="10" spans="1:14" s="32" customFormat="1" ht="58.5" customHeight="1">
      <c r="A10" s="97" t="s">
        <v>78</v>
      </c>
      <c r="B10" s="97" t="s">
        <v>178</v>
      </c>
      <c r="C10" s="97" t="s">
        <v>179</v>
      </c>
      <c r="D10" s="97" t="s">
        <v>180</v>
      </c>
      <c r="E10" s="110">
        <v>40</v>
      </c>
      <c r="F10" s="79" t="s">
        <v>181</v>
      </c>
      <c r="G10" s="18" t="s">
        <v>50</v>
      </c>
      <c r="H10" s="96"/>
      <c r="I10" s="96"/>
      <c r="J10" s="96"/>
      <c r="K10" s="98"/>
      <c r="L10" s="18" t="str">
        <f>IF(K10=0,"0,00",IF(K10&gt;0,ROUND(E10/K10,2)))</f>
        <v>0,00</v>
      </c>
      <c r="M10" s="138"/>
      <c r="N10" s="25">
        <f>ROUND(L10*ROUND(M10,2),2)</f>
        <v>0</v>
      </c>
    </row>
    <row r="11" spans="5:17" s="34" customFormat="1" ht="15">
      <c r="E11" s="3"/>
      <c r="Q11" s="5"/>
    </row>
    <row r="12" spans="2:17" s="34" customFormat="1" ht="15" customHeight="1">
      <c r="B12" s="207" t="s">
        <v>68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Q12" s="5"/>
    </row>
    <row r="13" spans="5:17" s="34" customFormat="1" ht="15">
      <c r="E13" s="3"/>
      <c r="Q13" s="5"/>
    </row>
    <row r="14" spans="5:17" s="34" customFormat="1" ht="15">
      <c r="E14" s="3"/>
      <c r="Q14" s="5"/>
    </row>
    <row r="15" spans="5:17" s="34" customFormat="1" ht="15">
      <c r="E15" s="3"/>
      <c r="Q15" s="5"/>
    </row>
    <row r="16" spans="5:17" s="34" customFormat="1" ht="15">
      <c r="E16" s="3"/>
      <c r="Q16" s="5"/>
    </row>
    <row r="17" spans="5:17" s="34" customFormat="1" ht="15">
      <c r="E17" s="3"/>
      <c r="Q17" s="5"/>
    </row>
    <row r="18" spans="5:17" s="34" customFormat="1" ht="15">
      <c r="E18" s="3"/>
      <c r="Q18" s="5"/>
    </row>
    <row r="19" spans="5:17" s="34" customFormat="1" ht="15">
      <c r="E19" s="3"/>
      <c r="Q19" s="5"/>
    </row>
    <row r="20" spans="5:17" s="34" customFormat="1" ht="15">
      <c r="E20" s="3"/>
      <c r="Q20" s="5"/>
    </row>
    <row r="21" spans="5:17" s="34" customFormat="1" ht="15">
      <c r="E21" s="3"/>
      <c r="Q21" s="5"/>
    </row>
    <row r="22" spans="5:17" s="34" customFormat="1" ht="15">
      <c r="E22" s="3"/>
      <c r="Q22" s="5"/>
    </row>
    <row r="23" spans="5:17" s="34" customFormat="1" ht="15">
      <c r="E23" s="3"/>
      <c r="Q23" s="5"/>
    </row>
    <row r="24" spans="5:17" s="34" customFormat="1" ht="15">
      <c r="E24" s="3"/>
      <c r="Q24" s="5"/>
    </row>
    <row r="25" spans="5:17" s="34" customFormat="1" ht="15">
      <c r="E25" s="3"/>
      <c r="Q25" s="5"/>
    </row>
    <row r="26" spans="5:17" s="34" customFormat="1" ht="15">
      <c r="E26" s="3"/>
      <c r="Q26" s="5"/>
    </row>
    <row r="27" spans="5:17" s="34" customFormat="1" ht="15">
      <c r="E27" s="3"/>
      <c r="Q27" s="5"/>
    </row>
    <row r="28" spans="5:17" s="34" customFormat="1" ht="15">
      <c r="E28" s="3"/>
      <c r="Q28" s="5"/>
    </row>
    <row r="29" spans="5:17" s="34" customFormat="1" ht="15">
      <c r="E29" s="3"/>
      <c r="Q29" s="5"/>
    </row>
    <row r="30" spans="5:17" s="34" customFormat="1" ht="15">
      <c r="E30" s="3"/>
      <c r="Q30" s="5"/>
    </row>
    <row r="31" spans="5:17" s="34" customFormat="1" ht="15">
      <c r="E31" s="3"/>
      <c r="Q31" s="5"/>
    </row>
    <row r="32" spans="5:17" s="34" customFormat="1" ht="15">
      <c r="E32" s="3"/>
      <c r="Q32" s="5"/>
    </row>
    <row r="33" spans="5:17" s="34" customFormat="1" ht="15">
      <c r="E33" s="3"/>
      <c r="Q33" s="5"/>
    </row>
    <row r="34" spans="5:17" s="34" customFormat="1" ht="15">
      <c r="E34" s="3"/>
      <c r="Q34" s="5"/>
    </row>
    <row r="35" spans="5:17" s="34" customFormat="1" ht="15">
      <c r="E35" s="3"/>
      <c r="Q35" s="5"/>
    </row>
    <row r="36" spans="5:17" s="34" customFormat="1" ht="15">
      <c r="E36" s="3"/>
      <c r="Q36" s="5"/>
    </row>
    <row r="37" spans="5:17" s="34" customFormat="1" ht="15">
      <c r="E37" s="3"/>
      <c r="Q37" s="5"/>
    </row>
    <row r="38" spans="5:17" s="34" customFormat="1" ht="15">
      <c r="E38" s="3"/>
      <c r="Q38" s="5"/>
    </row>
    <row r="39" spans="5:17" s="34" customFormat="1" ht="15">
      <c r="E39" s="3"/>
      <c r="Q39" s="5"/>
    </row>
    <row r="40" spans="5:17" s="34" customFormat="1" ht="15">
      <c r="E40" s="3"/>
      <c r="Q40" s="5"/>
    </row>
    <row r="41" spans="5:17" s="34" customFormat="1" ht="15">
      <c r="E41" s="3"/>
      <c r="Q41" s="5"/>
    </row>
    <row r="42" spans="5:17" s="34" customFormat="1" ht="15">
      <c r="E42" s="3"/>
      <c r="Q42" s="5"/>
    </row>
    <row r="43" spans="5:17" s="34" customFormat="1" ht="15">
      <c r="E43" s="3"/>
      <c r="Q43" s="5"/>
    </row>
    <row r="44" spans="5:17" s="34" customFormat="1" ht="15">
      <c r="E44" s="3"/>
      <c r="Q44" s="5"/>
    </row>
    <row r="45" spans="5:17" s="34" customFormat="1" ht="15">
      <c r="E45" s="3"/>
      <c r="Q45" s="5"/>
    </row>
    <row r="46" spans="5:17" s="34" customFormat="1" ht="15">
      <c r="E46" s="3"/>
      <c r="Q46" s="5"/>
    </row>
    <row r="47" spans="5:17" s="34" customFormat="1" ht="15">
      <c r="E47" s="3"/>
      <c r="Q47" s="5"/>
    </row>
    <row r="48" spans="5:17" s="34" customFormat="1" ht="15">
      <c r="E48" s="3"/>
      <c r="Q48" s="5"/>
    </row>
    <row r="49" spans="5:17" s="34" customFormat="1" ht="15">
      <c r="E49" s="3"/>
      <c r="Q49" s="5"/>
    </row>
    <row r="50" spans="5:17" s="34" customFormat="1" ht="15">
      <c r="E50" s="3"/>
      <c r="Q50" s="5"/>
    </row>
    <row r="51" spans="5:17" s="34" customFormat="1" ht="15">
      <c r="E51" s="3"/>
      <c r="Q51" s="5"/>
    </row>
    <row r="52" spans="5:17" s="34" customFormat="1" ht="15">
      <c r="E52" s="3"/>
      <c r="Q52" s="5"/>
    </row>
    <row r="53" spans="5:17" s="34" customFormat="1" ht="15">
      <c r="E53" s="3"/>
      <c r="Q53" s="5"/>
    </row>
    <row r="54" spans="5:17" s="34" customFormat="1" ht="15">
      <c r="E54" s="3"/>
      <c r="Q54" s="5"/>
    </row>
    <row r="55" spans="5:17" s="34" customFormat="1" ht="15">
      <c r="E55" s="3"/>
      <c r="Q55" s="5"/>
    </row>
    <row r="56" spans="5:17" s="34" customFormat="1" ht="15">
      <c r="E56" s="3"/>
      <c r="Q56" s="5"/>
    </row>
    <row r="57" spans="5:17" s="34" customFormat="1" ht="15">
      <c r="E57" s="3"/>
      <c r="Q57" s="5"/>
    </row>
    <row r="58" spans="5:17" s="34" customFormat="1" ht="15">
      <c r="E58" s="3"/>
      <c r="Q58" s="5"/>
    </row>
    <row r="59" spans="5:17" s="34" customFormat="1" ht="15">
      <c r="E59" s="3"/>
      <c r="Q59" s="5"/>
    </row>
    <row r="60" spans="5:17" s="34" customFormat="1" ht="15">
      <c r="E60" s="3"/>
      <c r="Q60" s="5"/>
    </row>
    <row r="61" spans="5:17" s="34" customFormat="1" ht="15">
      <c r="E61" s="3"/>
      <c r="Q61" s="5"/>
    </row>
    <row r="62" spans="5:17" s="34" customFormat="1" ht="15">
      <c r="E62" s="3"/>
      <c r="Q62" s="5"/>
    </row>
    <row r="63" spans="5:17" s="34" customFormat="1" ht="15">
      <c r="E63" s="3"/>
      <c r="Q63" s="5"/>
    </row>
    <row r="64" spans="5:17" s="34" customFormat="1" ht="15">
      <c r="E64" s="3"/>
      <c r="Q64" s="5"/>
    </row>
    <row r="65" spans="5:17" s="34" customFormat="1" ht="15">
      <c r="E65" s="3"/>
      <c r="Q65" s="5"/>
    </row>
    <row r="66" spans="5:17" s="34" customFormat="1" ht="15">
      <c r="E66" s="3"/>
      <c r="Q66" s="5"/>
    </row>
    <row r="67" spans="5:17" s="34" customFormat="1" ht="15">
      <c r="E67" s="3"/>
      <c r="Q67" s="5"/>
    </row>
    <row r="68" spans="5:17" s="34" customFormat="1" ht="15">
      <c r="E68" s="3"/>
      <c r="Q68" s="5"/>
    </row>
    <row r="69" spans="5:17" s="34" customFormat="1" ht="15">
      <c r="E69" s="3"/>
      <c r="Q69" s="5"/>
    </row>
    <row r="70" spans="5:17" s="34" customFormat="1" ht="15">
      <c r="E70" s="3"/>
      <c r="Q70" s="5"/>
    </row>
    <row r="71" spans="5:17" s="34" customFormat="1" ht="15">
      <c r="E71" s="3"/>
      <c r="Q71" s="5"/>
    </row>
    <row r="72" spans="5:17" s="34" customFormat="1" ht="15">
      <c r="E72" s="3"/>
      <c r="Q72" s="5"/>
    </row>
    <row r="73" spans="5:17" s="34" customFormat="1" ht="15">
      <c r="E73" s="3"/>
      <c r="Q73" s="5"/>
    </row>
    <row r="74" spans="5:17" s="34" customFormat="1" ht="15">
      <c r="E74" s="3"/>
      <c r="Q74" s="5"/>
    </row>
    <row r="75" spans="5:17" s="34" customFormat="1" ht="15">
      <c r="E75" s="3"/>
      <c r="Q75" s="5"/>
    </row>
    <row r="76" spans="5:17" s="34" customFormat="1" ht="15">
      <c r="E76" s="3"/>
      <c r="Q76" s="5"/>
    </row>
    <row r="77" spans="5:17" s="34" customFormat="1" ht="15">
      <c r="E77" s="3"/>
      <c r="Q77" s="5"/>
    </row>
    <row r="78" spans="5:17" s="34" customFormat="1" ht="15">
      <c r="E78" s="3"/>
      <c r="Q78" s="5"/>
    </row>
    <row r="79" spans="5:17" s="34" customFormat="1" ht="15">
      <c r="E79" s="3"/>
      <c r="Q79" s="5"/>
    </row>
    <row r="80" spans="5:17" s="34" customFormat="1" ht="15">
      <c r="E80" s="3"/>
      <c r="Q80" s="5"/>
    </row>
    <row r="81" spans="5:17" s="34" customFormat="1" ht="15">
      <c r="E81" s="3"/>
      <c r="Q81" s="5"/>
    </row>
    <row r="82" spans="5:17" s="34" customFormat="1" ht="15">
      <c r="E82" s="3"/>
      <c r="Q82" s="5"/>
    </row>
    <row r="83" spans="5:17" s="34" customFormat="1" ht="15">
      <c r="E83" s="3"/>
      <c r="Q83" s="5"/>
    </row>
    <row r="84" spans="5:17" s="34" customFormat="1" ht="15">
      <c r="E84" s="3"/>
      <c r="Q84" s="5"/>
    </row>
    <row r="85" spans="5:17" s="34" customFormat="1" ht="15">
      <c r="E85" s="3"/>
      <c r="Q85" s="5"/>
    </row>
    <row r="86" spans="5:17" s="34" customFormat="1" ht="15">
      <c r="E86" s="3"/>
      <c r="Q86" s="5"/>
    </row>
    <row r="87" spans="5:17" s="34" customFormat="1" ht="15">
      <c r="E87" s="3"/>
      <c r="Q87" s="5"/>
    </row>
    <row r="88" spans="5:17" s="34" customFormat="1" ht="15">
      <c r="E88" s="3"/>
      <c r="Q88" s="5"/>
    </row>
    <row r="89" spans="5:17" s="34" customFormat="1" ht="15">
      <c r="E89" s="3"/>
      <c r="Q89" s="5"/>
    </row>
    <row r="90" spans="5:17" s="34" customFormat="1" ht="15">
      <c r="E90" s="3"/>
      <c r="Q90" s="5"/>
    </row>
    <row r="91" spans="5:17" s="34" customFormat="1" ht="15">
      <c r="E91" s="3"/>
      <c r="Q91" s="5"/>
    </row>
    <row r="92" spans="5:17" s="34" customFormat="1" ht="15">
      <c r="E92" s="3"/>
      <c r="Q92" s="5"/>
    </row>
    <row r="93" spans="5:17" s="34" customFormat="1" ht="15">
      <c r="E93" s="3"/>
      <c r="Q93" s="5"/>
    </row>
    <row r="94" spans="5:17" s="34" customFormat="1" ht="15">
      <c r="E94" s="3"/>
      <c r="Q94" s="5"/>
    </row>
    <row r="95" spans="5:17" s="34" customFormat="1" ht="15">
      <c r="E95" s="3"/>
      <c r="Q95" s="5"/>
    </row>
    <row r="96" spans="5:17" s="34" customFormat="1" ht="15">
      <c r="E96" s="3"/>
      <c r="Q96" s="5"/>
    </row>
    <row r="97" spans="5:17" s="34" customFormat="1" ht="15">
      <c r="E97" s="3"/>
      <c r="Q97" s="5"/>
    </row>
    <row r="98" spans="5:17" s="34" customFormat="1" ht="15">
      <c r="E98" s="3"/>
      <c r="Q98" s="5"/>
    </row>
    <row r="99" spans="5:17" s="34" customFormat="1" ht="15">
      <c r="E99" s="3"/>
      <c r="Q99" s="5"/>
    </row>
    <row r="100" spans="5:17" s="34" customFormat="1" ht="15">
      <c r="E100" s="3"/>
      <c r="Q100" s="5"/>
    </row>
    <row r="101" spans="5:17" s="34" customFormat="1" ht="15">
      <c r="E101" s="3"/>
      <c r="Q101" s="5"/>
    </row>
    <row r="102" spans="5:17" s="34" customFormat="1" ht="15">
      <c r="E102" s="3"/>
      <c r="Q102" s="5"/>
    </row>
    <row r="103" spans="5:17" s="34" customFormat="1" ht="15">
      <c r="E103" s="3"/>
      <c r="Q103" s="5"/>
    </row>
    <row r="104" spans="5:17" s="34" customFormat="1" ht="15">
      <c r="E104" s="3"/>
      <c r="Q104" s="5"/>
    </row>
    <row r="105" spans="5:17" s="34" customFormat="1" ht="15">
      <c r="E105" s="3"/>
      <c r="Q105" s="5"/>
    </row>
    <row r="106" spans="5:17" s="34" customFormat="1" ht="15">
      <c r="E106" s="3"/>
      <c r="Q106" s="5"/>
    </row>
    <row r="107" spans="5:17" s="34" customFormat="1" ht="15">
      <c r="E107" s="3"/>
      <c r="Q107" s="5"/>
    </row>
    <row r="108" spans="5:17" s="34" customFormat="1" ht="15">
      <c r="E108" s="3"/>
      <c r="Q108" s="5"/>
    </row>
    <row r="109" spans="5:17" s="34" customFormat="1" ht="15">
      <c r="E109" s="3"/>
      <c r="Q109" s="5"/>
    </row>
    <row r="110" spans="5:17" s="34" customFormat="1" ht="15">
      <c r="E110" s="3"/>
      <c r="Q110" s="5"/>
    </row>
    <row r="111" spans="5:17" s="34" customFormat="1" ht="15">
      <c r="E111" s="3"/>
      <c r="Q111" s="5"/>
    </row>
    <row r="112" spans="5:17" s="34" customFormat="1" ht="15">
      <c r="E112" s="3"/>
      <c r="Q112" s="5"/>
    </row>
    <row r="113" spans="5:17" s="34" customFormat="1" ht="15">
      <c r="E113" s="3"/>
      <c r="Q113" s="5"/>
    </row>
    <row r="114" spans="5:17" s="34" customFormat="1" ht="15">
      <c r="E114" s="3"/>
      <c r="Q114" s="5"/>
    </row>
    <row r="115" spans="5:17" s="34" customFormat="1" ht="15">
      <c r="E115" s="3"/>
      <c r="Q115" s="5"/>
    </row>
    <row r="116" spans="5:17" s="34" customFormat="1" ht="15">
      <c r="E116" s="3"/>
      <c r="Q116" s="5"/>
    </row>
    <row r="117" spans="5:17" s="34" customFormat="1" ht="15">
      <c r="E117" s="3"/>
      <c r="Q117" s="5"/>
    </row>
    <row r="118" spans="5:17" s="34" customFormat="1" ht="15">
      <c r="E118" s="3"/>
      <c r="Q118" s="5"/>
    </row>
    <row r="119" spans="5:17" s="34" customFormat="1" ht="15">
      <c r="E119" s="3"/>
      <c r="Q119" s="5"/>
    </row>
    <row r="120" spans="5:17" s="34" customFormat="1" ht="15">
      <c r="E120" s="3"/>
      <c r="Q120" s="5"/>
    </row>
    <row r="121" spans="5:17" s="34" customFormat="1" ht="15">
      <c r="E121" s="3"/>
      <c r="Q121" s="5"/>
    </row>
    <row r="122" spans="5:17" s="34" customFormat="1" ht="15">
      <c r="E122" s="3"/>
      <c r="Q122" s="5"/>
    </row>
    <row r="123" spans="5:17" s="34" customFormat="1" ht="15">
      <c r="E123" s="3"/>
      <c r="Q123" s="5"/>
    </row>
    <row r="124" spans="5:17" s="34" customFormat="1" ht="15">
      <c r="E124" s="3"/>
      <c r="Q124" s="5"/>
    </row>
    <row r="125" spans="5:17" s="34" customFormat="1" ht="15">
      <c r="E125" s="3"/>
      <c r="Q125" s="5"/>
    </row>
    <row r="126" spans="5:17" s="34" customFormat="1" ht="15">
      <c r="E126" s="3"/>
      <c r="Q126" s="5"/>
    </row>
    <row r="127" spans="5:17" s="34" customFormat="1" ht="15">
      <c r="E127" s="3"/>
      <c r="Q127" s="5"/>
    </row>
    <row r="128" spans="5:17" s="34" customFormat="1" ht="15">
      <c r="E128" s="3"/>
      <c r="Q128" s="5"/>
    </row>
    <row r="129" spans="5:17" s="34" customFormat="1" ht="15">
      <c r="E129" s="3"/>
      <c r="Q129" s="5"/>
    </row>
    <row r="130" spans="5:17" s="34" customFormat="1" ht="15">
      <c r="E130" s="3"/>
      <c r="Q130" s="5"/>
    </row>
    <row r="131" spans="5:17" s="34" customFormat="1" ht="15">
      <c r="E131" s="3"/>
      <c r="Q131" s="5"/>
    </row>
    <row r="132" spans="5:17" s="34" customFormat="1" ht="15">
      <c r="E132" s="3"/>
      <c r="Q132" s="5"/>
    </row>
    <row r="133" spans="5:17" s="34" customFormat="1" ht="15">
      <c r="E133" s="3"/>
      <c r="Q133" s="5"/>
    </row>
    <row r="134" spans="5:17" s="34" customFormat="1" ht="15">
      <c r="E134" s="3"/>
      <c r="Q134" s="5"/>
    </row>
    <row r="135" spans="5:17" s="34" customFormat="1" ht="15">
      <c r="E135" s="3"/>
      <c r="Q135" s="5"/>
    </row>
    <row r="136" spans="5:17" s="34" customFormat="1" ht="15">
      <c r="E136" s="3"/>
      <c r="Q136" s="5"/>
    </row>
    <row r="137" spans="5:17" s="34" customFormat="1" ht="15">
      <c r="E137" s="3"/>
      <c r="Q137" s="5"/>
    </row>
    <row r="138" spans="5:17" s="34" customFormat="1" ht="15">
      <c r="E138" s="3"/>
      <c r="Q138" s="5"/>
    </row>
    <row r="139" spans="5:17" s="34" customFormat="1" ht="15">
      <c r="E139" s="3"/>
      <c r="Q139" s="5"/>
    </row>
    <row r="140" spans="5:17" s="34" customFormat="1" ht="15">
      <c r="E140" s="3"/>
      <c r="Q140" s="5"/>
    </row>
    <row r="141" spans="5:17" s="34" customFormat="1" ht="15">
      <c r="E141" s="3"/>
      <c r="Q141" s="5"/>
    </row>
    <row r="142" spans="5:17" s="34" customFormat="1" ht="15">
      <c r="E142" s="3"/>
      <c r="Q142" s="5"/>
    </row>
    <row r="143" spans="5:17" s="34" customFormat="1" ht="15">
      <c r="E143" s="3"/>
      <c r="Q143" s="5"/>
    </row>
    <row r="144" spans="5:17" s="34" customFormat="1" ht="15">
      <c r="E144" s="3"/>
      <c r="Q144" s="5"/>
    </row>
    <row r="145" spans="5:17" s="34" customFormat="1" ht="15">
      <c r="E145" s="3"/>
      <c r="Q145" s="5"/>
    </row>
    <row r="146" spans="5:17" s="34" customFormat="1" ht="15">
      <c r="E146" s="3"/>
      <c r="Q146" s="5"/>
    </row>
    <row r="147" spans="5:17" s="34" customFormat="1" ht="15">
      <c r="E147" s="3"/>
      <c r="Q147" s="5"/>
    </row>
    <row r="148" spans="5:17" s="34" customFormat="1" ht="15">
      <c r="E148" s="3"/>
      <c r="Q148" s="5"/>
    </row>
    <row r="149" spans="5:17" s="34" customFormat="1" ht="15">
      <c r="E149" s="3"/>
      <c r="Q149" s="5"/>
    </row>
    <row r="150" spans="5:17" s="34" customFormat="1" ht="15">
      <c r="E150" s="3"/>
      <c r="Q150" s="5"/>
    </row>
    <row r="151" spans="5:17" s="34" customFormat="1" ht="15">
      <c r="E151" s="3"/>
      <c r="Q151" s="5"/>
    </row>
    <row r="152" spans="5:17" s="34" customFormat="1" ht="15">
      <c r="E152" s="3"/>
      <c r="Q152" s="5"/>
    </row>
    <row r="153" spans="5:17" s="34" customFormat="1" ht="15">
      <c r="E153" s="3"/>
      <c r="Q153" s="5"/>
    </row>
    <row r="154" spans="5:17" s="34" customFormat="1" ht="15">
      <c r="E154" s="3"/>
      <c r="Q154" s="5"/>
    </row>
    <row r="155" spans="5:17" s="34" customFormat="1" ht="15">
      <c r="E155" s="3"/>
      <c r="Q155" s="5"/>
    </row>
    <row r="156" spans="5:17" s="34" customFormat="1" ht="15">
      <c r="E156" s="3"/>
      <c r="Q156" s="5"/>
    </row>
    <row r="157" spans="5:17" s="34" customFormat="1" ht="15">
      <c r="E157" s="3"/>
      <c r="Q157" s="5"/>
    </row>
    <row r="158" spans="5:17" s="34" customFormat="1" ht="15">
      <c r="E158" s="3"/>
      <c r="Q158" s="5"/>
    </row>
    <row r="159" spans="5:17" s="34" customFormat="1" ht="15">
      <c r="E159" s="3"/>
      <c r="Q159" s="5"/>
    </row>
    <row r="160" spans="5:17" s="34" customFormat="1" ht="15">
      <c r="E160" s="3"/>
      <c r="Q160" s="5"/>
    </row>
    <row r="161" spans="5:17" s="34" customFormat="1" ht="15">
      <c r="E161" s="3"/>
      <c r="Q161" s="5"/>
    </row>
    <row r="162" spans="5:17" s="34" customFormat="1" ht="15">
      <c r="E162" s="3"/>
      <c r="Q162" s="5"/>
    </row>
    <row r="163" spans="5:17" s="34" customFormat="1" ht="15">
      <c r="E163" s="3"/>
      <c r="Q163" s="5"/>
    </row>
    <row r="164" spans="5:17" s="34" customFormat="1" ht="15">
      <c r="E164" s="3"/>
      <c r="Q164" s="5"/>
    </row>
    <row r="165" spans="5:17" s="34" customFormat="1" ht="15">
      <c r="E165" s="3"/>
      <c r="Q165" s="5"/>
    </row>
    <row r="166" spans="5:17" s="34" customFormat="1" ht="15">
      <c r="E166" s="3"/>
      <c r="Q166" s="5"/>
    </row>
    <row r="167" spans="5:17" s="34" customFormat="1" ht="15">
      <c r="E167" s="3"/>
      <c r="Q167" s="5"/>
    </row>
    <row r="168" spans="5:17" s="34" customFormat="1" ht="15">
      <c r="E168" s="3"/>
      <c r="Q168" s="5"/>
    </row>
    <row r="169" spans="5:17" s="34" customFormat="1" ht="15">
      <c r="E169" s="3"/>
      <c r="Q169" s="5"/>
    </row>
    <row r="170" spans="5:17" s="34" customFormat="1" ht="15">
      <c r="E170" s="3"/>
      <c r="Q170" s="5"/>
    </row>
    <row r="171" spans="5:17" s="34" customFormat="1" ht="15">
      <c r="E171" s="3"/>
      <c r="Q171" s="5"/>
    </row>
    <row r="172" spans="5:17" s="34" customFormat="1" ht="15">
      <c r="E172" s="3"/>
      <c r="Q172" s="5"/>
    </row>
    <row r="173" spans="5:17" s="34" customFormat="1" ht="15">
      <c r="E173" s="3"/>
      <c r="Q173" s="5"/>
    </row>
    <row r="174" spans="5:17" s="34" customFormat="1" ht="15">
      <c r="E174" s="3"/>
      <c r="Q174" s="5"/>
    </row>
    <row r="175" spans="5:17" s="34" customFormat="1" ht="15">
      <c r="E175" s="3"/>
      <c r="Q175" s="5"/>
    </row>
    <row r="176" spans="5:17" s="34" customFormat="1" ht="15">
      <c r="E176" s="3"/>
      <c r="Q176" s="5"/>
    </row>
    <row r="177" spans="5:17" s="34" customFormat="1" ht="15">
      <c r="E177" s="3"/>
      <c r="Q177" s="5"/>
    </row>
    <row r="178" spans="5:17" s="34" customFormat="1" ht="15">
      <c r="E178" s="3"/>
      <c r="Q178" s="5"/>
    </row>
    <row r="179" spans="5:17" s="34" customFormat="1" ht="15">
      <c r="E179" s="3"/>
      <c r="Q179" s="5"/>
    </row>
    <row r="180" spans="5:17" s="34" customFormat="1" ht="15">
      <c r="E180" s="3"/>
      <c r="Q180" s="5"/>
    </row>
    <row r="181" spans="5:17" s="34" customFormat="1" ht="15">
      <c r="E181" s="3"/>
      <c r="Q181" s="5"/>
    </row>
    <row r="182" spans="5:17" s="34" customFormat="1" ht="15">
      <c r="E182" s="3"/>
      <c r="Q182" s="5"/>
    </row>
    <row r="183" spans="5:17" s="34" customFormat="1" ht="15">
      <c r="E183" s="3"/>
      <c r="Q183" s="5"/>
    </row>
    <row r="184" spans="5:17" s="34" customFormat="1" ht="15">
      <c r="E184" s="3"/>
      <c r="Q184" s="5"/>
    </row>
    <row r="185" spans="5:17" s="34" customFormat="1" ht="15">
      <c r="E185" s="3"/>
      <c r="Q185" s="5"/>
    </row>
    <row r="186" spans="5:17" s="34" customFormat="1" ht="15">
      <c r="E186" s="3"/>
      <c r="Q186" s="5"/>
    </row>
    <row r="187" spans="5:17" s="34" customFormat="1" ht="15">
      <c r="E187" s="3"/>
      <c r="Q187" s="5"/>
    </row>
    <row r="188" spans="5:17" s="34" customFormat="1" ht="15">
      <c r="E188" s="3"/>
      <c r="Q188" s="5"/>
    </row>
    <row r="189" spans="5:17" s="34" customFormat="1" ht="15">
      <c r="E189" s="3"/>
      <c r="Q189" s="5"/>
    </row>
    <row r="190" spans="5:17" s="34" customFormat="1" ht="15">
      <c r="E190" s="3"/>
      <c r="Q190" s="5"/>
    </row>
    <row r="191" spans="5:17" s="34" customFormat="1" ht="15">
      <c r="E191" s="3"/>
      <c r="Q191" s="5"/>
    </row>
    <row r="192" spans="5:17" s="34" customFormat="1" ht="15">
      <c r="E192" s="3"/>
      <c r="Q192" s="5"/>
    </row>
    <row r="193" spans="5:17" s="34" customFormat="1" ht="15">
      <c r="E193" s="3"/>
      <c r="Q193" s="5"/>
    </row>
    <row r="194" spans="5:17" s="34" customFormat="1" ht="15">
      <c r="E194" s="3"/>
      <c r="Q194" s="5"/>
    </row>
    <row r="195" spans="5:17" s="34" customFormat="1" ht="15">
      <c r="E195" s="3"/>
      <c r="Q195" s="5"/>
    </row>
    <row r="196" spans="5:17" s="34" customFormat="1" ht="15">
      <c r="E196" s="3"/>
      <c r="Q196" s="5"/>
    </row>
    <row r="197" spans="5:17" s="34" customFormat="1" ht="15">
      <c r="E197" s="3"/>
      <c r="Q197" s="5"/>
    </row>
    <row r="198" spans="5:17" s="34" customFormat="1" ht="15">
      <c r="E198" s="3"/>
      <c r="Q198" s="5"/>
    </row>
    <row r="199" spans="5:17" s="34" customFormat="1" ht="15">
      <c r="E199" s="3"/>
      <c r="Q199" s="5"/>
    </row>
    <row r="200" spans="5:17" s="34" customFormat="1" ht="15">
      <c r="E200" s="3"/>
      <c r="Q200" s="5"/>
    </row>
    <row r="201" spans="5:17" s="34" customFormat="1" ht="15">
      <c r="E201" s="3"/>
      <c r="Q201" s="5"/>
    </row>
    <row r="202" spans="5:17" s="34" customFormat="1" ht="15">
      <c r="E202" s="3"/>
      <c r="Q202" s="5"/>
    </row>
    <row r="203" spans="5:17" s="34" customFormat="1" ht="15">
      <c r="E203" s="3"/>
      <c r="Q203" s="5"/>
    </row>
    <row r="204" spans="5:17" s="34" customFormat="1" ht="15">
      <c r="E204" s="3"/>
      <c r="Q204" s="5"/>
    </row>
    <row r="205" spans="5:17" s="34" customFormat="1" ht="15">
      <c r="E205" s="3"/>
      <c r="Q205" s="5"/>
    </row>
    <row r="206" spans="5:17" s="34" customFormat="1" ht="15">
      <c r="E206" s="3"/>
      <c r="Q206" s="5"/>
    </row>
    <row r="207" spans="5:17" s="34" customFormat="1" ht="15">
      <c r="E207" s="3"/>
      <c r="Q207" s="5"/>
    </row>
    <row r="208" spans="5:17" s="34" customFormat="1" ht="15">
      <c r="E208" s="3"/>
      <c r="Q208" s="5"/>
    </row>
    <row r="209" spans="5:17" s="34" customFormat="1" ht="15">
      <c r="E209" s="3"/>
      <c r="Q209" s="5"/>
    </row>
    <row r="210" spans="5:17" s="34" customFormat="1" ht="15">
      <c r="E210" s="3"/>
      <c r="Q210" s="5"/>
    </row>
    <row r="211" spans="5:17" s="34" customFormat="1" ht="15">
      <c r="E211" s="3"/>
      <c r="Q211" s="5"/>
    </row>
    <row r="212" spans="5:17" s="34" customFormat="1" ht="15">
      <c r="E212" s="3"/>
      <c r="Q212" s="5"/>
    </row>
    <row r="213" spans="5:17" s="34" customFormat="1" ht="15">
      <c r="E213" s="3"/>
      <c r="Q213" s="5"/>
    </row>
    <row r="214" spans="5:17" s="34" customFormat="1" ht="15">
      <c r="E214" s="3"/>
      <c r="Q214" s="5"/>
    </row>
    <row r="215" spans="5:17" s="34" customFormat="1" ht="15">
      <c r="E215" s="3"/>
      <c r="Q215" s="5"/>
    </row>
    <row r="216" spans="5:17" s="34" customFormat="1" ht="15">
      <c r="E216" s="3"/>
      <c r="Q216" s="5"/>
    </row>
    <row r="217" spans="5:17" s="34" customFormat="1" ht="15">
      <c r="E217" s="3"/>
      <c r="Q217" s="5"/>
    </row>
    <row r="218" spans="5:17" s="34" customFormat="1" ht="15">
      <c r="E218" s="3"/>
      <c r="Q218" s="5"/>
    </row>
    <row r="219" spans="5:17" s="34" customFormat="1" ht="15">
      <c r="E219" s="3"/>
      <c r="Q219" s="5"/>
    </row>
    <row r="220" spans="5:17" s="34" customFormat="1" ht="15">
      <c r="E220" s="3"/>
      <c r="Q220" s="5"/>
    </row>
    <row r="221" spans="5:17" s="34" customFormat="1" ht="15">
      <c r="E221" s="3"/>
      <c r="Q221" s="5"/>
    </row>
    <row r="222" spans="5:17" s="34" customFormat="1" ht="15">
      <c r="E222" s="3"/>
      <c r="Q222" s="5"/>
    </row>
    <row r="223" spans="5:17" s="34" customFormat="1" ht="15">
      <c r="E223" s="3"/>
      <c r="Q223" s="5"/>
    </row>
    <row r="224" spans="5:17" s="34" customFormat="1" ht="15">
      <c r="E224" s="3"/>
      <c r="Q224" s="5"/>
    </row>
    <row r="225" spans="5:17" s="34" customFormat="1" ht="15">
      <c r="E225" s="3"/>
      <c r="Q225" s="5"/>
    </row>
    <row r="226" spans="5:17" s="34" customFormat="1" ht="15">
      <c r="E226" s="3"/>
      <c r="Q226" s="5"/>
    </row>
    <row r="227" spans="5:17" s="34" customFormat="1" ht="15">
      <c r="E227" s="3"/>
      <c r="Q227" s="5"/>
    </row>
    <row r="228" spans="5:17" s="34" customFormat="1" ht="15">
      <c r="E228" s="3"/>
      <c r="Q228" s="5"/>
    </row>
    <row r="229" spans="5:17" s="34" customFormat="1" ht="15">
      <c r="E229" s="3"/>
      <c r="Q229" s="5"/>
    </row>
    <row r="230" spans="5:17" s="34" customFormat="1" ht="15">
      <c r="E230" s="3"/>
      <c r="Q230" s="5"/>
    </row>
    <row r="231" spans="5:17" s="34" customFormat="1" ht="15">
      <c r="E231" s="3"/>
      <c r="Q231" s="5"/>
    </row>
    <row r="232" spans="5:17" s="34" customFormat="1" ht="15">
      <c r="E232" s="3"/>
      <c r="Q232" s="5"/>
    </row>
    <row r="233" spans="5:17" s="34" customFormat="1" ht="15">
      <c r="E233" s="3"/>
      <c r="Q233" s="5"/>
    </row>
    <row r="234" spans="5:17" s="34" customFormat="1" ht="15">
      <c r="E234" s="3"/>
      <c r="Q234" s="5"/>
    </row>
    <row r="235" spans="5:17" s="34" customFormat="1" ht="15">
      <c r="E235" s="3"/>
      <c r="Q235" s="5"/>
    </row>
    <row r="236" spans="5:17" s="34" customFormat="1" ht="15">
      <c r="E236" s="3"/>
      <c r="Q236" s="5"/>
    </row>
    <row r="237" spans="5:17" s="34" customFormat="1" ht="15">
      <c r="E237" s="3"/>
      <c r="Q237" s="5"/>
    </row>
    <row r="238" spans="5:17" s="34" customFormat="1" ht="15">
      <c r="E238" s="3"/>
      <c r="Q238" s="5"/>
    </row>
    <row r="239" spans="5:17" s="34" customFormat="1" ht="15">
      <c r="E239" s="3"/>
      <c r="Q239" s="5"/>
    </row>
    <row r="240" spans="5:17" s="34" customFormat="1" ht="15">
      <c r="E240" s="3"/>
      <c r="Q240" s="5"/>
    </row>
    <row r="241" spans="5:17" s="34" customFormat="1" ht="15">
      <c r="E241" s="3"/>
      <c r="Q241" s="5"/>
    </row>
    <row r="242" spans="5:17" s="34" customFormat="1" ht="15">
      <c r="E242" s="3"/>
      <c r="Q242" s="5"/>
    </row>
    <row r="243" spans="5:17" s="34" customFormat="1" ht="15">
      <c r="E243" s="3"/>
      <c r="Q243" s="5"/>
    </row>
    <row r="244" spans="5:17" s="34" customFormat="1" ht="15">
      <c r="E244" s="3"/>
      <c r="Q244" s="5"/>
    </row>
    <row r="245" spans="5:17" s="34" customFormat="1" ht="15">
      <c r="E245" s="3"/>
      <c r="Q245" s="5"/>
    </row>
    <row r="246" spans="5:17" s="34" customFormat="1" ht="15">
      <c r="E246" s="3"/>
      <c r="Q246" s="5"/>
    </row>
    <row r="247" spans="5:17" s="34" customFormat="1" ht="15">
      <c r="E247" s="3"/>
      <c r="Q247" s="5"/>
    </row>
    <row r="248" spans="5:17" s="34" customFormat="1" ht="15">
      <c r="E248" s="3"/>
      <c r="Q248" s="5"/>
    </row>
    <row r="249" spans="5:17" s="34" customFormat="1" ht="15">
      <c r="E249" s="3"/>
      <c r="Q249" s="5"/>
    </row>
    <row r="250" spans="5:17" s="34" customFormat="1" ht="15">
      <c r="E250" s="3"/>
      <c r="Q250" s="5"/>
    </row>
    <row r="251" spans="5:17" s="34" customFormat="1" ht="15">
      <c r="E251" s="3"/>
      <c r="Q251" s="5"/>
    </row>
    <row r="252" spans="5:17" s="34" customFormat="1" ht="15">
      <c r="E252" s="3"/>
      <c r="Q252" s="5"/>
    </row>
    <row r="253" spans="5:17" s="34" customFormat="1" ht="15">
      <c r="E253" s="3"/>
      <c r="Q253" s="5"/>
    </row>
    <row r="254" spans="5:17" s="34" customFormat="1" ht="15">
      <c r="E254" s="3"/>
      <c r="Q254" s="5"/>
    </row>
    <row r="255" spans="5:17" s="34" customFormat="1" ht="15">
      <c r="E255" s="3"/>
      <c r="Q255" s="5"/>
    </row>
    <row r="256" spans="5:17" s="34" customFormat="1" ht="15">
      <c r="E256" s="3"/>
      <c r="Q256" s="5"/>
    </row>
    <row r="257" spans="5:17" s="34" customFormat="1" ht="15">
      <c r="E257" s="3"/>
      <c r="Q257" s="5"/>
    </row>
    <row r="258" spans="5:17" s="34" customFormat="1" ht="15">
      <c r="E258" s="3"/>
      <c r="Q258" s="5"/>
    </row>
    <row r="259" spans="5:17" s="34" customFormat="1" ht="15">
      <c r="E259" s="3"/>
      <c r="Q259" s="5"/>
    </row>
    <row r="260" spans="5:17" s="34" customFormat="1" ht="15">
      <c r="E260" s="3"/>
      <c r="Q260" s="5"/>
    </row>
    <row r="261" spans="5:17" s="34" customFormat="1" ht="15">
      <c r="E261" s="3"/>
      <c r="Q261" s="5"/>
    </row>
    <row r="262" spans="5:17" s="34" customFormat="1" ht="15">
      <c r="E262" s="3"/>
      <c r="Q262" s="5"/>
    </row>
    <row r="263" spans="5:17" s="34" customFormat="1" ht="15">
      <c r="E263" s="3"/>
      <c r="Q263" s="5"/>
    </row>
    <row r="264" spans="5:17" s="34" customFormat="1" ht="15">
      <c r="E264" s="3"/>
      <c r="Q264" s="5"/>
    </row>
    <row r="265" spans="5:17" s="34" customFormat="1" ht="15">
      <c r="E265" s="3"/>
      <c r="Q265" s="5"/>
    </row>
    <row r="266" spans="5:17" s="34" customFormat="1" ht="15">
      <c r="E266" s="3"/>
      <c r="Q266" s="5"/>
    </row>
    <row r="267" spans="5:17" s="34" customFormat="1" ht="15">
      <c r="E267" s="3"/>
      <c r="Q267" s="5"/>
    </row>
    <row r="268" spans="5:17" s="34" customFormat="1" ht="15">
      <c r="E268" s="3"/>
      <c r="Q268" s="5"/>
    </row>
    <row r="269" spans="5:17" s="34" customFormat="1" ht="15">
      <c r="E269" s="3"/>
      <c r="Q269" s="5"/>
    </row>
    <row r="270" spans="5:17" s="34" customFormat="1" ht="15">
      <c r="E270" s="3"/>
      <c r="Q270" s="5"/>
    </row>
    <row r="271" spans="5:17" s="34" customFormat="1" ht="15">
      <c r="E271" s="3"/>
      <c r="Q271" s="5"/>
    </row>
    <row r="272" spans="5:17" s="34" customFormat="1" ht="15">
      <c r="E272" s="3"/>
      <c r="Q272" s="5"/>
    </row>
    <row r="273" spans="5:17" s="34" customFormat="1" ht="15">
      <c r="E273" s="3"/>
      <c r="Q273" s="5"/>
    </row>
    <row r="274" spans="5:17" s="34" customFormat="1" ht="15">
      <c r="E274" s="3"/>
      <c r="Q274" s="5"/>
    </row>
    <row r="275" spans="5:17" s="34" customFormat="1" ht="15">
      <c r="E275" s="3"/>
      <c r="Q275" s="5"/>
    </row>
    <row r="276" spans="5:17" s="34" customFormat="1" ht="15">
      <c r="E276" s="3"/>
      <c r="Q276" s="5"/>
    </row>
  </sheetData>
  <sheetProtection/>
  <mergeCells count="2"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"/>
  <sheetViews>
    <sheetView showGridLines="0" zoomScale="80" zoomScaleNormal="80" zoomScalePageLayoutView="85" workbookViewId="0" topLeftCell="A1">
      <selection activeCell="D13" sqref="D13"/>
    </sheetView>
  </sheetViews>
  <sheetFormatPr defaultColWidth="9.00390625" defaultRowHeight="12.75"/>
  <cols>
    <col min="1" max="1" width="5.375" style="131" customWidth="1"/>
    <col min="2" max="2" width="29.25390625" style="131" customWidth="1"/>
    <col min="3" max="3" width="16.00390625" style="131" customWidth="1"/>
    <col min="4" max="4" width="21.625" style="131" customWidth="1"/>
    <col min="5" max="5" width="11.875" style="3" customWidth="1"/>
    <col min="6" max="6" width="16.00390625" style="131" customWidth="1"/>
    <col min="7" max="7" width="39.75390625" style="131" customWidth="1"/>
    <col min="8" max="8" width="21.75390625" style="131" customWidth="1"/>
    <col min="9" max="9" width="23.625" style="131" customWidth="1"/>
    <col min="10" max="10" width="21.1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2" t="s">
        <v>14</v>
      </c>
      <c r="C3" s="7">
        <v>5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2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2"/>
      <c r="B5" s="32"/>
      <c r="C5" s="12"/>
      <c r="D5" s="12"/>
      <c r="E5" s="13"/>
      <c r="F5" s="130"/>
      <c r="G5" s="31" t="s">
        <v>69</v>
      </c>
      <c r="H5" s="205">
        <f>SUM(N10:N13)</f>
        <v>0</v>
      </c>
      <c r="I5" s="206"/>
      <c r="Q5" s="131"/>
    </row>
    <row r="6" spans="1:17" ht="15">
      <c r="A6" s="32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2"/>
      <c r="E8" s="17"/>
      <c r="Q8" s="131"/>
    </row>
    <row r="9" spans="1:14" s="32" customFormat="1" ht="58.5" customHeight="1">
      <c r="A9" s="27" t="s">
        <v>30</v>
      </c>
      <c r="B9" s="30" t="s">
        <v>15</v>
      </c>
      <c r="C9" s="30" t="s">
        <v>16</v>
      </c>
      <c r="D9" s="30" t="s">
        <v>48</v>
      </c>
      <c r="E9" s="124" t="s">
        <v>46</v>
      </c>
      <c r="F9" s="125"/>
      <c r="G9" s="30" t="str">
        <f>"Nazwa handlowa /
"&amp;C9&amp;" / 
"&amp;D9</f>
        <v>Nazwa handlowa /
Dawka / 
Postać/ Opakowanie</v>
      </c>
      <c r="H9" s="30" t="s">
        <v>45</v>
      </c>
      <c r="I9" s="30" t="str">
        <f>B9</f>
        <v>Skład</v>
      </c>
      <c r="J9" s="30" t="s">
        <v>77</v>
      </c>
      <c r="K9" s="30" t="s">
        <v>24</v>
      </c>
      <c r="L9" s="30" t="s">
        <v>108</v>
      </c>
      <c r="M9" s="30" t="s">
        <v>109</v>
      </c>
      <c r="N9" s="30" t="s">
        <v>81</v>
      </c>
    </row>
    <row r="10" spans="1:14" s="32" customFormat="1" ht="58.5" customHeight="1">
      <c r="A10" s="97" t="s">
        <v>78</v>
      </c>
      <c r="B10" s="116" t="s">
        <v>184</v>
      </c>
      <c r="C10" s="116" t="s">
        <v>162</v>
      </c>
      <c r="D10" s="116" t="s">
        <v>185</v>
      </c>
      <c r="E10" s="117">
        <v>130</v>
      </c>
      <c r="F10" s="111" t="s">
        <v>52</v>
      </c>
      <c r="G10" s="126" t="s">
        <v>50</v>
      </c>
      <c r="H10" s="98"/>
      <c r="I10" s="98"/>
      <c r="J10" s="98"/>
      <c r="K10" s="98"/>
      <c r="L10" s="126" t="str">
        <f>IF(K10=0,"0,00",IF(K10&gt;0,ROUND(E10/K10,2)))</f>
        <v>0,00</v>
      </c>
      <c r="M10" s="138"/>
      <c r="N10" s="127">
        <f>ROUND(L10*ROUND(M10,2),2)</f>
        <v>0</v>
      </c>
    </row>
    <row r="11" spans="1:14" s="32" customFormat="1" ht="58.5" customHeight="1">
      <c r="A11" s="150" t="s">
        <v>79</v>
      </c>
      <c r="B11" s="116" t="s">
        <v>184</v>
      </c>
      <c r="C11" s="116" t="s">
        <v>113</v>
      </c>
      <c r="D11" s="116" t="s">
        <v>185</v>
      </c>
      <c r="E11" s="117">
        <v>500</v>
      </c>
      <c r="F11" s="111" t="s">
        <v>52</v>
      </c>
      <c r="G11" s="126" t="s">
        <v>50</v>
      </c>
      <c r="H11" s="98"/>
      <c r="I11" s="98"/>
      <c r="J11" s="98"/>
      <c r="K11" s="98"/>
      <c r="L11" s="126" t="str">
        <f>IF(K11=0,"0,00",IF(K11&gt;0,ROUND(E11/K11,2)))</f>
        <v>0,00</v>
      </c>
      <c r="M11" s="138"/>
      <c r="N11" s="127">
        <f>ROUND(L11*ROUND(M11,2),2)</f>
        <v>0</v>
      </c>
    </row>
    <row r="12" spans="1:14" s="32" customFormat="1" ht="58.5" customHeight="1">
      <c r="A12" s="150" t="s">
        <v>84</v>
      </c>
      <c r="B12" s="116" t="s">
        <v>184</v>
      </c>
      <c r="C12" s="116" t="s">
        <v>93</v>
      </c>
      <c r="D12" s="116" t="s">
        <v>185</v>
      </c>
      <c r="E12" s="117">
        <v>130</v>
      </c>
      <c r="F12" s="111" t="s">
        <v>52</v>
      </c>
      <c r="G12" s="126" t="s">
        <v>50</v>
      </c>
      <c r="H12" s="98"/>
      <c r="I12" s="98"/>
      <c r="J12" s="98"/>
      <c r="K12" s="98"/>
      <c r="L12" s="126" t="str">
        <f>IF(K12=0,"0,00",IF(K12&gt;0,ROUND(E12/K12,2)))</f>
        <v>0,00</v>
      </c>
      <c r="M12" s="138"/>
      <c r="N12" s="127">
        <f>ROUND(L12*ROUND(M12,2),2)</f>
        <v>0</v>
      </c>
    </row>
    <row r="13" spans="1:14" ht="80.25" customHeight="1">
      <c r="A13" s="150" t="s">
        <v>96</v>
      </c>
      <c r="B13" s="145" t="s">
        <v>186</v>
      </c>
      <c r="C13" s="145" t="s">
        <v>187</v>
      </c>
      <c r="D13" s="100" t="s">
        <v>495</v>
      </c>
      <c r="E13" s="146">
        <v>10</v>
      </c>
      <c r="F13" s="111" t="s">
        <v>52</v>
      </c>
      <c r="G13" s="126" t="s">
        <v>50</v>
      </c>
      <c r="H13" s="98"/>
      <c r="I13" s="98"/>
      <c r="J13" s="98"/>
      <c r="K13" s="98"/>
      <c r="L13" s="126" t="str">
        <f>IF(K13=0,"0,00",IF(K13&gt;0,ROUND(E13/K13,2)))</f>
        <v>0,00</v>
      </c>
      <c r="M13" s="138"/>
      <c r="N13" s="127">
        <f>ROUND(L13*ROUND(M13,2),2)</f>
        <v>0</v>
      </c>
    </row>
    <row r="14" spans="2:14" ht="15">
      <c r="B14" s="122"/>
      <c r="C14" s="122"/>
      <c r="D14" s="122"/>
      <c r="E14" s="128"/>
      <c r="F14" s="122"/>
      <c r="G14" s="122"/>
      <c r="H14" s="122"/>
      <c r="I14" s="122"/>
      <c r="J14" s="122"/>
      <c r="K14" s="122"/>
      <c r="L14" s="122"/>
      <c r="M14" s="122"/>
      <c r="N14" s="122"/>
    </row>
    <row r="15" spans="2:14" ht="15">
      <c r="B15" s="207" t="s">
        <v>107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</row>
    <row r="16" spans="2:17" s="149" customFormat="1" ht="15">
      <c r="B16" s="207" t="s">
        <v>188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Q16" s="5"/>
    </row>
    <row r="17" spans="2:14" ht="15" customHeight="1">
      <c r="B17" s="207" t="s">
        <v>68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</row>
    <row r="18" spans="2:14" ht="15">
      <c r="B18" s="122"/>
      <c r="C18" s="122"/>
      <c r="D18" s="122"/>
      <c r="E18" s="128"/>
      <c r="F18" s="122"/>
      <c r="G18" s="122"/>
      <c r="H18" s="122"/>
      <c r="I18" s="122"/>
      <c r="J18" s="122"/>
      <c r="K18" s="122"/>
      <c r="L18" s="122"/>
      <c r="M18" s="122"/>
      <c r="N18" s="122"/>
    </row>
  </sheetData>
  <sheetProtection/>
  <mergeCells count="4">
    <mergeCell ref="H5:I5"/>
    <mergeCell ref="B15:N15"/>
    <mergeCell ref="B17:N17"/>
    <mergeCell ref="B16:N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1"/>
  <sheetViews>
    <sheetView showGridLines="0" zoomScale="80" zoomScaleNormal="80" zoomScalePageLayoutView="85" workbookViewId="0" topLeftCell="A1">
      <selection activeCell="J11" sqref="J11"/>
    </sheetView>
  </sheetViews>
  <sheetFormatPr defaultColWidth="9.00390625" defaultRowHeight="12.75"/>
  <cols>
    <col min="1" max="1" width="5.375" style="1" customWidth="1"/>
    <col min="2" max="2" width="20.25390625" style="1" customWidth="1"/>
    <col min="3" max="3" width="18.75390625" style="1" customWidth="1"/>
    <col min="4" max="4" width="27.125" style="1" customWidth="1"/>
    <col min="5" max="5" width="11.875" style="3" customWidth="1"/>
    <col min="6" max="6" width="10.25390625" style="1" customWidth="1"/>
    <col min="7" max="7" width="29.875" style="1" customWidth="1"/>
    <col min="8" max="8" width="20.625" style="1" customWidth="1"/>
    <col min="9" max="9" width="16.875" style="1" customWidth="1"/>
    <col min="10" max="10" width="18.003906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6" t="s">
        <v>14</v>
      </c>
      <c r="C3" s="7">
        <v>6</v>
      </c>
      <c r="D3" s="8"/>
      <c r="E3" s="9"/>
      <c r="F3" s="10"/>
      <c r="G3" s="11" t="s">
        <v>19</v>
      </c>
      <c r="H3" s="10"/>
      <c r="I3" s="8"/>
      <c r="J3" s="10"/>
      <c r="K3" s="10"/>
      <c r="L3" s="10"/>
      <c r="M3" s="10"/>
      <c r="N3" s="10"/>
      <c r="Q3" s="1"/>
    </row>
    <row r="4" spans="2:14" s="21" customFormat="1" ht="15">
      <c r="B4" s="19"/>
      <c r="C4" s="8"/>
      <c r="D4" s="8"/>
      <c r="E4" s="9"/>
      <c r="F4" s="20"/>
      <c r="G4" s="11"/>
      <c r="H4" s="20"/>
      <c r="I4" s="8"/>
      <c r="J4" s="20"/>
      <c r="K4" s="20"/>
      <c r="L4" s="20"/>
      <c r="M4" s="20"/>
      <c r="N4" s="20"/>
    </row>
    <row r="5" spans="1:9" s="34" customFormat="1" ht="15">
      <c r="A5" s="32"/>
      <c r="B5" s="32"/>
      <c r="C5" s="12"/>
      <c r="D5" s="12"/>
      <c r="E5" s="13"/>
      <c r="F5" s="33"/>
      <c r="G5" s="31" t="s">
        <v>69</v>
      </c>
      <c r="H5" s="205">
        <f>SUM(N10:N10)</f>
        <v>0</v>
      </c>
      <c r="I5" s="206"/>
    </row>
    <row r="6" spans="1:12" s="34" customFormat="1" ht="15">
      <c r="A6" s="32"/>
      <c r="C6" s="33"/>
      <c r="D6" s="33"/>
      <c r="E6" s="13"/>
      <c r="F6" s="33"/>
      <c r="G6" s="33"/>
      <c r="H6" s="33"/>
      <c r="I6" s="33"/>
      <c r="J6" s="33"/>
      <c r="K6" s="33"/>
      <c r="L6" s="33"/>
    </row>
    <row r="7" spans="1:12" s="34" customFormat="1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</row>
    <row r="8" spans="2:5" s="34" customFormat="1" ht="15">
      <c r="B8" s="32"/>
      <c r="E8" s="17"/>
    </row>
    <row r="9" spans="1:14" s="32" customFormat="1" ht="65.25" customHeight="1">
      <c r="A9" s="27" t="s">
        <v>30</v>
      </c>
      <c r="B9" s="27" t="s">
        <v>15</v>
      </c>
      <c r="C9" s="27" t="s">
        <v>16</v>
      </c>
      <c r="D9" s="27" t="s">
        <v>42</v>
      </c>
      <c r="E9" s="28" t="s">
        <v>49</v>
      </c>
      <c r="F9" s="29"/>
      <c r="G9" s="27" t="str">
        <f>"Nazwa handlowa /
"&amp;C9&amp;" / 
"&amp;D9</f>
        <v>Nazwa handlowa /
Dawka / 
Postać /Opakowanie</v>
      </c>
      <c r="H9" s="27" t="s">
        <v>45</v>
      </c>
      <c r="I9" s="27" t="str">
        <f>B9</f>
        <v>Skład</v>
      </c>
      <c r="J9" s="27" t="s">
        <v>77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45">
      <c r="A10" s="79" t="s">
        <v>2</v>
      </c>
      <c r="B10" s="79" t="s">
        <v>189</v>
      </c>
      <c r="C10" s="79" t="s">
        <v>190</v>
      </c>
      <c r="D10" s="79" t="s">
        <v>191</v>
      </c>
      <c r="E10" s="121">
        <v>140000</v>
      </c>
      <c r="F10" s="79" t="s">
        <v>51</v>
      </c>
      <c r="G10" s="18" t="s">
        <v>50</v>
      </c>
      <c r="H10" s="7"/>
      <c r="I10" s="7"/>
      <c r="J10" s="7"/>
      <c r="K10" s="7"/>
      <c r="L10" s="139"/>
      <c r="M10" s="135"/>
      <c r="N10" s="25">
        <f>ROUND(L10*ROUND(M10,2),2)</f>
        <v>0</v>
      </c>
    </row>
    <row r="11" s="34" customFormat="1" ht="15">
      <c r="Q11" s="5"/>
    </row>
    <row r="12" spans="2:17" s="34" customFormat="1" ht="15">
      <c r="B12" s="207" t="s">
        <v>68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Q12" s="5"/>
    </row>
    <row r="13" spans="5:17" s="34" customFormat="1" ht="15">
      <c r="E13" s="3"/>
      <c r="Q13" s="5"/>
    </row>
    <row r="14" spans="5:17" s="34" customFormat="1" ht="15">
      <c r="E14" s="3"/>
      <c r="Q14" s="5"/>
    </row>
    <row r="15" spans="5:17" s="34" customFormat="1" ht="15">
      <c r="E15" s="3"/>
      <c r="Q15" s="5"/>
    </row>
    <row r="16" spans="5:17" s="34" customFormat="1" ht="15">
      <c r="E16" s="3"/>
      <c r="Q16" s="5"/>
    </row>
    <row r="17" spans="5:17" s="34" customFormat="1" ht="15">
      <c r="E17" s="3"/>
      <c r="Q17" s="5"/>
    </row>
    <row r="18" spans="5:17" s="34" customFormat="1" ht="15">
      <c r="E18" s="3"/>
      <c r="Q18" s="5"/>
    </row>
    <row r="19" spans="5:17" s="34" customFormat="1" ht="15">
      <c r="E19" s="3"/>
      <c r="Q19" s="5"/>
    </row>
    <row r="20" spans="5:17" s="34" customFormat="1" ht="15">
      <c r="E20" s="3"/>
      <c r="Q20" s="5"/>
    </row>
    <row r="21" spans="5:17" s="34" customFormat="1" ht="15">
      <c r="E21" s="3"/>
      <c r="Q21" s="5"/>
    </row>
    <row r="22" spans="5:17" s="34" customFormat="1" ht="15">
      <c r="E22" s="3"/>
      <c r="Q22" s="5"/>
    </row>
    <row r="23" spans="5:17" s="34" customFormat="1" ht="15">
      <c r="E23" s="3"/>
      <c r="Q23" s="5"/>
    </row>
    <row r="24" spans="5:17" s="34" customFormat="1" ht="15">
      <c r="E24" s="3"/>
      <c r="Q24" s="5"/>
    </row>
    <row r="25" spans="5:17" s="34" customFormat="1" ht="15">
      <c r="E25" s="3"/>
      <c r="Q25" s="5"/>
    </row>
    <row r="26" spans="5:17" s="34" customFormat="1" ht="15">
      <c r="E26" s="3"/>
      <c r="Q26" s="5"/>
    </row>
    <row r="27" spans="5:17" s="34" customFormat="1" ht="15">
      <c r="E27" s="3"/>
      <c r="Q27" s="5"/>
    </row>
    <row r="28" spans="5:17" s="34" customFormat="1" ht="15">
      <c r="E28" s="3"/>
      <c r="Q28" s="5"/>
    </row>
    <row r="29" spans="5:17" s="34" customFormat="1" ht="15">
      <c r="E29" s="3"/>
      <c r="Q29" s="5"/>
    </row>
    <row r="30" spans="5:17" s="34" customFormat="1" ht="15">
      <c r="E30" s="3"/>
      <c r="Q30" s="5"/>
    </row>
    <row r="31" spans="5:17" s="34" customFormat="1" ht="15">
      <c r="E31" s="3"/>
      <c r="Q31" s="5"/>
    </row>
    <row r="32" spans="5:17" s="34" customFormat="1" ht="15">
      <c r="E32" s="3"/>
      <c r="Q32" s="5"/>
    </row>
    <row r="33" spans="5:17" s="34" customFormat="1" ht="15">
      <c r="E33" s="3"/>
      <c r="Q33" s="5"/>
    </row>
    <row r="34" spans="5:17" s="34" customFormat="1" ht="15">
      <c r="E34" s="3"/>
      <c r="Q34" s="5"/>
    </row>
    <row r="35" spans="5:17" s="34" customFormat="1" ht="15">
      <c r="E35" s="3"/>
      <c r="Q35" s="5"/>
    </row>
    <row r="36" spans="5:17" s="34" customFormat="1" ht="15">
      <c r="E36" s="3"/>
      <c r="Q36" s="5"/>
    </row>
    <row r="37" spans="5:17" s="34" customFormat="1" ht="15">
      <c r="E37" s="3"/>
      <c r="Q37" s="5"/>
    </row>
    <row r="38" spans="5:17" s="34" customFormat="1" ht="15">
      <c r="E38" s="3"/>
      <c r="Q38" s="5"/>
    </row>
    <row r="39" spans="5:17" s="34" customFormat="1" ht="15">
      <c r="E39" s="3"/>
      <c r="Q39" s="5"/>
    </row>
    <row r="40" spans="5:17" s="34" customFormat="1" ht="15">
      <c r="E40" s="3"/>
      <c r="Q40" s="5"/>
    </row>
    <row r="41" spans="5:17" s="34" customFormat="1" ht="15">
      <c r="E41" s="3"/>
      <c r="Q41" s="5"/>
    </row>
    <row r="42" spans="5:17" s="34" customFormat="1" ht="15">
      <c r="E42" s="3"/>
      <c r="Q42" s="5"/>
    </row>
    <row r="43" spans="5:17" s="34" customFormat="1" ht="15">
      <c r="E43" s="3"/>
      <c r="Q43" s="5"/>
    </row>
    <row r="44" spans="5:17" s="34" customFormat="1" ht="15">
      <c r="E44" s="3"/>
      <c r="Q44" s="5"/>
    </row>
    <row r="45" spans="5:17" s="34" customFormat="1" ht="15">
      <c r="E45" s="3"/>
      <c r="Q45" s="5"/>
    </row>
    <row r="46" spans="5:17" s="34" customFormat="1" ht="15">
      <c r="E46" s="3"/>
      <c r="Q46" s="5"/>
    </row>
    <row r="47" spans="5:17" s="34" customFormat="1" ht="15">
      <c r="E47" s="3"/>
      <c r="Q47" s="5"/>
    </row>
    <row r="48" spans="5:17" s="34" customFormat="1" ht="15">
      <c r="E48" s="3"/>
      <c r="Q48" s="5"/>
    </row>
    <row r="49" spans="5:17" s="34" customFormat="1" ht="15">
      <c r="E49" s="3"/>
      <c r="Q49" s="5"/>
    </row>
    <row r="50" spans="5:17" s="34" customFormat="1" ht="15">
      <c r="E50" s="3"/>
      <c r="Q50" s="5"/>
    </row>
    <row r="51" spans="5:17" s="34" customFormat="1" ht="15">
      <c r="E51" s="3"/>
      <c r="Q51" s="5"/>
    </row>
    <row r="52" spans="5:17" s="34" customFormat="1" ht="15">
      <c r="E52" s="3"/>
      <c r="Q52" s="5"/>
    </row>
    <row r="53" spans="5:17" s="34" customFormat="1" ht="15">
      <c r="E53" s="3"/>
      <c r="Q53" s="5"/>
    </row>
    <row r="54" spans="5:17" s="34" customFormat="1" ht="15">
      <c r="E54" s="3"/>
      <c r="Q54" s="5"/>
    </row>
    <row r="55" spans="5:17" s="34" customFormat="1" ht="15">
      <c r="E55" s="3"/>
      <c r="Q55" s="5"/>
    </row>
    <row r="56" spans="5:17" s="34" customFormat="1" ht="15">
      <c r="E56" s="3"/>
      <c r="Q56" s="5"/>
    </row>
    <row r="57" spans="5:17" s="34" customFormat="1" ht="15">
      <c r="E57" s="3"/>
      <c r="Q57" s="5"/>
    </row>
    <row r="58" spans="5:17" s="34" customFormat="1" ht="15">
      <c r="E58" s="3"/>
      <c r="Q58" s="5"/>
    </row>
    <row r="59" spans="5:17" s="34" customFormat="1" ht="15">
      <c r="E59" s="3"/>
      <c r="Q59" s="5"/>
    </row>
    <row r="60" spans="5:17" s="34" customFormat="1" ht="15">
      <c r="E60" s="3"/>
      <c r="Q60" s="5"/>
    </row>
    <row r="61" spans="5:17" s="34" customFormat="1" ht="15">
      <c r="E61" s="3"/>
      <c r="Q61" s="5"/>
    </row>
    <row r="62" spans="5:17" s="34" customFormat="1" ht="15">
      <c r="E62" s="3"/>
      <c r="Q62" s="5"/>
    </row>
    <row r="63" spans="5:17" s="34" customFormat="1" ht="15">
      <c r="E63" s="3"/>
      <c r="Q63" s="5"/>
    </row>
    <row r="64" spans="5:17" s="34" customFormat="1" ht="15">
      <c r="E64" s="3"/>
      <c r="Q64" s="5"/>
    </row>
    <row r="65" spans="5:17" s="34" customFormat="1" ht="15">
      <c r="E65" s="3"/>
      <c r="Q65" s="5"/>
    </row>
    <row r="66" spans="5:17" s="34" customFormat="1" ht="15">
      <c r="E66" s="3"/>
      <c r="Q66" s="5"/>
    </row>
    <row r="67" spans="5:17" s="34" customFormat="1" ht="15">
      <c r="E67" s="3"/>
      <c r="Q67" s="5"/>
    </row>
    <row r="68" spans="5:17" s="34" customFormat="1" ht="15">
      <c r="E68" s="3"/>
      <c r="Q68" s="5"/>
    </row>
    <row r="69" spans="5:17" s="34" customFormat="1" ht="15">
      <c r="E69" s="3"/>
      <c r="Q69" s="5"/>
    </row>
    <row r="70" spans="5:17" s="34" customFormat="1" ht="15">
      <c r="E70" s="3"/>
      <c r="Q70" s="5"/>
    </row>
    <row r="71" spans="5:17" s="34" customFormat="1" ht="15">
      <c r="E71" s="3"/>
      <c r="Q71" s="5"/>
    </row>
    <row r="72" spans="5:17" s="34" customFormat="1" ht="15">
      <c r="E72" s="3"/>
      <c r="Q72" s="5"/>
    </row>
    <row r="73" spans="5:17" s="34" customFormat="1" ht="15">
      <c r="E73" s="3"/>
      <c r="Q73" s="5"/>
    </row>
    <row r="74" spans="5:17" s="34" customFormat="1" ht="15">
      <c r="E74" s="3"/>
      <c r="Q74" s="5"/>
    </row>
    <row r="75" spans="5:17" s="34" customFormat="1" ht="15">
      <c r="E75" s="3"/>
      <c r="Q75" s="5"/>
    </row>
    <row r="76" spans="5:17" s="34" customFormat="1" ht="15">
      <c r="E76" s="3"/>
      <c r="Q76" s="5"/>
    </row>
    <row r="77" spans="5:17" s="34" customFormat="1" ht="15">
      <c r="E77" s="3"/>
      <c r="Q77" s="5"/>
    </row>
    <row r="78" spans="5:17" s="34" customFormat="1" ht="15">
      <c r="E78" s="3"/>
      <c r="Q78" s="5"/>
    </row>
    <row r="79" spans="5:17" s="34" customFormat="1" ht="15">
      <c r="E79" s="3"/>
      <c r="Q79" s="5"/>
    </row>
    <row r="80" spans="5:17" s="34" customFormat="1" ht="15">
      <c r="E80" s="3"/>
      <c r="Q80" s="5"/>
    </row>
    <row r="81" spans="5:17" s="34" customFormat="1" ht="15">
      <c r="E81" s="3"/>
      <c r="Q81" s="5"/>
    </row>
    <row r="82" spans="5:17" s="34" customFormat="1" ht="15">
      <c r="E82" s="3"/>
      <c r="Q82" s="5"/>
    </row>
    <row r="83" spans="5:17" s="34" customFormat="1" ht="15">
      <c r="E83" s="3"/>
      <c r="Q83" s="5"/>
    </row>
    <row r="84" spans="5:17" s="34" customFormat="1" ht="15">
      <c r="E84" s="3"/>
      <c r="Q84" s="5"/>
    </row>
    <row r="85" spans="5:17" s="34" customFormat="1" ht="15">
      <c r="E85" s="3"/>
      <c r="Q85" s="5"/>
    </row>
    <row r="86" spans="5:17" s="34" customFormat="1" ht="15">
      <c r="E86" s="3"/>
      <c r="Q86" s="5"/>
    </row>
    <row r="87" spans="5:17" s="34" customFormat="1" ht="15">
      <c r="E87" s="3"/>
      <c r="Q87" s="5"/>
    </row>
    <row r="88" spans="5:17" s="34" customFormat="1" ht="15">
      <c r="E88" s="3"/>
      <c r="Q88" s="5"/>
    </row>
    <row r="89" spans="5:17" s="34" customFormat="1" ht="15">
      <c r="E89" s="3"/>
      <c r="Q89" s="5"/>
    </row>
    <row r="90" spans="5:17" s="34" customFormat="1" ht="15">
      <c r="E90" s="3"/>
      <c r="Q90" s="5"/>
    </row>
    <row r="91" spans="5:17" s="34" customFormat="1" ht="15">
      <c r="E91" s="3"/>
      <c r="Q91" s="5"/>
    </row>
    <row r="92" spans="5:17" s="34" customFormat="1" ht="15">
      <c r="E92" s="3"/>
      <c r="Q92" s="5"/>
    </row>
    <row r="93" spans="5:17" s="34" customFormat="1" ht="15">
      <c r="E93" s="3"/>
      <c r="Q93" s="5"/>
    </row>
    <row r="94" spans="5:17" s="34" customFormat="1" ht="15">
      <c r="E94" s="3"/>
      <c r="Q94" s="5"/>
    </row>
    <row r="95" spans="5:17" s="34" customFormat="1" ht="15">
      <c r="E95" s="3"/>
      <c r="Q95" s="5"/>
    </row>
    <row r="96" spans="5:17" s="34" customFormat="1" ht="15">
      <c r="E96" s="3"/>
      <c r="Q96" s="5"/>
    </row>
    <row r="97" spans="5:17" s="34" customFormat="1" ht="15">
      <c r="E97" s="3"/>
      <c r="Q97" s="5"/>
    </row>
    <row r="98" spans="5:17" s="34" customFormat="1" ht="15">
      <c r="E98" s="3"/>
      <c r="Q98" s="5"/>
    </row>
    <row r="99" spans="5:17" s="34" customFormat="1" ht="15">
      <c r="E99" s="3"/>
      <c r="Q99" s="5"/>
    </row>
    <row r="100" spans="5:17" s="34" customFormat="1" ht="15">
      <c r="E100" s="3"/>
      <c r="Q100" s="5"/>
    </row>
    <row r="101" spans="5:17" s="34" customFormat="1" ht="15">
      <c r="E101" s="3"/>
      <c r="Q101" s="5"/>
    </row>
    <row r="102" spans="5:17" s="34" customFormat="1" ht="15">
      <c r="E102" s="3"/>
      <c r="Q102" s="5"/>
    </row>
    <row r="103" spans="5:17" s="34" customFormat="1" ht="15">
      <c r="E103" s="3"/>
      <c r="Q103" s="5"/>
    </row>
    <row r="104" spans="5:17" s="34" customFormat="1" ht="15">
      <c r="E104" s="3"/>
      <c r="Q104" s="5"/>
    </row>
    <row r="105" spans="5:17" s="34" customFormat="1" ht="15">
      <c r="E105" s="3"/>
      <c r="Q105" s="5"/>
    </row>
    <row r="106" spans="5:17" s="34" customFormat="1" ht="15">
      <c r="E106" s="3"/>
      <c r="Q106" s="5"/>
    </row>
    <row r="107" spans="5:17" s="34" customFormat="1" ht="15">
      <c r="E107" s="3"/>
      <c r="Q107" s="5"/>
    </row>
    <row r="108" spans="5:17" s="34" customFormat="1" ht="15">
      <c r="E108" s="3"/>
      <c r="Q108" s="5"/>
    </row>
    <row r="109" spans="5:17" s="34" customFormat="1" ht="15">
      <c r="E109" s="3"/>
      <c r="Q109" s="5"/>
    </row>
    <row r="110" spans="5:17" s="34" customFormat="1" ht="15">
      <c r="E110" s="3"/>
      <c r="Q110" s="5"/>
    </row>
    <row r="111" spans="5:17" s="34" customFormat="1" ht="15">
      <c r="E111" s="3"/>
      <c r="Q111" s="5"/>
    </row>
    <row r="112" spans="5:17" s="34" customFormat="1" ht="15">
      <c r="E112" s="3"/>
      <c r="Q112" s="5"/>
    </row>
    <row r="113" spans="5:17" s="34" customFormat="1" ht="15">
      <c r="E113" s="3"/>
      <c r="Q113" s="5"/>
    </row>
    <row r="114" spans="5:17" s="34" customFormat="1" ht="15">
      <c r="E114" s="3"/>
      <c r="Q114" s="5"/>
    </row>
    <row r="115" spans="5:17" s="34" customFormat="1" ht="15">
      <c r="E115" s="3"/>
      <c r="Q115" s="5"/>
    </row>
    <row r="116" spans="5:17" s="34" customFormat="1" ht="15">
      <c r="E116" s="3"/>
      <c r="Q116" s="5"/>
    </row>
    <row r="117" spans="5:17" s="34" customFormat="1" ht="15">
      <c r="E117" s="3"/>
      <c r="Q117" s="5"/>
    </row>
    <row r="118" spans="5:17" s="34" customFormat="1" ht="15">
      <c r="E118" s="3"/>
      <c r="Q118" s="5"/>
    </row>
    <row r="119" spans="5:17" s="34" customFormat="1" ht="15">
      <c r="E119" s="3"/>
      <c r="Q119" s="5"/>
    </row>
    <row r="120" spans="5:17" s="34" customFormat="1" ht="15">
      <c r="E120" s="3"/>
      <c r="Q120" s="5"/>
    </row>
    <row r="121" spans="5:17" s="34" customFormat="1" ht="15">
      <c r="E121" s="3"/>
      <c r="Q121" s="5"/>
    </row>
    <row r="122" spans="5:17" s="34" customFormat="1" ht="15">
      <c r="E122" s="3"/>
      <c r="Q122" s="5"/>
    </row>
    <row r="123" spans="5:17" s="34" customFormat="1" ht="15">
      <c r="E123" s="3"/>
      <c r="Q123" s="5"/>
    </row>
    <row r="124" spans="5:17" s="34" customFormat="1" ht="15">
      <c r="E124" s="3"/>
      <c r="Q124" s="5"/>
    </row>
    <row r="125" spans="5:17" s="34" customFormat="1" ht="15">
      <c r="E125" s="3"/>
      <c r="Q125" s="5"/>
    </row>
    <row r="126" spans="5:17" s="34" customFormat="1" ht="15">
      <c r="E126" s="3"/>
      <c r="Q126" s="5"/>
    </row>
    <row r="127" spans="5:17" s="34" customFormat="1" ht="15">
      <c r="E127" s="3"/>
      <c r="Q127" s="5"/>
    </row>
    <row r="128" spans="5:17" s="34" customFormat="1" ht="15">
      <c r="E128" s="3"/>
      <c r="Q128" s="5"/>
    </row>
    <row r="129" spans="5:17" s="34" customFormat="1" ht="15">
      <c r="E129" s="3"/>
      <c r="Q129" s="5"/>
    </row>
    <row r="130" spans="5:17" s="34" customFormat="1" ht="15">
      <c r="E130" s="3"/>
      <c r="Q130" s="5"/>
    </row>
    <row r="131" spans="5:17" s="34" customFormat="1" ht="15">
      <c r="E131" s="3"/>
      <c r="Q131" s="5"/>
    </row>
    <row r="132" spans="5:17" s="34" customFormat="1" ht="15">
      <c r="E132" s="3"/>
      <c r="Q132" s="5"/>
    </row>
    <row r="133" spans="5:17" s="34" customFormat="1" ht="15">
      <c r="E133" s="3"/>
      <c r="Q133" s="5"/>
    </row>
    <row r="134" spans="5:17" s="34" customFormat="1" ht="15">
      <c r="E134" s="3"/>
      <c r="Q134" s="5"/>
    </row>
    <row r="135" spans="5:17" s="34" customFormat="1" ht="15">
      <c r="E135" s="3"/>
      <c r="Q135" s="5"/>
    </row>
    <row r="136" spans="5:17" s="34" customFormat="1" ht="15">
      <c r="E136" s="3"/>
      <c r="Q136" s="5"/>
    </row>
    <row r="137" spans="5:17" s="34" customFormat="1" ht="15">
      <c r="E137" s="3"/>
      <c r="Q137" s="5"/>
    </row>
    <row r="138" spans="5:17" s="34" customFormat="1" ht="15">
      <c r="E138" s="3"/>
      <c r="Q138" s="5"/>
    </row>
    <row r="139" spans="5:17" s="34" customFormat="1" ht="15">
      <c r="E139" s="3"/>
      <c r="Q139" s="5"/>
    </row>
    <row r="140" spans="5:17" s="34" customFormat="1" ht="15">
      <c r="E140" s="3"/>
      <c r="Q140" s="5"/>
    </row>
    <row r="141" spans="5:17" s="34" customFormat="1" ht="15">
      <c r="E141" s="3"/>
      <c r="Q141" s="5"/>
    </row>
    <row r="142" spans="5:17" s="34" customFormat="1" ht="15">
      <c r="E142" s="3"/>
      <c r="Q142" s="5"/>
    </row>
    <row r="143" spans="5:17" s="34" customFormat="1" ht="15">
      <c r="E143" s="3"/>
      <c r="Q143" s="5"/>
    </row>
    <row r="144" spans="5:17" s="34" customFormat="1" ht="15">
      <c r="E144" s="3"/>
      <c r="Q144" s="5"/>
    </row>
    <row r="145" spans="5:17" s="34" customFormat="1" ht="15">
      <c r="E145" s="3"/>
      <c r="Q145" s="5"/>
    </row>
    <row r="146" spans="5:17" s="34" customFormat="1" ht="15">
      <c r="E146" s="3"/>
      <c r="Q146" s="5"/>
    </row>
    <row r="147" spans="5:17" s="34" customFormat="1" ht="15">
      <c r="E147" s="3"/>
      <c r="Q147" s="5"/>
    </row>
    <row r="148" spans="5:17" s="34" customFormat="1" ht="15">
      <c r="E148" s="3"/>
      <c r="Q148" s="5"/>
    </row>
    <row r="149" spans="5:17" s="34" customFormat="1" ht="15">
      <c r="E149" s="3"/>
      <c r="Q149" s="5"/>
    </row>
    <row r="150" spans="5:17" s="34" customFormat="1" ht="15">
      <c r="E150" s="3"/>
      <c r="Q150" s="5"/>
    </row>
    <row r="151" spans="5:17" s="34" customFormat="1" ht="15">
      <c r="E151" s="3"/>
      <c r="Q151" s="5"/>
    </row>
    <row r="152" spans="5:17" s="34" customFormat="1" ht="15">
      <c r="E152" s="3"/>
      <c r="Q152" s="5"/>
    </row>
    <row r="153" spans="5:17" s="34" customFormat="1" ht="15">
      <c r="E153" s="3"/>
      <c r="Q153" s="5"/>
    </row>
    <row r="154" spans="5:17" s="34" customFormat="1" ht="15">
      <c r="E154" s="3"/>
      <c r="Q154" s="5"/>
    </row>
    <row r="155" spans="5:17" s="34" customFormat="1" ht="15">
      <c r="E155" s="3"/>
      <c r="Q155" s="5"/>
    </row>
    <row r="156" spans="5:17" s="34" customFormat="1" ht="15">
      <c r="E156" s="3"/>
      <c r="Q156" s="5"/>
    </row>
    <row r="157" spans="5:17" s="34" customFormat="1" ht="15">
      <c r="E157" s="3"/>
      <c r="Q157" s="5"/>
    </row>
    <row r="158" spans="5:17" s="34" customFormat="1" ht="15">
      <c r="E158" s="3"/>
      <c r="Q158" s="5"/>
    </row>
    <row r="159" spans="5:17" s="34" customFormat="1" ht="15">
      <c r="E159" s="3"/>
      <c r="Q159" s="5"/>
    </row>
    <row r="160" spans="5:17" s="34" customFormat="1" ht="15">
      <c r="E160" s="3"/>
      <c r="Q160" s="5"/>
    </row>
    <row r="161" spans="5:17" s="34" customFormat="1" ht="15">
      <c r="E161" s="3"/>
      <c r="Q161" s="5"/>
    </row>
    <row r="162" spans="5:17" s="34" customFormat="1" ht="15">
      <c r="E162" s="3"/>
      <c r="Q162" s="5"/>
    </row>
    <row r="163" spans="5:17" s="34" customFormat="1" ht="15">
      <c r="E163" s="3"/>
      <c r="Q163" s="5"/>
    </row>
    <row r="164" spans="5:17" s="34" customFormat="1" ht="15">
      <c r="E164" s="3"/>
      <c r="Q164" s="5"/>
    </row>
    <row r="165" spans="5:17" s="34" customFormat="1" ht="15">
      <c r="E165" s="3"/>
      <c r="Q165" s="5"/>
    </row>
    <row r="166" spans="5:17" s="34" customFormat="1" ht="15">
      <c r="E166" s="3"/>
      <c r="Q166" s="5"/>
    </row>
    <row r="167" spans="5:17" s="34" customFormat="1" ht="15">
      <c r="E167" s="3"/>
      <c r="Q167" s="5"/>
    </row>
    <row r="168" spans="5:17" s="34" customFormat="1" ht="15">
      <c r="E168" s="3"/>
      <c r="Q168" s="5"/>
    </row>
    <row r="169" spans="5:17" s="34" customFormat="1" ht="15">
      <c r="E169" s="3"/>
      <c r="Q169" s="5"/>
    </row>
    <row r="170" spans="5:17" s="34" customFormat="1" ht="15">
      <c r="E170" s="3"/>
      <c r="Q170" s="5"/>
    </row>
    <row r="171" spans="5:17" s="34" customFormat="1" ht="15">
      <c r="E171" s="3"/>
      <c r="Q171" s="5"/>
    </row>
    <row r="172" spans="5:17" s="34" customFormat="1" ht="15">
      <c r="E172" s="3"/>
      <c r="Q172" s="5"/>
    </row>
    <row r="173" spans="5:17" s="34" customFormat="1" ht="15">
      <c r="E173" s="3"/>
      <c r="Q173" s="5"/>
    </row>
    <row r="174" spans="5:17" s="34" customFormat="1" ht="15">
      <c r="E174" s="3"/>
      <c r="Q174" s="5"/>
    </row>
    <row r="175" spans="5:17" s="34" customFormat="1" ht="15">
      <c r="E175" s="3"/>
      <c r="Q175" s="5"/>
    </row>
    <row r="176" spans="5:17" s="34" customFormat="1" ht="15">
      <c r="E176" s="3"/>
      <c r="Q176" s="5"/>
    </row>
    <row r="177" spans="5:17" s="34" customFormat="1" ht="15">
      <c r="E177" s="3"/>
      <c r="Q177" s="5"/>
    </row>
    <row r="178" spans="5:17" s="34" customFormat="1" ht="15">
      <c r="E178" s="3"/>
      <c r="Q178" s="5"/>
    </row>
    <row r="179" spans="5:17" s="34" customFormat="1" ht="15">
      <c r="E179" s="3"/>
      <c r="Q179" s="5"/>
    </row>
    <row r="180" spans="5:17" s="34" customFormat="1" ht="15">
      <c r="E180" s="3"/>
      <c r="Q180" s="5"/>
    </row>
    <row r="181" spans="5:17" s="34" customFormat="1" ht="15">
      <c r="E181" s="3"/>
      <c r="Q181" s="5"/>
    </row>
    <row r="182" spans="5:17" s="34" customFormat="1" ht="15">
      <c r="E182" s="3"/>
      <c r="Q182" s="5"/>
    </row>
    <row r="183" spans="5:17" s="34" customFormat="1" ht="15">
      <c r="E183" s="3"/>
      <c r="Q183" s="5"/>
    </row>
    <row r="184" spans="5:17" s="34" customFormat="1" ht="15">
      <c r="E184" s="3"/>
      <c r="Q184" s="5"/>
    </row>
    <row r="185" spans="5:17" s="34" customFormat="1" ht="15">
      <c r="E185" s="3"/>
      <c r="Q185" s="5"/>
    </row>
    <row r="186" spans="5:17" s="34" customFormat="1" ht="15">
      <c r="E186" s="3"/>
      <c r="Q186" s="5"/>
    </row>
    <row r="187" spans="5:17" s="34" customFormat="1" ht="15">
      <c r="E187" s="3"/>
      <c r="Q187" s="5"/>
    </row>
    <row r="188" spans="5:17" s="34" customFormat="1" ht="15">
      <c r="E188" s="3"/>
      <c r="Q188" s="5"/>
    </row>
    <row r="189" spans="5:17" s="34" customFormat="1" ht="15">
      <c r="E189" s="3"/>
      <c r="Q189" s="5"/>
    </row>
    <row r="190" spans="5:17" s="34" customFormat="1" ht="15">
      <c r="E190" s="3"/>
      <c r="Q190" s="5"/>
    </row>
    <row r="191" spans="5:17" s="34" customFormat="1" ht="15">
      <c r="E191" s="3"/>
      <c r="Q191" s="5"/>
    </row>
    <row r="192" spans="5:17" s="34" customFormat="1" ht="15">
      <c r="E192" s="3"/>
      <c r="Q192" s="5"/>
    </row>
    <row r="193" spans="5:17" s="34" customFormat="1" ht="15">
      <c r="E193" s="3"/>
      <c r="Q193" s="5"/>
    </row>
    <row r="194" spans="5:17" s="34" customFormat="1" ht="15">
      <c r="E194" s="3"/>
      <c r="Q194" s="5"/>
    </row>
    <row r="195" spans="5:17" s="34" customFormat="1" ht="15">
      <c r="E195" s="3"/>
      <c r="Q195" s="5"/>
    </row>
    <row r="196" spans="5:17" s="34" customFormat="1" ht="15">
      <c r="E196" s="3"/>
      <c r="Q196" s="5"/>
    </row>
    <row r="197" spans="5:17" s="34" customFormat="1" ht="15">
      <c r="E197" s="3"/>
      <c r="Q197" s="5"/>
    </row>
    <row r="198" spans="5:17" s="34" customFormat="1" ht="15">
      <c r="E198" s="3"/>
      <c r="Q198" s="5"/>
    </row>
    <row r="199" spans="5:17" s="34" customFormat="1" ht="15">
      <c r="E199" s="3"/>
      <c r="Q199" s="5"/>
    </row>
    <row r="200" spans="5:17" s="34" customFormat="1" ht="15">
      <c r="E200" s="3"/>
      <c r="Q200" s="5"/>
    </row>
    <row r="201" spans="5:17" s="34" customFormat="1" ht="15">
      <c r="E201" s="3"/>
      <c r="Q201" s="5"/>
    </row>
    <row r="202" spans="5:17" s="34" customFormat="1" ht="15">
      <c r="E202" s="3"/>
      <c r="Q202" s="5"/>
    </row>
    <row r="203" spans="5:17" s="34" customFormat="1" ht="15">
      <c r="E203" s="3"/>
      <c r="Q203" s="5"/>
    </row>
    <row r="204" spans="5:17" s="34" customFormat="1" ht="15">
      <c r="E204" s="3"/>
      <c r="Q204" s="5"/>
    </row>
    <row r="205" spans="5:17" s="34" customFormat="1" ht="15">
      <c r="E205" s="3"/>
      <c r="Q205" s="5"/>
    </row>
    <row r="206" spans="5:17" s="34" customFormat="1" ht="15">
      <c r="E206" s="3"/>
      <c r="Q206" s="5"/>
    </row>
    <row r="207" spans="5:17" s="34" customFormat="1" ht="15">
      <c r="E207" s="3"/>
      <c r="Q207" s="5"/>
    </row>
    <row r="208" spans="5:17" s="34" customFormat="1" ht="15">
      <c r="E208" s="3"/>
      <c r="Q208" s="5"/>
    </row>
    <row r="209" spans="5:17" s="34" customFormat="1" ht="15">
      <c r="E209" s="3"/>
      <c r="Q209" s="5"/>
    </row>
    <row r="210" spans="5:17" s="34" customFormat="1" ht="15">
      <c r="E210" s="3"/>
      <c r="Q210" s="5"/>
    </row>
    <row r="211" spans="5:17" s="34" customFormat="1" ht="15">
      <c r="E211" s="3"/>
      <c r="Q211" s="5"/>
    </row>
    <row r="212" spans="5:17" s="34" customFormat="1" ht="15">
      <c r="E212" s="3"/>
      <c r="Q212" s="5"/>
    </row>
    <row r="213" spans="5:17" s="34" customFormat="1" ht="15">
      <c r="E213" s="3"/>
      <c r="Q213" s="5"/>
    </row>
    <row r="214" spans="5:17" s="34" customFormat="1" ht="15">
      <c r="E214" s="3"/>
      <c r="Q214" s="5"/>
    </row>
    <row r="215" spans="5:17" s="34" customFormat="1" ht="15">
      <c r="E215" s="3"/>
      <c r="Q215" s="5"/>
    </row>
    <row r="216" spans="5:17" s="34" customFormat="1" ht="15">
      <c r="E216" s="3"/>
      <c r="Q216" s="5"/>
    </row>
    <row r="217" spans="5:17" s="34" customFormat="1" ht="15">
      <c r="E217" s="3"/>
      <c r="Q217" s="5"/>
    </row>
    <row r="218" spans="5:17" s="34" customFormat="1" ht="15">
      <c r="E218" s="3"/>
      <c r="Q218" s="5"/>
    </row>
    <row r="219" spans="5:17" s="34" customFormat="1" ht="15">
      <c r="E219" s="3"/>
      <c r="Q219" s="5"/>
    </row>
    <row r="220" spans="5:17" s="34" customFormat="1" ht="15">
      <c r="E220" s="3"/>
      <c r="Q220" s="5"/>
    </row>
    <row r="221" spans="5:17" s="34" customFormat="1" ht="15">
      <c r="E221" s="3"/>
      <c r="Q221" s="5"/>
    </row>
    <row r="222" spans="5:17" s="34" customFormat="1" ht="15">
      <c r="E222" s="3"/>
      <c r="Q222" s="5"/>
    </row>
    <row r="223" spans="5:17" s="34" customFormat="1" ht="15">
      <c r="E223" s="3"/>
      <c r="Q223" s="5"/>
    </row>
    <row r="224" spans="5:17" s="34" customFormat="1" ht="15">
      <c r="E224" s="3"/>
      <c r="Q224" s="5"/>
    </row>
    <row r="225" spans="5:17" s="34" customFormat="1" ht="15">
      <c r="E225" s="3"/>
      <c r="Q225" s="5"/>
    </row>
    <row r="226" spans="5:17" s="34" customFormat="1" ht="15">
      <c r="E226" s="3"/>
      <c r="Q226" s="5"/>
    </row>
    <row r="227" spans="5:17" s="34" customFormat="1" ht="15">
      <c r="E227" s="3"/>
      <c r="Q227" s="5"/>
    </row>
    <row r="228" spans="5:17" s="34" customFormat="1" ht="15">
      <c r="E228" s="3"/>
      <c r="Q228" s="5"/>
    </row>
    <row r="229" spans="5:17" s="34" customFormat="1" ht="15">
      <c r="E229" s="3"/>
      <c r="Q229" s="5"/>
    </row>
    <row r="230" spans="5:17" s="34" customFormat="1" ht="15">
      <c r="E230" s="3"/>
      <c r="Q230" s="5"/>
    </row>
    <row r="231" spans="5:17" s="34" customFormat="1" ht="15">
      <c r="E231" s="3"/>
      <c r="Q231" s="5"/>
    </row>
    <row r="232" spans="5:17" s="34" customFormat="1" ht="15">
      <c r="E232" s="3"/>
      <c r="Q232" s="5"/>
    </row>
    <row r="233" spans="5:17" s="34" customFormat="1" ht="15">
      <c r="E233" s="3"/>
      <c r="Q233" s="5"/>
    </row>
    <row r="234" spans="5:17" s="34" customFormat="1" ht="15">
      <c r="E234" s="3"/>
      <c r="Q234" s="5"/>
    </row>
    <row r="235" spans="5:17" s="34" customFormat="1" ht="15">
      <c r="E235" s="3"/>
      <c r="Q235" s="5"/>
    </row>
    <row r="236" spans="5:17" s="34" customFormat="1" ht="15">
      <c r="E236" s="3"/>
      <c r="Q236" s="5"/>
    </row>
    <row r="237" spans="5:17" s="34" customFormat="1" ht="15">
      <c r="E237" s="3"/>
      <c r="Q237" s="5"/>
    </row>
    <row r="238" spans="5:17" s="34" customFormat="1" ht="15">
      <c r="E238" s="3"/>
      <c r="Q238" s="5"/>
    </row>
    <row r="239" spans="5:17" s="34" customFormat="1" ht="15">
      <c r="E239" s="3"/>
      <c r="Q239" s="5"/>
    </row>
    <row r="240" spans="5:17" s="34" customFormat="1" ht="15">
      <c r="E240" s="3"/>
      <c r="Q240" s="5"/>
    </row>
    <row r="241" spans="5:17" s="34" customFormat="1" ht="15">
      <c r="E241" s="3"/>
      <c r="Q241" s="5"/>
    </row>
    <row r="242" spans="5:17" s="34" customFormat="1" ht="15">
      <c r="E242" s="3"/>
      <c r="Q242" s="5"/>
    </row>
    <row r="243" spans="5:17" s="34" customFormat="1" ht="15">
      <c r="E243" s="3"/>
      <c r="Q243" s="5"/>
    </row>
    <row r="244" spans="5:17" s="34" customFormat="1" ht="15">
      <c r="E244" s="3"/>
      <c r="Q244" s="5"/>
    </row>
    <row r="245" spans="5:17" s="34" customFormat="1" ht="15">
      <c r="E245" s="3"/>
      <c r="Q245" s="5"/>
    </row>
    <row r="246" spans="5:17" s="34" customFormat="1" ht="15">
      <c r="E246" s="3"/>
      <c r="Q246" s="5"/>
    </row>
    <row r="247" spans="5:17" s="34" customFormat="1" ht="15">
      <c r="E247" s="3"/>
      <c r="Q247" s="5"/>
    </row>
    <row r="248" spans="5:17" s="34" customFormat="1" ht="15">
      <c r="E248" s="3"/>
      <c r="Q248" s="5"/>
    </row>
    <row r="249" spans="5:17" s="34" customFormat="1" ht="15">
      <c r="E249" s="3"/>
      <c r="Q249" s="5"/>
    </row>
    <row r="250" spans="5:17" s="34" customFormat="1" ht="15">
      <c r="E250" s="3"/>
      <c r="Q250" s="5"/>
    </row>
    <row r="251" spans="5:17" s="34" customFormat="1" ht="15">
      <c r="E251" s="3"/>
      <c r="Q251" s="5"/>
    </row>
    <row r="252" spans="5:17" s="34" customFormat="1" ht="15">
      <c r="E252" s="3"/>
      <c r="Q252" s="5"/>
    </row>
    <row r="253" spans="5:17" s="34" customFormat="1" ht="15">
      <c r="E253" s="3"/>
      <c r="Q253" s="5"/>
    </row>
    <row r="254" spans="5:17" s="34" customFormat="1" ht="15">
      <c r="E254" s="3"/>
      <c r="Q254" s="5"/>
    </row>
    <row r="255" spans="5:17" s="34" customFormat="1" ht="15">
      <c r="E255" s="3"/>
      <c r="Q255" s="5"/>
    </row>
    <row r="256" spans="5:17" s="34" customFormat="1" ht="15">
      <c r="E256" s="3"/>
      <c r="Q256" s="5"/>
    </row>
    <row r="257" spans="5:17" s="34" customFormat="1" ht="15">
      <c r="E257" s="3"/>
      <c r="Q257" s="5"/>
    </row>
    <row r="258" spans="5:17" s="34" customFormat="1" ht="15">
      <c r="E258" s="3"/>
      <c r="Q258" s="5"/>
    </row>
    <row r="259" spans="5:17" s="34" customFormat="1" ht="15">
      <c r="E259" s="3"/>
      <c r="Q259" s="5"/>
    </row>
    <row r="260" spans="5:17" s="34" customFormat="1" ht="15">
      <c r="E260" s="3"/>
      <c r="Q260" s="5"/>
    </row>
    <row r="261" spans="5:17" s="34" customFormat="1" ht="15">
      <c r="E261" s="3"/>
      <c r="Q261" s="5"/>
    </row>
    <row r="262" spans="5:17" s="34" customFormat="1" ht="15">
      <c r="E262" s="3"/>
      <c r="Q262" s="5"/>
    </row>
    <row r="263" spans="5:17" s="34" customFormat="1" ht="15">
      <c r="E263" s="3"/>
      <c r="Q263" s="5"/>
    </row>
    <row r="264" spans="5:17" s="34" customFormat="1" ht="15">
      <c r="E264" s="3"/>
      <c r="Q264" s="5"/>
    </row>
    <row r="265" spans="5:17" s="34" customFormat="1" ht="15">
      <c r="E265" s="3"/>
      <c r="Q265" s="5"/>
    </row>
    <row r="266" spans="5:17" s="34" customFormat="1" ht="15">
      <c r="E266" s="3"/>
      <c r="Q266" s="5"/>
    </row>
    <row r="267" spans="5:17" s="34" customFormat="1" ht="15">
      <c r="E267" s="3"/>
      <c r="Q267" s="5"/>
    </row>
    <row r="268" spans="5:17" s="34" customFormat="1" ht="15">
      <c r="E268" s="3"/>
      <c r="Q268" s="5"/>
    </row>
    <row r="269" spans="5:17" s="34" customFormat="1" ht="15">
      <c r="E269" s="3"/>
      <c r="Q269" s="5"/>
    </row>
    <row r="270" spans="5:17" s="34" customFormat="1" ht="15">
      <c r="E270" s="3"/>
      <c r="Q270" s="5"/>
    </row>
    <row r="271" spans="5:17" s="34" customFormat="1" ht="15">
      <c r="E271" s="3"/>
      <c r="Q271" s="5"/>
    </row>
    <row r="272" spans="5:17" s="34" customFormat="1" ht="15">
      <c r="E272" s="3"/>
      <c r="Q272" s="5"/>
    </row>
    <row r="273" spans="5:17" s="34" customFormat="1" ht="15">
      <c r="E273" s="3"/>
      <c r="Q273" s="5"/>
    </row>
    <row r="274" spans="5:17" s="34" customFormat="1" ht="15">
      <c r="E274" s="3"/>
      <c r="Q274" s="5"/>
    </row>
    <row r="275" spans="5:17" s="34" customFormat="1" ht="15">
      <c r="E275" s="3"/>
      <c r="Q275" s="5"/>
    </row>
    <row r="276" spans="5:17" s="34" customFormat="1" ht="15">
      <c r="E276" s="3"/>
      <c r="Q276" s="5"/>
    </row>
    <row r="277" spans="5:17" s="34" customFormat="1" ht="15">
      <c r="E277" s="3"/>
      <c r="Q277" s="5"/>
    </row>
    <row r="278" spans="5:17" s="34" customFormat="1" ht="15">
      <c r="E278" s="3"/>
      <c r="Q278" s="5"/>
    </row>
    <row r="279" spans="5:17" s="34" customFormat="1" ht="15">
      <c r="E279" s="3"/>
      <c r="Q279" s="5"/>
    </row>
    <row r="280" spans="5:17" s="34" customFormat="1" ht="15">
      <c r="E280" s="3"/>
      <c r="Q280" s="5"/>
    </row>
    <row r="281" spans="5:17" s="34" customFormat="1" ht="15">
      <c r="E281" s="3"/>
      <c r="Q281" s="5"/>
    </row>
    <row r="282" spans="5:17" s="34" customFormat="1" ht="15">
      <c r="E282" s="3"/>
      <c r="Q282" s="5"/>
    </row>
    <row r="283" spans="5:17" s="34" customFormat="1" ht="15">
      <c r="E283" s="3"/>
      <c r="Q283" s="5"/>
    </row>
    <row r="284" spans="5:17" s="34" customFormat="1" ht="15">
      <c r="E284" s="3"/>
      <c r="Q284" s="5"/>
    </row>
    <row r="285" spans="5:17" s="34" customFormat="1" ht="15">
      <c r="E285" s="3"/>
      <c r="Q285" s="5"/>
    </row>
    <row r="286" spans="5:17" s="34" customFormat="1" ht="15">
      <c r="E286" s="3"/>
      <c r="Q286" s="5"/>
    </row>
    <row r="287" spans="5:17" s="34" customFormat="1" ht="15">
      <c r="E287" s="3"/>
      <c r="Q287" s="5"/>
    </row>
    <row r="288" spans="5:17" s="34" customFormat="1" ht="15">
      <c r="E288" s="3"/>
      <c r="Q288" s="5"/>
    </row>
    <row r="289" spans="5:17" s="34" customFormat="1" ht="15">
      <c r="E289" s="3"/>
      <c r="Q289" s="5"/>
    </row>
    <row r="290" spans="5:17" s="34" customFormat="1" ht="15">
      <c r="E290" s="3"/>
      <c r="Q290" s="5"/>
    </row>
    <row r="291" spans="5:17" s="34" customFormat="1" ht="15">
      <c r="E291" s="3"/>
      <c r="Q291" s="5"/>
    </row>
    <row r="292" spans="5:17" s="34" customFormat="1" ht="15">
      <c r="E292" s="3"/>
      <c r="Q292" s="5"/>
    </row>
    <row r="293" spans="5:17" s="34" customFormat="1" ht="15">
      <c r="E293" s="3"/>
      <c r="Q293" s="5"/>
    </row>
    <row r="294" spans="5:17" s="34" customFormat="1" ht="15">
      <c r="E294" s="3"/>
      <c r="Q294" s="5"/>
    </row>
    <row r="295" spans="5:17" s="34" customFormat="1" ht="15">
      <c r="E295" s="3"/>
      <c r="Q295" s="5"/>
    </row>
    <row r="296" spans="5:17" s="34" customFormat="1" ht="15">
      <c r="E296" s="3"/>
      <c r="Q296" s="5"/>
    </row>
    <row r="297" spans="5:17" s="34" customFormat="1" ht="15">
      <c r="E297" s="3"/>
      <c r="Q297" s="5"/>
    </row>
    <row r="298" spans="5:17" s="34" customFormat="1" ht="15">
      <c r="E298" s="3"/>
      <c r="Q298" s="5"/>
    </row>
    <row r="299" spans="5:17" s="34" customFormat="1" ht="15">
      <c r="E299" s="3"/>
      <c r="Q299" s="5"/>
    </row>
    <row r="300" spans="5:17" s="34" customFormat="1" ht="15">
      <c r="E300" s="3"/>
      <c r="Q300" s="5"/>
    </row>
    <row r="301" spans="5:17" s="34" customFormat="1" ht="15">
      <c r="E301" s="3"/>
      <c r="Q301" s="5"/>
    </row>
    <row r="302" spans="5:17" s="34" customFormat="1" ht="15">
      <c r="E302" s="3"/>
      <c r="Q302" s="5"/>
    </row>
    <row r="303" spans="5:17" s="34" customFormat="1" ht="15">
      <c r="E303" s="3"/>
      <c r="Q303" s="5"/>
    </row>
    <row r="304" spans="5:17" s="34" customFormat="1" ht="15">
      <c r="E304" s="3"/>
      <c r="Q304" s="5"/>
    </row>
    <row r="305" spans="5:17" s="34" customFormat="1" ht="15">
      <c r="E305" s="3"/>
      <c r="Q305" s="5"/>
    </row>
    <row r="306" spans="5:17" s="34" customFormat="1" ht="15">
      <c r="E306" s="3"/>
      <c r="Q306" s="5"/>
    </row>
    <row r="307" spans="5:17" s="34" customFormat="1" ht="15">
      <c r="E307" s="3"/>
      <c r="Q307" s="5"/>
    </row>
    <row r="308" spans="5:17" s="34" customFormat="1" ht="15">
      <c r="E308" s="3"/>
      <c r="Q308" s="5"/>
    </row>
    <row r="309" spans="5:17" s="34" customFormat="1" ht="15">
      <c r="E309" s="3"/>
      <c r="Q309" s="5"/>
    </row>
    <row r="310" spans="5:17" s="34" customFormat="1" ht="15">
      <c r="E310" s="3"/>
      <c r="Q310" s="5"/>
    </row>
    <row r="311" spans="5:17" s="34" customFormat="1" ht="15">
      <c r="E311" s="3"/>
      <c r="Q311" s="5"/>
    </row>
  </sheetData>
  <sheetProtection/>
  <mergeCells count="2"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5"/>
  <sheetViews>
    <sheetView showGridLines="0" zoomScale="80" zoomScaleNormal="80" zoomScalePageLayoutView="80" workbookViewId="0" topLeftCell="A1">
      <selection activeCell="H5" sqref="H5:I5"/>
    </sheetView>
  </sheetViews>
  <sheetFormatPr defaultColWidth="9.00390625" defaultRowHeight="12.75"/>
  <cols>
    <col min="1" max="1" width="5.375" style="1" customWidth="1"/>
    <col min="2" max="2" width="24.00390625" style="1" customWidth="1"/>
    <col min="3" max="3" width="19.00390625" style="1" customWidth="1"/>
    <col min="4" max="4" width="29.875" style="1" customWidth="1"/>
    <col min="5" max="5" width="11.875" style="3" customWidth="1"/>
    <col min="6" max="6" width="12.625" style="1" customWidth="1"/>
    <col min="7" max="7" width="39.75390625" style="1" customWidth="1"/>
    <col min="8" max="8" width="22.125" style="1" customWidth="1"/>
    <col min="9" max="9" width="19.25390625" style="1" customWidth="1"/>
    <col min="10" max="10" width="20.753906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DFP.271.75.2024.KK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6" t="s">
        <v>14</v>
      </c>
      <c r="C3" s="7">
        <v>7</v>
      </c>
      <c r="D3" s="8"/>
      <c r="E3" s="9"/>
      <c r="F3" s="10"/>
      <c r="G3" s="11" t="s">
        <v>19</v>
      </c>
      <c r="H3" s="10"/>
      <c r="I3" s="8"/>
      <c r="J3" s="10"/>
      <c r="K3" s="10"/>
      <c r="L3" s="10"/>
      <c r="M3" s="10"/>
      <c r="N3" s="10"/>
      <c r="Q3" s="1"/>
    </row>
    <row r="4" spans="2:14" s="21" customFormat="1" ht="15">
      <c r="B4" s="19"/>
      <c r="C4" s="8"/>
      <c r="D4" s="8"/>
      <c r="E4" s="9"/>
      <c r="F4" s="20"/>
      <c r="G4" s="11"/>
      <c r="H4" s="20"/>
      <c r="I4" s="8"/>
      <c r="J4" s="20"/>
      <c r="K4" s="20"/>
      <c r="L4" s="20"/>
      <c r="M4" s="20"/>
      <c r="N4" s="20"/>
    </row>
    <row r="5" spans="1:9" s="34" customFormat="1" ht="15">
      <c r="A5" s="32"/>
      <c r="B5" s="32"/>
      <c r="C5" s="12"/>
      <c r="D5" s="12"/>
      <c r="E5" s="13"/>
      <c r="F5" s="33"/>
      <c r="G5" s="31" t="s">
        <v>69</v>
      </c>
      <c r="H5" s="205">
        <f>SUM(N10:N13)</f>
        <v>0</v>
      </c>
      <c r="I5" s="206"/>
    </row>
    <row r="6" spans="1:12" s="34" customFormat="1" ht="15">
      <c r="A6" s="32"/>
      <c r="C6" s="33"/>
      <c r="D6" s="33"/>
      <c r="E6" s="13"/>
      <c r="F6" s="33"/>
      <c r="G6" s="33"/>
      <c r="H6" s="33"/>
      <c r="I6" s="33"/>
      <c r="J6" s="33"/>
      <c r="K6" s="33"/>
      <c r="L6" s="33"/>
    </row>
    <row r="7" spans="1:12" s="34" customFormat="1" ht="15">
      <c r="A7" s="32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</row>
    <row r="8" spans="2:5" s="34" customFormat="1" ht="15">
      <c r="B8" s="32"/>
      <c r="E8" s="17"/>
    </row>
    <row r="9" spans="1:14" s="32" customFormat="1" ht="63.75" customHeight="1">
      <c r="A9" s="27" t="s">
        <v>30</v>
      </c>
      <c r="B9" s="27" t="s">
        <v>15</v>
      </c>
      <c r="C9" s="27" t="s">
        <v>16</v>
      </c>
      <c r="D9" s="27" t="s">
        <v>42</v>
      </c>
      <c r="E9" s="28" t="s">
        <v>46</v>
      </c>
      <c r="F9" s="29"/>
      <c r="G9" s="27" t="str">
        <f>"Nazwa handlowa /
"&amp;C9&amp;" / 
"&amp;D9</f>
        <v>Nazwa handlowa /
Dawka / 
Postać /Opakowanie</v>
      </c>
      <c r="H9" s="30" t="s">
        <v>145</v>
      </c>
      <c r="I9" s="30" t="str">
        <f>B9</f>
        <v>Skład</v>
      </c>
      <c r="J9" s="30" t="s">
        <v>114</v>
      </c>
      <c r="K9" s="27" t="s">
        <v>24</v>
      </c>
      <c r="L9" s="27" t="s">
        <v>25</v>
      </c>
      <c r="M9" s="30" t="s">
        <v>70</v>
      </c>
      <c r="N9" s="27" t="s">
        <v>81</v>
      </c>
    </row>
    <row r="10" spans="1:14" s="32" customFormat="1" ht="54.75" customHeight="1">
      <c r="A10" s="97" t="s">
        <v>2</v>
      </c>
      <c r="B10" s="100" t="s">
        <v>192</v>
      </c>
      <c r="C10" s="100" t="s">
        <v>193</v>
      </c>
      <c r="D10" s="100" t="s">
        <v>194</v>
      </c>
      <c r="E10" s="104">
        <v>5400</v>
      </c>
      <c r="F10" s="80" t="s">
        <v>51</v>
      </c>
      <c r="G10" s="18" t="s">
        <v>50</v>
      </c>
      <c r="H10" s="96"/>
      <c r="I10" s="96"/>
      <c r="J10" s="96"/>
      <c r="K10" s="96"/>
      <c r="L10" s="136"/>
      <c r="M10" s="138"/>
      <c r="N10" s="25">
        <f>ROUND(L10*ROUND(M10,2),2)</f>
        <v>0</v>
      </c>
    </row>
    <row r="11" spans="1:14" s="32" customFormat="1" ht="52.5" customHeight="1">
      <c r="A11" s="97" t="s">
        <v>3</v>
      </c>
      <c r="B11" s="100" t="s">
        <v>195</v>
      </c>
      <c r="C11" s="100" t="s">
        <v>196</v>
      </c>
      <c r="D11" s="100" t="s">
        <v>194</v>
      </c>
      <c r="E11" s="104">
        <v>6200</v>
      </c>
      <c r="F11" s="80" t="s">
        <v>51</v>
      </c>
      <c r="G11" s="18" t="s">
        <v>50</v>
      </c>
      <c r="H11" s="96"/>
      <c r="I11" s="96"/>
      <c r="J11" s="96"/>
      <c r="K11" s="96"/>
      <c r="L11" s="136"/>
      <c r="M11" s="138"/>
      <c r="N11" s="25">
        <f>ROUND(L11*ROUND(M11,2),2)</f>
        <v>0</v>
      </c>
    </row>
    <row r="12" spans="1:14" s="32" customFormat="1" ht="44.25" customHeight="1">
      <c r="A12" s="97" t="s">
        <v>4</v>
      </c>
      <c r="B12" s="100" t="s">
        <v>195</v>
      </c>
      <c r="C12" s="100" t="s">
        <v>197</v>
      </c>
      <c r="D12" s="100" t="s">
        <v>194</v>
      </c>
      <c r="E12" s="104">
        <v>6000</v>
      </c>
      <c r="F12" s="80" t="s">
        <v>51</v>
      </c>
      <c r="G12" s="18" t="s">
        <v>50</v>
      </c>
      <c r="H12" s="96"/>
      <c r="I12" s="96"/>
      <c r="J12" s="96"/>
      <c r="K12" s="96"/>
      <c r="L12" s="136"/>
      <c r="M12" s="138"/>
      <c r="N12" s="25">
        <f>ROUND(L12*ROUND(M12,2),2)</f>
        <v>0</v>
      </c>
    </row>
    <row r="13" spans="1:14" s="32" customFormat="1" ht="47.25" customHeight="1">
      <c r="A13" s="97" t="s">
        <v>5</v>
      </c>
      <c r="B13" s="100" t="s">
        <v>195</v>
      </c>
      <c r="C13" s="100" t="s">
        <v>198</v>
      </c>
      <c r="D13" s="100" t="s">
        <v>199</v>
      </c>
      <c r="E13" s="104">
        <v>1500</v>
      </c>
      <c r="F13" s="80" t="s">
        <v>51</v>
      </c>
      <c r="G13" s="18" t="s">
        <v>50</v>
      </c>
      <c r="H13" s="96"/>
      <c r="I13" s="96"/>
      <c r="J13" s="96"/>
      <c r="K13" s="96"/>
      <c r="L13" s="136"/>
      <c r="M13" s="138"/>
      <c r="N13" s="25">
        <f>ROUND(L13*ROUND(M13,2),2)</f>
        <v>0</v>
      </c>
    </row>
    <row r="14" spans="5:17" s="34" customFormat="1" ht="15">
      <c r="E14" s="3"/>
      <c r="Q14" s="5"/>
    </row>
    <row r="15" spans="2:17" s="34" customFormat="1" ht="13.5" customHeight="1">
      <c r="B15" s="208" t="s">
        <v>200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Q15" s="5"/>
    </row>
    <row r="16" spans="2:17" s="34" customFormat="1" ht="15">
      <c r="B16" s="207" t="s">
        <v>68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Q16" s="5"/>
    </row>
    <row r="17" spans="5:17" s="34" customFormat="1" ht="15">
      <c r="E17" s="3"/>
      <c r="Q17" s="5"/>
    </row>
    <row r="18" spans="5:17" s="34" customFormat="1" ht="15">
      <c r="E18" s="3"/>
      <c r="Q18" s="5"/>
    </row>
    <row r="19" spans="5:17" s="34" customFormat="1" ht="15">
      <c r="E19" s="3"/>
      <c r="Q19" s="5"/>
    </row>
    <row r="20" spans="5:17" s="34" customFormat="1" ht="15">
      <c r="E20" s="3"/>
      <c r="Q20" s="5"/>
    </row>
    <row r="21" spans="5:17" s="34" customFormat="1" ht="15">
      <c r="E21" s="3"/>
      <c r="Q21" s="5"/>
    </row>
    <row r="22" spans="5:17" s="34" customFormat="1" ht="15">
      <c r="E22" s="3"/>
      <c r="Q22" s="5"/>
    </row>
    <row r="23" spans="5:17" s="34" customFormat="1" ht="15">
      <c r="E23" s="3"/>
      <c r="Q23" s="5"/>
    </row>
    <row r="24" spans="5:17" s="34" customFormat="1" ht="15">
      <c r="E24" s="3"/>
      <c r="Q24" s="5"/>
    </row>
    <row r="25" spans="5:17" s="34" customFormat="1" ht="15">
      <c r="E25" s="3"/>
      <c r="Q25" s="5"/>
    </row>
    <row r="26" spans="5:17" s="34" customFormat="1" ht="15">
      <c r="E26" s="3"/>
      <c r="Q26" s="5"/>
    </row>
    <row r="27" spans="5:17" s="34" customFormat="1" ht="15">
      <c r="E27" s="3"/>
      <c r="Q27" s="5"/>
    </row>
    <row r="28" spans="5:17" s="34" customFormat="1" ht="15">
      <c r="E28" s="3"/>
      <c r="Q28" s="5"/>
    </row>
    <row r="29" spans="5:17" s="34" customFormat="1" ht="15">
      <c r="E29" s="3"/>
      <c r="Q29" s="5"/>
    </row>
    <row r="30" spans="5:17" s="34" customFormat="1" ht="15">
      <c r="E30" s="3"/>
      <c r="Q30" s="5"/>
    </row>
    <row r="31" spans="5:17" s="34" customFormat="1" ht="15">
      <c r="E31" s="3"/>
      <c r="Q31" s="5"/>
    </row>
    <row r="32" spans="5:17" s="34" customFormat="1" ht="15">
      <c r="E32" s="3"/>
      <c r="Q32" s="5"/>
    </row>
    <row r="33" spans="5:17" s="34" customFormat="1" ht="15">
      <c r="E33" s="3"/>
      <c r="Q33" s="5"/>
    </row>
    <row r="34" spans="5:17" s="34" customFormat="1" ht="15">
      <c r="E34" s="3"/>
      <c r="Q34" s="5"/>
    </row>
    <row r="35" spans="5:17" s="34" customFormat="1" ht="15">
      <c r="E35" s="3"/>
      <c r="Q35" s="5"/>
    </row>
    <row r="36" spans="5:17" s="34" customFormat="1" ht="15">
      <c r="E36" s="3"/>
      <c r="Q36" s="5"/>
    </row>
    <row r="37" spans="5:17" s="34" customFormat="1" ht="15">
      <c r="E37" s="3"/>
      <c r="Q37" s="5"/>
    </row>
    <row r="38" spans="5:17" s="34" customFormat="1" ht="15">
      <c r="E38" s="3"/>
      <c r="Q38" s="5"/>
    </row>
    <row r="39" spans="5:17" s="34" customFormat="1" ht="15">
      <c r="E39" s="3"/>
      <c r="Q39" s="5"/>
    </row>
    <row r="40" spans="5:17" s="34" customFormat="1" ht="15">
      <c r="E40" s="3"/>
      <c r="Q40" s="5"/>
    </row>
    <row r="41" spans="5:17" s="34" customFormat="1" ht="15">
      <c r="E41" s="3"/>
      <c r="Q41" s="5"/>
    </row>
    <row r="42" spans="5:17" s="34" customFormat="1" ht="15">
      <c r="E42" s="3"/>
      <c r="Q42" s="5"/>
    </row>
    <row r="43" spans="5:17" s="34" customFormat="1" ht="15">
      <c r="E43" s="3"/>
      <c r="Q43" s="5"/>
    </row>
    <row r="44" spans="5:17" s="34" customFormat="1" ht="15">
      <c r="E44" s="3"/>
      <c r="Q44" s="5"/>
    </row>
    <row r="45" spans="5:17" s="34" customFormat="1" ht="15">
      <c r="E45" s="3"/>
      <c r="Q45" s="5"/>
    </row>
    <row r="46" spans="5:17" s="34" customFormat="1" ht="15">
      <c r="E46" s="3"/>
      <c r="Q46" s="5"/>
    </row>
    <row r="47" spans="5:17" s="34" customFormat="1" ht="15">
      <c r="E47" s="3"/>
      <c r="Q47" s="5"/>
    </row>
    <row r="48" spans="5:17" s="34" customFormat="1" ht="15">
      <c r="E48" s="3"/>
      <c r="Q48" s="5"/>
    </row>
    <row r="49" spans="5:17" s="34" customFormat="1" ht="15">
      <c r="E49" s="3"/>
      <c r="Q49" s="5"/>
    </row>
    <row r="50" spans="5:17" s="34" customFormat="1" ht="15">
      <c r="E50" s="3"/>
      <c r="Q50" s="5"/>
    </row>
    <row r="51" spans="5:17" s="34" customFormat="1" ht="15">
      <c r="E51" s="3"/>
      <c r="Q51" s="5"/>
    </row>
    <row r="52" spans="5:17" s="34" customFormat="1" ht="15">
      <c r="E52" s="3"/>
      <c r="Q52" s="5"/>
    </row>
    <row r="53" spans="5:17" s="34" customFormat="1" ht="15">
      <c r="E53" s="3"/>
      <c r="Q53" s="5"/>
    </row>
    <row r="54" spans="5:17" s="34" customFormat="1" ht="15">
      <c r="E54" s="3"/>
      <c r="Q54" s="5"/>
    </row>
    <row r="55" spans="5:17" s="34" customFormat="1" ht="15">
      <c r="E55" s="3"/>
      <c r="Q55" s="5"/>
    </row>
    <row r="56" spans="5:17" s="34" customFormat="1" ht="15">
      <c r="E56" s="3"/>
      <c r="Q56" s="5"/>
    </row>
    <row r="57" spans="5:17" s="34" customFormat="1" ht="15">
      <c r="E57" s="3"/>
      <c r="Q57" s="5"/>
    </row>
    <row r="58" spans="5:17" s="34" customFormat="1" ht="15">
      <c r="E58" s="3"/>
      <c r="Q58" s="5"/>
    </row>
    <row r="59" spans="5:17" s="34" customFormat="1" ht="15">
      <c r="E59" s="3"/>
      <c r="Q59" s="5"/>
    </row>
    <row r="60" spans="5:17" s="34" customFormat="1" ht="15">
      <c r="E60" s="3"/>
      <c r="Q60" s="5"/>
    </row>
    <row r="61" spans="5:17" s="34" customFormat="1" ht="15">
      <c r="E61" s="3"/>
      <c r="Q61" s="5"/>
    </row>
    <row r="62" spans="5:17" s="34" customFormat="1" ht="15">
      <c r="E62" s="3"/>
      <c r="Q62" s="5"/>
    </row>
    <row r="63" spans="5:17" s="34" customFormat="1" ht="15">
      <c r="E63" s="3"/>
      <c r="Q63" s="5"/>
    </row>
    <row r="64" spans="5:17" s="34" customFormat="1" ht="15">
      <c r="E64" s="3"/>
      <c r="Q64" s="5"/>
    </row>
    <row r="65" spans="5:17" s="34" customFormat="1" ht="15">
      <c r="E65" s="3"/>
      <c r="Q65" s="5"/>
    </row>
    <row r="66" spans="5:17" s="34" customFormat="1" ht="15">
      <c r="E66" s="3"/>
      <c r="Q66" s="5"/>
    </row>
    <row r="67" spans="5:17" s="34" customFormat="1" ht="15">
      <c r="E67" s="3"/>
      <c r="Q67" s="5"/>
    </row>
    <row r="68" spans="5:17" s="34" customFormat="1" ht="15">
      <c r="E68" s="3"/>
      <c r="Q68" s="5"/>
    </row>
    <row r="69" spans="5:17" s="34" customFormat="1" ht="15">
      <c r="E69" s="3"/>
      <c r="Q69" s="5"/>
    </row>
    <row r="70" spans="5:17" s="34" customFormat="1" ht="15">
      <c r="E70" s="3"/>
      <c r="Q70" s="5"/>
    </row>
    <row r="71" spans="5:17" s="34" customFormat="1" ht="15">
      <c r="E71" s="3"/>
      <c r="Q71" s="5"/>
    </row>
    <row r="72" spans="5:17" s="34" customFormat="1" ht="15">
      <c r="E72" s="3"/>
      <c r="Q72" s="5"/>
    </row>
    <row r="73" spans="5:17" s="34" customFormat="1" ht="15">
      <c r="E73" s="3"/>
      <c r="Q73" s="5"/>
    </row>
    <row r="74" spans="5:17" s="34" customFormat="1" ht="15">
      <c r="E74" s="3"/>
      <c r="Q74" s="5"/>
    </row>
    <row r="75" spans="5:17" s="34" customFormat="1" ht="15">
      <c r="E75" s="3"/>
      <c r="Q75" s="5"/>
    </row>
    <row r="76" spans="5:17" s="34" customFormat="1" ht="15">
      <c r="E76" s="3"/>
      <c r="Q76" s="5"/>
    </row>
    <row r="77" spans="5:17" s="34" customFormat="1" ht="15">
      <c r="E77" s="3"/>
      <c r="Q77" s="5"/>
    </row>
    <row r="78" spans="5:17" s="34" customFormat="1" ht="15">
      <c r="E78" s="3"/>
      <c r="Q78" s="5"/>
    </row>
    <row r="79" spans="5:17" s="34" customFormat="1" ht="15">
      <c r="E79" s="3"/>
      <c r="Q79" s="5"/>
    </row>
    <row r="80" spans="5:17" s="34" customFormat="1" ht="15">
      <c r="E80" s="3"/>
      <c r="Q80" s="5"/>
    </row>
    <row r="81" spans="5:17" s="34" customFormat="1" ht="15">
      <c r="E81" s="3"/>
      <c r="Q81" s="5"/>
    </row>
    <row r="82" spans="5:17" s="34" customFormat="1" ht="15">
      <c r="E82" s="3"/>
      <c r="Q82" s="5"/>
    </row>
    <row r="83" spans="5:17" s="34" customFormat="1" ht="15">
      <c r="E83" s="3"/>
      <c r="Q83" s="5"/>
    </row>
    <row r="84" spans="5:17" s="34" customFormat="1" ht="15">
      <c r="E84" s="3"/>
      <c r="Q84" s="5"/>
    </row>
    <row r="85" spans="5:17" s="34" customFormat="1" ht="15">
      <c r="E85" s="3"/>
      <c r="Q85" s="5"/>
    </row>
    <row r="86" spans="5:17" s="34" customFormat="1" ht="15">
      <c r="E86" s="3"/>
      <c r="Q86" s="5"/>
    </row>
    <row r="87" spans="5:17" s="34" customFormat="1" ht="15">
      <c r="E87" s="3"/>
      <c r="Q87" s="5"/>
    </row>
    <row r="88" spans="5:17" s="34" customFormat="1" ht="15">
      <c r="E88" s="3"/>
      <c r="Q88" s="5"/>
    </row>
    <row r="89" spans="5:17" s="34" customFormat="1" ht="15">
      <c r="E89" s="3"/>
      <c r="Q89" s="5"/>
    </row>
    <row r="90" spans="5:17" s="34" customFormat="1" ht="15">
      <c r="E90" s="3"/>
      <c r="Q90" s="5"/>
    </row>
    <row r="91" spans="5:17" s="34" customFormat="1" ht="15">
      <c r="E91" s="3"/>
      <c r="Q91" s="5"/>
    </row>
    <row r="92" spans="5:17" s="34" customFormat="1" ht="15">
      <c r="E92" s="3"/>
      <c r="Q92" s="5"/>
    </row>
    <row r="93" spans="5:17" s="34" customFormat="1" ht="15">
      <c r="E93" s="3"/>
      <c r="Q93" s="5"/>
    </row>
    <row r="94" spans="5:17" s="34" customFormat="1" ht="15">
      <c r="E94" s="3"/>
      <c r="Q94" s="5"/>
    </row>
    <row r="95" spans="5:17" s="34" customFormat="1" ht="15">
      <c r="E95" s="3"/>
      <c r="Q95" s="5"/>
    </row>
    <row r="96" spans="5:17" s="34" customFormat="1" ht="15">
      <c r="E96" s="3"/>
      <c r="Q96" s="5"/>
    </row>
    <row r="97" spans="5:17" s="34" customFormat="1" ht="15">
      <c r="E97" s="3"/>
      <c r="Q97" s="5"/>
    </row>
    <row r="98" spans="5:17" s="34" customFormat="1" ht="15">
      <c r="E98" s="3"/>
      <c r="Q98" s="5"/>
    </row>
    <row r="99" spans="5:17" s="34" customFormat="1" ht="15">
      <c r="E99" s="3"/>
      <c r="Q99" s="5"/>
    </row>
    <row r="100" spans="5:17" s="34" customFormat="1" ht="15">
      <c r="E100" s="3"/>
      <c r="Q100" s="5"/>
    </row>
    <row r="101" spans="5:17" s="34" customFormat="1" ht="15">
      <c r="E101" s="3"/>
      <c r="Q101" s="5"/>
    </row>
    <row r="102" spans="5:17" s="34" customFormat="1" ht="15">
      <c r="E102" s="3"/>
      <c r="Q102" s="5"/>
    </row>
    <row r="103" spans="5:17" s="34" customFormat="1" ht="15">
      <c r="E103" s="3"/>
      <c r="Q103" s="5"/>
    </row>
    <row r="104" spans="5:17" s="34" customFormat="1" ht="15">
      <c r="E104" s="3"/>
      <c r="Q104" s="5"/>
    </row>
    <row r="105" spans="5:17" s="34" customFormat="1" ht="15">
      <c r="E105" s="3"/>
      <c r="Q105" s="5"/>
    </row>
    <row r="106" spans="5:17" s="34" customFormat="1" ht="15">
      <c r="E106" s="3"/>
      <c r="Q106" s="5"/>
    </row>
    <row r="107" spans="5:17" s="34" customFormat="1" ht="15">
      <c r="E107" s="3"/>
      <c r="Q107" s="5"/>
    </row>
    <row r="108" spans="5:17" s="34" customFormat="1" ht="15">
      <c r="E108" s="3"/>
      <c r="Q108" s="5"/>
    </row>
    <row r="109" spans="5:17" s="34" customFormat="1" ht="15">
      <c r="E109" s="3"/>
      <c r="Q109" s="5"/>
    </row>
    <row r="110" spans="5:17" s="34" customFormat="1" ht="15">
      <c r="E110" s="3"/>
      <c r="Q110" s="5"/>
    </row>
    <row r="111" spans="5:17" s="34" customFormat="1" ht="15">
      <c r="E111" s="3"/>
      <c r="Q111" s="5"/>
    </row>
    <row r="112" spans="5:17" s="34" customFormat="1" ht="15">
      <c r="E112" s="3"/>
      <c r="Q112" s="5"/>
    </row>
    <row r="113" spans="5:17" s="34" customFormat="1" ht="15">
      <c r="E113" s="3"/>
      <c r="Q113" s="5"/>
    </row>
    <row r="114" spans="5:17" s="34" customFormat="1" ht="15">
      <c r="E114" s="3"/>
      <c r="Q114" s="5"/>
    </row>
    <row r="115" spans="5:17" s="34" customFormat="1" ht="15">
      <c r="E115" s="3"/>
      <c r="Q115" s="5"/>
    </row>
    <row r="116" spans="5:17" s="34" customFormat="1" ht="15">
      <c r="E116" s="3"/>
      <c r="Q116" s="5"/>
    </row>
    <row r="117" spans="5:17" s="34" customFormat="1" ht="15">
      <c r="E117" s="3"/>
      <c r="Q117" s="5"/>
    </row>
    <row r="118" spans="5:17" s="34" customFormat="1" ht="15">
      <c r="E118" s="3"/>
      <c r="Q118" s="5"/>
    </row>
    <row r="119" spans="5:17" s="34" customFormat="1" ht="15">
      <c r="E119" s="3"/>
      <c r="Q119" s="5"/>
    </row>
    <row r="120" spans="5:17" s="34" customFormat="1" ht="15">
      <c r="E120" s="3"/>
      <c r="Q120" s="5"/>
    </row>
    <row r="121" spans="5:17" s="34" customFormat="1" ht="15">
      <c r="E121" s="3"/>
      <c r="Q121" s="5"/>
    </row>
    <row r="122" spans="5:17" s="34" customFormat="1" ht="15">
      <c r="E122" s="3"/>
      <c r="Q122" s="5"/>
    </row>
    <row r="123" spans="5:17" s="34" customFormat="1" ht="15">
      <c r="E123" s="3"/>
      <c r="Q123" s="5"/>
    </row>
    <row r="124" spans="5:17" s="34" customFormat="1" ht="15">
      <c r="E124" s="3"/>
      <c r="Q124" s="5"/>
    </row>
    <row r="125" spans="5:17" s="34" customFormat="1" ht="15">
      <c r="E125" s="3"/>
      <c r="Q125" s="5"/>
    </row>
    <row r="126" spans="5:17" s="34" customFormat="1" ht="15">
      <c r="E126" s="3"/>
      <c r="Q126" s="5"/>
    </row>
    <row r="127" spans="5:17" s="34" customFormat="1" ht="15">
      <c r="E127" s="3"/>
      <c r="Q127" s="5"/>
    </row>
    <row r="128" spans="5:17" s="34" customFormat="1" ht="15">
      <c r="E128" s="3"/>
      <c r="Q128" s="5"/>
    </row>
    <row r="129" spans="5:17" s="34" customFormat="1" ht="15">
      <c r="E129" s="3"/>
      <c r="Q129" s="5"/>
    </row>
    <row r="130" spans="5:17" s="34" customFormat="1" ht="15">
      <c r="E130" s="3"/>
      <c r="Q130" s="5"/>
    </row>
    <row r="131" spans="5:17" s="34" customFormat="1" ht="15">
      <c r="E131" s="3"/>
      <c r="Q131" s="5"/>
    </row>
    <row r="132" spans="5:17" s="34" customFormat="1" ht="15">
      <c r="E132" s="3"/>
      <c r="Q132" s="5"/>
    </row>
    <row r="133" spans="5:17" s="34" customFormat="1" ht="15">
      <c r="E133" s="3"/>
      <c r="Q133" s="5"/>
    </row>
    <row r="134" spans="5:17" s="34" customFormat="1" ht="15">
      <c r="E134" s="3"/>
      <c r="Q134" s="5"/>
    </row>
    <row r="135" spans="5:17" s="34" customFormat="1" ht="15">
      <c r="E135" s="3"/>
      <c r="Q135" s="5"/>
    </row>
    <row r="136" spans="5:17" s="34" customFormat="1" ht="15">
      <c r="E136" s="3"/>
      <c r="Q136" s="5"/>
    </row>
    <row r="137" spans="5:17" s="34" customFormat="1" ht="15">
      <c r="E137" s="3"/>
      <c r="Q137" s="5"/>
    </row>
    <row r="138" spans="5:17" s="34" customFormat="1" ht="15">
      <c r="E138" s="3"/>
      <c r="Q138" s="5"/>
    </row>
    <row r="139" spans="5:17" s="34" customFormat="1" ht="15">
      <c r="E139" s="3"/>
      <c r="Q139" s="5"/>
    </row>
    <row r="140" spans="5:17" s="34" customFormat="1" ht="15">
      <c r="E140" s="3"/>
      <c r="Q140" s="5"/>
    </row>
    <row r="141" spans="5:17" s="34" customFormat="1" ht="15">
      <c r="E141" s="3"/>
      <c r="Q141" s="5"/>
    </row>
    <row r="142" spans="5:17" s="34" customFormat="1" ht="15">
      <c r="E142" s="3"/>
      <c r="Q142" s="5"/>
    </row>
    <row r="143" spans="5:17" s="34" customFormat="1" ht="15">
      <c r="E143" s="3"/>
      <c r="Q143" s="5"/>
    </row>
    <row r="144" spans="5:17" s="34" customFormat="1" ht="15">
      <c r="E144" s="3"/>
      <c r="Q144" s="5"/>
    </row>
    <row r="145" spans="5:17" s="34" customFormat="1" ht="15">
      <c r="E145" s="3"/>
      <c r="Q145" s="5"/>
    </row>
    <row r="146" spans="5:17" s="34" customFormat="1" ht="15">
      <c r="E146" s="3"/>
      <c r="Q146" s="5"/>
    </row>
    <row r="147" spans="5:17" s="34" customFormat="1" ht="15">
      <c r="E147" s="3"/>
      <c r="Q147" s="5"/>
    </row>
    <row r="148" spans="5:17" s="34" customFormat="1" ht="15">
      <c r="E148" s="3"/>
      <c r="Q148" s="5"/>
    </row>
    <row r="149" spans="5:17" s="34" customFormat="1" ht="15">
      <c r="E149" s="3"/>
      <c r="Q149" s="5"/>
    </row>
    <row r="150" spans="5:17" s="34" customFormat="1" ht="15">
      <c r="E150" s="3"/>
      <c r="Q150" s="5"/>
    </row>
    <row r="151" spans="5:17" s="34" customFormat="1" ht="15">
      <c r="E151" s="3"/>
      <c r="Q151" s="5"/>
    </row>
    <row r="152" spans="5:17" s="34" customFormat="1" ht="15">
      <c r="E152" s="3"/>
      <c r="Q152" s="5"/>
    </row>
    <row r="153" spans="5:17" s="34" customFormat="1" ht="15">
      <c r="E153" s="3"/>
      <c r="Q153" s="5"/>
    </row>
    <row r="154" spans="5:17" s="34" customFormat="1" ht="15">
      <c r="E154" s="3"/>
      <c r="Q154" s="5"/>
    </row>
    <row r="155" spans="5:17" s="34" customFormat="1" ht="15">
      <c r="E155" s="3"/>
      <c r="Q155" s="5"/>
    </row>
    <row r="156" spans="5:17" s="34" customFormat="1" ht="15">
      <c r="E156" s="3"/>
      <c r="Q156" s="5"/>
    </row>
    <row r="157" spans="5:17" s="34" customFormat="1" ht="15">
      <c r="E157" s="3"/>
      <c r="Q157" s="5"/>
    </row>
    <row r="158" spans="5:17" s="34" customFormat="1" ht="15">
      <c r="E158" s="3"/>
      <c r="Q158" s="5"/>
    </row>
    <row r="159" spans="5:17" s="34" customFormat="1" ht="15">
      <c r="E159" s="3"/>
      <c r="Q159" s="5"/>
    </row>
    <row r="160" spans="5:17" s="34" customFormat="1" ht="15">
      <c r="E160" s="3"/>
      <c r="Q160" s="5"/>
    </row>
    <row r="161" spans="5:17" s="34" customFormat="1" ht="15">
      <c r="E161" s="3"/>
      <c r="Q161" s="5"/>
    </row>
    <row r="162" spans="5:17" s="34" customFormat="1" ht="15">
      <c r="E162" s="3"/>
      <c r="Q162" s="5"/>
    </row>
    <row r="163" spans="5:17" s="34" customFormat="1" ht="15">
      <c r="E163" s="3"/>
      <c r="Q163" s="5"/>
    </row>
    <row r="164" spans="5:17" s="34" customFormat="1" ht="15">
      <c r="E164" s="3"/>
      <c r="Q164" s="5"/>
    </row>
    <row r="165" spans="5:17" s="34" customFormat="1" ht="15">
      <c r="E165" s="3"/>
      <c r="Q165" s="5"/>
    </row>
    <row r="166" spans="5:17" s="34" customFormat="1" ht="15">
      <c r="E166" s="3"/>
      <c r="Q166" s="5"/>
    </row>
    <row r="167" spans="5:17" s="34" customFormat="1" ht="15">
      <c r="E167" s="3"/>
      <c r="Q167" s="5"/>
    </row>
    <row r="168" spans="5:17" s="34" customFormat="1" ht="15">
      <c r="E168" s="3"/>
      <c r="Q168" s="5"/>
    </row>
    <row r="169" spans="5:17" s="34" customFormat="1" ht="15">
      <c r="E169" s="3"/>
      <c r="Q169" s="5"/>
    </row>
    <row r="170" spans="5:17" s="34" customFormat="1" ht="15">
      <c r="E170" s="3"/>
      <c r="Q170" s="5"/>
    </row>
    <row r="171" spans="5:17" s="34" customFormat="1" ht="15">
      <c r="E171" s="3"/>
      <c r="Q171" s="5"/>
    </row>
    <row r="172" spans="5:17" s="34" customFormat="1" ht="15">
      <c r="E172" s="3"/>
      <c r="Q172" s="5"/>
    </row>
    <row r="173" spans="5:17" s="34" customFormat="1" ht="15">
      <c r="E173" s="3"/>
      <c r="Q173" s="5"/>
    </row>
    <row r="174" spans="5:17" s="34" customFormat="1" ht="15">
      <c r="E174" s="3"/>
      <c r="Q174" s="5"/>
    </row>
    <row r="175" spans="5:17" s="34" customFormat="1" ht="15">
      <c r="E175" s="3"/>
      <c r="Q175" s="5"/>
    </row>
    <row r="176" spans="5:17" s="34" customFormat="1" ht="15">
      <c r="E176" s="3"/>
      <c r="Q176" s="5"/>
    </row>
    <row r="177" spans="5:17" s="34" customFormat="1" ht="15">
      <c r="E177" s="3"/>
      <c r="Q177" s="5"/>
    </row>
    <row r="178" spans="5:17" s="34" customFormat="1" ht="15">
      <c r="E178" s="3"/>
      <c r="Q178" s="5"/>
    </row>
    <row r="179" spans="5:17" s="34" customFormat="1" ht="15">
      <c r="E179" s="3"/>
      <c r="Q179" s="5"/>
    </row>
    <row r="180" spans="5:17" s="34" customFormat="1" ht="15">
      <c r="E180" s="3"/>
      <c r="Q180" s="5"/>
    </row>
    <row r="181" spans="5:17" s="34" customFormat="1" ht="15">
      <c r="E181" s="3"/>
      <c r="Q181" s="5"/>
    </row>
    <row r="182" spans="5:17" s="34" customFormat="1" ht="15">
      <c r="E182" s="3"/>
      <c r="Q182" s="5"/>
    </row>
    <row r="183" spans="5:17" s="34" customFormat="1" ht="15">
      <c r="E183" s="3"/>
      <c r="Q183" s="5"/>
    </row>
    <row r="184" spans="5:17" s="34" customFormat="1" ht="15">
      <c r="E184" s="3"/>
      <c r="Q184" s="5"/>
    </row>
    <row r="185" spans="5:17" s="34" customFormat="1" ht="15">
      <c r="E185" s="3"/>
      <c r="Q185" s="5"/>
    </row>
    <row r="186" spans="5:17" s="34" customFormat="1" ht="15">
      <c r="E186" s="3"/>
      <c r="Q186" s="5"/>
    </row>
    <row r="187" spans="5:17" s="34" customFormat="1" ht="15">
      <c r="E187" s="3"/>
      <c r="Q187" s="5"/>
    </row>
    <row r="188" spans="5:17" s="34" customFormat="1" ht="15">
      <c r="E188" s="3"/>
      <c r="Q188" s="5"/>
    </row>
    <row r="189" spans="5:17" s="34" customFormat="1" ht="15">
      <c r="E189" s="3"/>
      <c r="Q189" s="5"/>
    </row>
    <row r="190" spans="5:17" s="34" customFormat="1" ht="15">
      <c r="E190" s="3"/>
      <c r="Q190" s="5"/>
    </row>
    <row r="191" spans="5:17" s="34" customFormat="1" ht="15">
      <c r="E191" s="3"/>
      <c r="Q191" s="5"/>
    </row>
    <row r="192" spans="5:17" s="34" customFormat="1" ht="15">
      <c r="E192" s="3"/>
      <c r="Q192" s="5"/>
    </row>
    <row r="193" spans="5:17" s="34" customFormat="1" ht="15">
      <c r="E193" s="3"/>
      <c r="Q193" s="5"/>
    </row>
    <row r="194" spans="5:17" s="34" customFormat="1" ht="15">
      <c r="E194" s="3"/>
      <c r="Q194" s="5"/>
    </row>
    <row r="195" spans="5:17" s="34" customFormat="1" ht="15">
      <c r="E195" s="3"/>
      <c r="Q195" s="5"/>
    </row>
    <row r="196" spans="5:17" s="34" customFormat="1" ht="15">
      <c r="E196" s="3"/>
      <c r="Q196" s="5"/>
    </row>
    <row r="197" spans="5:17" s="34" customFormat="1" ht="15">
      <c r="E197" s="3"/>
      <c r="Q197" s="5"/>
    </row>
    <row r="198" spans="5:17" s="34" customFormat="1" ht="15">
      <c r="E198" s="3"/>
      <c r="Q198" s="5"/>
    </row>
    <row r="199" spans="5:17" s="34" customFormat="1" ht="15">
      <c r="E199" s="3"/>
      <c r="Q199" s="5"/>
    </row>
    <row r="200" spans="5:17" s="34" customFormat="1" ht="15">
      <c r="E200" s="3"/>
      <c r="Q200" s="5"/>
    </row>
    <row r="201" spans="5:17" s="34" customFormat="1" ht="15">
      <c r="E201" s="3"/>
      <c r="Q201" s="5"/>
    </row>
    <row r="202" spans="5:17" s="34" customFormat="1" ht="15">
      <c r="E202" s="3"/>
      <c r="Q202" s="5"/>
    </row>
    <row r="203" spans="5:17" s="34" customFormat="1" ht="15">
      <c r="E203" s="3"/>
      <c r="Q203" s="5"/>
    </row>
    <row r="204" spans="5:17" s="34" customFormat="1" ht="15">
      <c r="E204" s="3"/>
      <c r="Q204" s="5"/>
    </row>
    <row r="205" spans="5:17" s="34" customFormat="1" ht="15">
      <c r="E205" s="3"/>
      <c r="Q205" s="5"/>
    </row>
    <row r="206" spans="5:17" s="34" customFormat="1" ht="15">
      <c r="E206" s="3"/>
      <c r="Q206" s="5"/>
    </row>
    <row r="207" spans="5:17" s="34" customFormat="1" ht="15">
      <c r="E207" s="3"/>
      <c r="Q207" s="5"/>
    </row>
    <row r="208" spans="5:17" s="34" customFormat="1" ht="15">
      <c r="E208" s="3"/>
      <c r="Q208" s="5"/>
    </row>
    <row r="209" spans="5:17" s="34" customFormat="1" ht="15">
      <c r="E209" s="3"/>
      <c r="Q209" s="5"/>
    </row>
    <row r="210" spans="5:17" s="34" customFormat="1" ht="15">
      <c r="E210" s="3"/>
      <c r="Q210" s="5"/>
    </row>
    <row r="211" spans="5:17" s="34" customFormat="1" ht="15">
      <c r="E211" s="3"/>
      <c r="Q211" s="5"/>
    </row>
    <row r="212" spans="5:17" s="34" customFormat="1" ht="15">
      <c r="E212" s="3"/>
      <c r="Q212" s="5"/>
    </row>
    <row r="213" spans="5:17" s="34" customFormat="1" ht="15">
      <c r="E213" s="3"/>
      <c r="Q213" s="5"/>
    </row>
    <row r="214" spans="5:17" s="34" customFormat="1" ht="15">
      <c r="E214" s="3"/>
      <c r="Q214" s="5"/>
    </row>
    <row r="215" spans="5:17" s="34" customFormat="1" ht="15">
      <c r="E215" s="3"/>
      <c r="Q215" s="5"/>
    </row>
    <row r="216" spans="5:17" s="34" customFormat="1" ht="15">
      <c r="E216" s="3"/>
      <c r="Q216" s="5"/>
    </row>
    <row r="217" spans="5:17" s="34" customFormat="1" ht="15">
      <c r="E217" s="3"/>
      <c r="Q217" s="5"/>
    </row>
    <row r="218" spans="5:17" s="34" customFormat="1" ht="15">
      <c r="E218" s="3"/>
      <c r="Q218" s="5"/>
    </row>
    <row r="219" spans="5:17" s="34" customFormat="1" ht="15">
      <c r="E219" s="3"/>
      <c r="Q219" s="5"/>
    </row>
    <row r="220" spans="5:17" s="34" customFormat="1" ht="15">
      <c r="E220" s="3"/>
      <c r="Q220" s="5"/>
    </row>
    <row r="221" spans="5:17" s="34" customFormat="1" ht="15">
      <c r="E221" s="3"/>
      <c r="Q221" s="5"/>
    </row>
    <row r="222" spans="5:17" s="34" customFormat="1" ht="15">
      <c r="E222" s="3"/>
      <c r="Q222" s="5"/>
    </row>
    <row r="223" spans="5:17" s="34" customFormat="1" ht="15">
      <c r="E223" s="3"/>
      <c r="Q223" s="5"/>
    </row>
    <row r="224" spans="5:17" s="34" customFormat="1" ht="15">
      <c r="E224" s="3"/>
      <c r="Q224" s="5"/>
    </row>
    <row r="225" spans="5:17" s="34" customFormat="1" ht="15">
      <c r="E225" s="3"/>
      <c r="Q225" s="5"/>
    </row>
    <row r="226" spans="5:17" s="34" customFormat="1" ht="15">
      <c r="E226" s="3"/>
      <c r="Q226" s="5"/>
    </row>
    <row r="227" spans="5:17" s="34" customFormat="1" ht="15">
      <c r="E227" s="3"/>
      <c r="Q227" s="5"/>
    </row>
    <row r="228" spans="5:17" s="34" customFormat="1" ht="15">
      <c r="E228" s="3"/>
      <c r="Q228" s="5"/>
    </row>
    <row r="229" spans="5:17" s="34" customFormat="1" ht="15">
      <c r="E229" s="3"/>
      <c r="Q229" s="5"/>
    </row>
    <row r="230" spans="5:17" s="34" customFormat="1" ht="15">
      <c r="E230" s="3"/>
      <c r="Q230" s="5"/>
    </row>
    <row r="231" spans="5:17" s="34" customFormat="1" ht="15">
      <c r="E231" s="3"/>
      <c r="Q231" s="5"/>
    </row>
    <row r="232" spans="5:17" s="34" customFormat="1" ht="15">
      <c r="E232" s="3"/>
      <c r="Q232" s="5"/>
    </row>
    <row r="233" spans="5:17" s="34" customFormat="1" ht="15">
      <c r="E233" s="3"/>
      <c r="Q233" s="5"/>
    </row>
    <row r="234" spans="5:17" s="34" customFormat="1" ht="15">
      <c r="E234" s="3"/>
      <c r="Q234" s="5"/>
    </row>
    <row r="235" spans="5:17" s="34" customFormat="1" ht="15">
      <c r="E235" s="3"/>
      <c r="Q235" s="5"/>
    </row>
    <row r="236" spans="5:17" s="34" customFormat="1" ht="15">
      <c r="E236" s="3"/>
      <c r="Q236" s="5"/>
    </row>
    <row r="237" spans="5:17" s="34" customFormat="1" ht="15">
      <c r="E237" s="3"/>
      <c r="Q237" s="5"/>
    </row>
    <row r="238" spans="5:17" s="34" customFormat="1" ht="15">
      <c r="E238" s="3"/>
      <c r="Q238" s="5"/>
    </row>
    <row r="239" spans="5:17" s="34" customFormat="1" ht="15">
      <c r="E239" s="3"/>
      <c r="Q239" s="5"/>
    </row>
    <row r="240" spans="5:17" s="34" customFormat="1" ht="15">
      <c r="E240" s="3"/>
      <c r="Q240" s="5"/>
    </row>
    <row r="241" spans="5:17" s="34" customFormat="1" ht="15">
      <c r="E241" s="3"/>
      <c r="Q241" s="5"/>
    </row>
    <row r="242" spans="5:17" s="34" customFormat="1" ht="15">
      <c r="E242" s="3"/>
      <c r="Q242" s="5"/>
    </row>
    <row r="243" spans="5:17" s="34" customFormat="1" ht="15">
      <c r="E243" s="3"/>
      <c r="Q243" s="5"/>
    </row>
    <row r="244" spans="5:17" s="34" customFormat="1" ht="15">
      <c r="E244" s="3"/>
      <c r="Q244" s="5"/>
    </row>
    <row r="245" spans="5:17" s="34" customFormat="1" ht="15">
      <c r="E245" s="3"/>
      <c r="Q245" s="5"/>
    </row>
    <row r="246" spans="5:17" s="34" customFormat="1" ht="15">
      <c r="E246" s="3"/>
      <c r="Q246" s="5"/>
    </row>
    <row r="247" spans="5:17" s="34" customFormat="1" ht="15">
      <c r="E247" s="3"/>
      <c r="Q247" s="5"/>
    </row>
    <row r="248" spans="5:17" s="34" customFormat="1" ht="15">
      <c r="E248" s="3"/>
      <c r="Q248" s="5"/>
    </row>
    <row r="249" spans="5:17" s="34" customFormat="1" ht="15">
      <c r="E249" s="3"/>
      <c r="Q249" s="5"/>
    </row>
    <row r="250" spans="5:17" s="34" customFormat="1" ht="15">
      <c r="E250" s="3"/>
      <c r="Q250" s="5"/>
    </row>
    <row r="251" spans="5:17" s="34" customFormat="1" ht="15">
      <c r="E251" s="3"/>
      <c r="Q251" s="5"/>
    </row>
    <row r="252" spans="5:17" s="34" customFormat="1" ht="15">
      <c r="E252" s="3"/>
      <c r="Q252" s="5"/>
    </row>
    <row r="253" spans="5:17" s="34" customFormat="1" ht="15">
      <c r="E253" s="3"/>
      <c r="Q253" s="5"/>
    </row>
    <row r="254" spans="5:17" s="34" customFormat="1" ht="15">
      <c r="E254" s="3"/>
      <c r="Q254" s="5"/>
    </row>
    <row r="255" spans="5:17" s="34" customFormat="1" ht="15">
      <c r="E255" s="3"/>
      <c r="Q255" s="5"/>
    </row>
    <row r="256" spans="5:17" s="34" customFormat="1" ht="15">
      <c r="E256" s="3"/>
      <c r="Q256" s="5"/>
    </row>
    <row r="257" spans="5:17" s="34" customFormat="1" ht="15">
      <c r="E257" s="3"/>
      <c r="Q257" s="5"/>
    </row>
    <row r="258" spans="5:17" s="34" customFormat="1" ht="15">
      <c r="E258" s="3"/>
      <c r="Q258" s="5"/>
    </row>
    <row r="259" spans="5:17" s="34" customFormat="1" ht="15">
      <c r="E259" s="3"/>
      <c r="Q259" s="5"/>
    </row>
    <row r="260" spans="5:17" s="34" customFormat="1" ht="15">
      <c r="E260" s="3"/>
      <c r="Q260" s="5"/>
    </row>
    <row r="261" spans="5:17" s="34" customFormat="1" ht="15">
      <c r="E261" s="3"/>
      <c r="Q261" s="5"/>
    </row>
    <row r="262" spans="5:17" s="34" customFormat="1" ht="15">
      <c r="E262" s="3"/>
      <c r="Q262" s="5"/>
    </row>
    <row r="263" spans="5:17" s="34" customFormat="1" ht="15">
      <c r="E263" s="3"/>
      <c r="Q263" s="5"/>
    </row>
    <row r="264" spans="5:17" s="34" customFormat="1" ht="15">
      <c r="E264" s="3"/>
      <c r="Q264" s="5"/>
    </row>
    <row r="265" spans="5:17" s="34" customFormat="1" ht="15">
      <c r="E265" s="3"/>
      <c r="Q265" s="5"/>
    </row>
    <row r="266" spans="5:17" s="34" customFormat="1" ht="15">
      <c r="E266" s="3"/>
      <c r="Q266" s="5"/>
    </row>
    <row r="267" spans="5:17" s="34" customFormat="1" ht="15">
      <c r="E267" s="3"/>
      <c r="Q267" s="5"/>
    </row>
    <row r="268" spans="5:17" s="34" customFormat="1" ht="15">
      <c r="E268" s="3"/>
      <c r="Q268" s="5"/>
    </row>
    <row r="269" spans="5:17" s="34" customFormat="1" ht="15">
      <c r="E269" s="3"/>
      <c r="Q269" s="5"/>
    </row>
    <row r="270" spans="5:17" s="34" customFormat="1" ht="15">
      <c r="E270" s="3"/>
      <c r="Q270" s="5"/>
    </row>
    <row r="271" spans="5:17" s="34" customFormat="1" ht="15">
      <c r="E271" s="3"/>
      <c r="Q271" s="5"/>
    </row>
    <row r="272" spans="5:17" s="34" customFormat="1" ht="15">
      <c r="E272" s="3"/>
      <c r="Q272" s="5"/>
    </row>
    <row r="273" spans="5:17" s="34" customFormat="1" ht="15">
      <c r="E273" s="3"/>
      <c r="Q273" s="5"/>
    </row>
    <row r="274" spans="5:17" s="34" customFormat="1" ht="15">
      <c r="E274" s="3"/>
      <c r="Q274" s="5"/>
    </row>
    <row r="275" spans="5:17" s="34" customFormat="1" ht="15">
      <c r="E275" s="3"/>
      <c r="Q275" s="5"/>
    </row>
    <row r="276" spans="5:17" s="34" customFormat="1" ht="15">
      <c r="E276" s="3"/>
      <c r="Q276" s="5"/>
    </row>
    <row r="277" spans="5:17" s="34" customFormat="1" ht="15">
      <c r="E277" s="3"/>
      <c r="Q277" s="5"/>
    </row>
    <row r="278" spans="5:17" s="34" customFormat="1" ht="15">
      <c r="E278" s="3"/>
      <c r="Q278" s="5"/>
    </row>
    <row r="279" spans="5:17" s="34" customFormat="1" ht="15">
      <c r="E279" s="3"/>
      <c r="Q279" s="5"/>
    </row>
    <row r="280" spans="5:17" s="34" customFormat="1" ht="15">
      <c r="E280" s="3"/>
      <c r="Q280" s="5"/>
    </row>
    <row r="281" spans="5:17" s="34" customFormat="1" ht="15">
      <c r="E281" s="3"/>
      <c r="Q281" s="5"/>
    </row>
    <row r="282" spans="5:17" s="34" customFormat="1" ht="15">
      <c r="E282" s="3"/>
      <c r="Q282" s="5"/>
    </row>
    <row r="283" spans="5:17" s="34" customFormat="1" ht="15">
      <c r="E283" s="3"/>
      <c r="Q283" s="5"/>
    </row>
    <row r="284" spans="5:17" s="34" customFormat="1" ht="15">
      <c r="E284" s="3"/>
      <c r="Q284" s="5"/>
    </row>
    <row r="285" spans="5:17" s="34" customFormat="1" ht="15">
      <c r="E285" s="3"/>
      <c r="Q285" s="5"/>
    </row>
    <row r="286" spans="5:17" s="34" customFormat="1" ht="15">
      <c r="E286" s="3"/>
      <c r="Q286" s="5"/>
    </row>
    <row r="287" spans="5:17" s="34" customFormat="1" ht="15">
      <c r="E287" s="3"/>
      <c r="Q287" s="5"/>
    </row>
    <row r="288" spans="5:17" s="34" customFormat="1" ht="15">
      <c r="E288" s="3"/>
      <c r="Q288" s="5"/>
    </row>
    <row r="289" spans="5:17" s="34" customFormat="1" ht="15">
      <c r="E289" s="3"/>
      <c r="Q289" s="5"/>
    </row>
    <row r="290" spans="5:17" s="34" customFormat="1" ht="15">
      <c r="E290" s="3"/>
      <c r="Q290" s="5"/>
    </row>
    <row r="291" spans="5:17" s="34" customFormat="1" ht="15">
      <c r="E291" s="3"/>
      <c r="Q291" s="5"/>
    </row>
    <row r="292" spans="5:17" s="34" customFormat="1" ht="15">
      <c r="E292" s="3"/>
      <c r="Q292" s="5"/>
    </row>
    <row r="293" spans="5:17" s="34" customFormat="1" ht="15">
      <c r="E293" s="3"/>
      <c r="Q293" s="5"/>
    </row>
    <row r="294" spans="5:17" s="34" customFormat="1" ht="15">
      <c r="E294" s="3"/>
      <c r="Q294" s="5"/>
    </row>
    <row r="295" spans="5:17" s="34" customFormat="1" ht="15">
      <c r="E295" s="3"/>
      <c r="Q295" s="5"/>
    </row>
    <row r="296" spans="5:17" s="34" customFormat="1" ht="15">
      <c r="E296" s="3"/>
      <c r="Q296" s="5"/>
    </row>
    <row r="297" spans="5:17" s="34" customFormat="1" ht="15">
      <c r="E297" s="3"/>
      <c r="Q297" s="5"/>
    </row>
    <row r="298" spans="5:17" s="34" customFormat="1" ht="15">
      <c r="E298" s="3"/>
      <c r="Q298" s="5"/>
    </row>
    <row r="299" spans="5:17" s="34" customFormat="1" ht="15">
      <c r="E299" s="3"/>
      <c r="Q299" s="5"/>
    </row>
    <row r="300" spans="5:17" s="34" customFormat="1" ht="15">
      <c r="E300" s="3"/>
      <c r="Q300" s="5"/>
    </row>
    <row r="301" spans="5:17" s="34" customFormat="1" ht="15">
      <c r="E301" s="3"/>
      <c r="Q301" s="5"/>
    </row>
    <row r="302" spans="5:17" s="34" customFormat="1" ht="15">
      <c r="E302" s="3"/>
      <c r="Q302" s="5"/>
    </row>
    <row r="303" spans="5:17" s="34" customFormat="1" ht="15">
      <c r="E303" s="3"/>
      <c r="Q303" s="5"/>
    </row>
    <row r="304" spans="5:17" s="34" customFormat="1" ht="15">
      <c r="E304" s="3"/>
      <c r="Q304" s="5"/>
    </row>
    <row r="305" spans="5:17" s="34" customFormat="1" ht="15">
      <c r="E305" s="3"/>
      <c r="Q305" s="5"/>
    </row>
    <row r="306" spans="5:17" s="34" customFormat="1" ht="15">
      <c r="E306" s="3"/>
      <c r="Q306" s="5"/>
    </row>
    <row r="307" spans="5:17" s="34" customFormat="1" ht="15">
      <c r="E307" s="3"/>
      <c r="Q307" s="5"/>
    </row>
    <row r="308" spans="5:17" s="34" customFormat="1" ht="15">
      <c r="E308" s="3"/>
      <c r="Q308" s="5"/>
    </row>
    <row r="309" spans="5:17" s="34" customFormat="1" ht="15">
      <c r="E309" s="3"/>
      <c r="Q309" s="5"/>
    </row>
    <row r="310" spans="5:17" s="34" customFormat="1" ht="15">
      <c r="E310" s="3"/>
      <c r="Q310" s="5"/>
    </row>
    <row r="311" spans="5:17" s="34" customFormat="1" ht="15">
      <c r="E311" s="3"/>
      <c r="Q311" s="5"/>
    </row>
    <row r="312" spans="5:17" s="34" customFormat="1" ht="15">
      <c r="E312" s="3"/>
      <c r="Q312" s="5"/>
    </row>
    <row r="313" spans="5:17" s="34" customFormat="1" ht="15">
      <c r="E313" s="3"/>
      <c r="Q313" s="5"/>
    </row>
    <row r="314" spans="5:17" s="34" customFormat="1" ht="15">
      <c r="E314" s="3"/>
      <c r="Q314" s="5"/>
    </row>
    <row r="315" spans="5:17" s="34" customFormat="1" ht="15">
      <c r="E315" s="3"/>
      <c r="Q315" s="5"/>
    </row>
  </sheetData>
  <sheetProtection/>
  <mergeCells count="3">
    <mergeCell ref="B16:N16"/>
    <mergeCell ref="H5:I5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2023-07-19T06:45:43Z</cp:lastPrinted>
  <dcterms:created xsi:type="dcterms:W3CDTF">2003-05-16T10:10:29Z</dcterms:created>
  <dcterms:modified xsi:type="dcterms:W3CDTF">2024-06-13T09:47:47Z</dcterms:modified>
  <cp:category/>
  <cp:version/>
  <cp:contentType/>
  <cp:contentStatus/>
</cp:coreProperties>
</file>