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3 zamówienia publiczne\BZP.271.1.51.2023_Mostowa\SWZ roboczy\"/>
    </mc:Choice>
  </mc:AlternateContent>
  <bookViews>
    <workbookView xWindow="0" yWindow="0" windowWidth="28800" windowHeight="12300"/>
  </bookViews>
  <sheets>
    <sheet name="Zakres rzeczowo-finansowy" sheetId="3" r:id="rId1"/>
  </sheets>
  <calcPr calcId="162913"/>
</workbook>
</file>

<file path=xl/calcChain.xml><?xml version="1.0" encoding="utf-8"?>
<calcChain xmlns="http://schemas.openxmlformats.org/spreadsheetml/2006/main">
  <c r="G84" i="3" l="1"/>
  <c r="G62" i="3"/>
  <c r="G40" i="3"/>
  <c r="G14" i="3"/>
  <c r="G8" i="3"/>
  <c r="G78" i="3" l="1"/>
  <c r="G58" i="3"/>
  <c r="G85" i="3" l="1"/>
  <c r="G87" i="3" s="1"/>
  <c r="G86" i="3" s="1"/>
</calcChain>
</file>

<file path=xl/sharedStrings.xml><?xml version="1.0" encoding="utf-8"?>
<sst xmlns="http://schemas.openxmlformats.org/spreadsheetml/2006/main" count="286" uniqueCount="211">
  <si>
    <t xml:space="preserve">Razem dział: Obsługa geodezyjna                                                                                                                </t>
  </si>
  <si>
    <t xml:space="preserve">Razem dział: Roboty przygotowawcze i rozbiórkowe                                                                           </t>
  </si>
  <si>
    <t xml:space="preserve">Razem dział: Droga główna                                                                                                                     </t>
  </si>
  <si>
    <t xml:space="preserve">Razem dział: Zatoki autobusowe                                                                                                             </t>
  </si>
  <si>
    <t xml:space="preserve">Razem dział: Zjazdy                                                                                                           </t>
  </si>
  <si>
    <t xml:space="preserve">Razem dział: Stała organizacja ruchu                                                                                                              </t>
  </si>
  <si>
    <t xml:space="preserve">Razem dział: Roboty wykończeniowe                                                                                             </t>
  </si>
  <si>
    <t xml:space="preserve">Kwota netto                                                                                                           </t>
  </si>
  <si>
    <t xml:space="preserve">VAT 23%                                                                                                                                            </t>
  </si>
  <si>
    <t xml:space="preserve">Kosztorys brutto                                                                                                                                                </t>
  </si>
  <si>
    <t>Zakres rzeczowo - finansowy robót</t>
  </si>
  <si>
    <t>„Remont drogi powiatowej ul. Mostowej w Świnoujściu – odcinek od ul. Wyspowej do ul. Pomorskiej”</t>
  </si>
  <si>
    <t>Ilość</t>
  </si>
  <si>
    <t>Lp.</t>
  </si>
  <si>
    <t>Podstawa</t>
  </si>
  <si>
    <t>Opis</t>
  </si>
  <si>
    <t>j.m.</t>
  </si>
  <si>
    <t>Cena jedn.</t>
  </si>
  <si>
    <t>Wartość</t>
  </si>
  <si>
    <t>Obsługa geodezyjna</t>
  </si>
  <si>
    <r>
      <rPr>
        <sz val="9"/>
        <rFont val="Arial"/>
        <family val="2"/>
        <charset val="238"/>
      </rPr>
      <t>1
d.1</t>
    </r>
  </si>
  <si>
    <t>analiza indywidualn a</t>
  </si>
  <si>
    <t>Wytyczenie i inwentaryzacja powykonawcza</t>
  </si>
  <si>
    <t>kpl.</t>
  </si>
  <si>
    <t>Roboty przygotowawcze i rozbiórkowe</t>
  </si>
  <si>
    <r>
      <rPr>
        <sz val="9"/>
        <rFont val="Arial"/>
        <family val="2"/>
        <charset val="238"/>
      </rPr>
      <t>2
d.2</t>
    </r>
  </si>
  <si>
    <t>KNR 201- 0119-03</t>
  </si>
  <si>
    <t>Roboty pomiarowe przy liniowych robotach ziemnych - trasa drogi w terenie równinnym</t>
  </si>
  <si>
    <t>km</t>
  </si>
  <si>
    <r>
      <rPr>
        <sz val="9"/>
        <rFont val="Arial"/>
        <family val="2"/>
        <charset val="238"/>
      </rPr>
      <t>3
d.2</t>
    </r>
  </si>
  <si>
    <t>KNR 2-01 0109-02</t>
  </si>
  <si>
    <t>Ręczne ścinanie i karczowanie zagajników średniej gęstości z wywozem w miejsce wybrane przez Wykonawcę  i kosztami utylizacji</t>
  </si>
  <si>
    <t>ha</t>
  </si>
  <si>
    <r>
      <rPr>
        <sz val="9"/>
        <rFont val="Arial"/>
        <family val="2"/>
        <charset val="238"/>
      </rPr>
      <t>4
d.2</t>
    </r>
  </si>
  <si>
    <r>
      <rPr>
        <sz val="9"/>
        <rFont val="Arial"/>
        <family val="2"/>
        <charset val="238"/>
      </rPr>
      <t>KNR 2-01 0206-01
0214-01</t>
    </r>
  </si>
  <si>
    <t>Roboty ziemne wykonywane koparkami podsiębiernymi o poj. łyżki 0.40 m3 w gruncie kat. I-II z transportem urobku samochodami samowyładowczymi na odległość 3 km (wraz z pozyskaniem humusu)</t>
  </si>
  <si>
    <t>m3</t>
  </si>
  <si>
    <r>
      <rPr>
        <sz val="9"/>
        <rFont val="Arial"/>
        <family val="2"/>
        <charset val="238"/>
      </rPr>
      <t>5
d.2</t>
    </r>
  </si>
  <si>
    <r>
      <rPr>
        <sz val="9"/>
        <rFont val="Arial"/>
        <family val="2"/>
        <charset val="238"/>
      </rPr>
      <t>KNR 4-01 0108-05
0108-08</t>
    </r>
  </si>
  <si>
    <t>Wywóz ziemi samochodami samowyładowczymi w miejsce wybrane przez Wykonawcę wraz z kosztami utylizacji</t>
  </si>
  <si>
    <t>Droga główna</t>
  </si>
  <si>
    <r>
      <rPr>
        <sz val="9"/>
        <rFont val="Arial"/>
        <family val="2"/>
        <charset val="238"/>
      </rPr>
      <t>6
d.3</t>
    </r>
  </si>
  <si>
    <t>KNR AT-03 0102-04</t>
  </si>
  <si>
    <t>Roboty remontowe - frezowanie nawierzchni bitumicznej o gr. do 10 cm bez wywozu, materiał wykorzystany do wykonania podbudowy</t>
  </si>
  <si>
    <t>m2</t>
  </si>
  <si>
    <r>
      <rPr>
        <sz val="9"/>
        <rFont val="Arial"/>
        <family val="2"/>
        <charset val="238"/>
      </rPr>
      <t>7
d.3</t>
    </r>
  </si>
  <si>
    <t>KNR AT-03 0102-03/04</t>
  </si>
  <si>
    <t>Roboty remontowe - frezowanie nawierzchni bitumicznej o gr. 5-8 cm z wywozem materiału z rozbiórki - do późniejszego wbudowania</t>
  </si>
  <si>
    <r>
      <rPr>
        <sz val="9"/>
        <rFont val="Arial"/>
        <family val="2"/>
        <charset val="238"/>
      </rPr>
      <t>8
d.3</t>
    </r>
  </si>
  <si>
    <t>KNR 2-31 0813-03</t>
  </si>
  <si>
    <t>Rozebranie krawężników betonowych 15x30 cm na podsypce cementowo- piaskowej z wywozem w miejsce wybrane przez Wykonawcę  - do recyclingu i ponownego wbudowania</t>
  </si>
  <si>
    <t>m</t>
  </si>
  <si>
    <r>
      <rPr>
        <sz val="9"/>
        <rFont val="Arial"/>
        <family val="2"/>
        <charset val="238"/>
      </rPr>
      <t>9
d.3</t>
    </r>
  </si>
  <si>
    <t>Rozebranie krawężników betonowych 15x30 cm na podsypce cementowo- piaskowej do ponownego wbudowania</t>
  </si>
  <si>
    <r>
      <rPr>
        <sz val="9"/>
        <rFont val="Arial"/>
        <family val="2"/>
        <charset val="238"/>
      </rPr>
      <t>10
d.3</t>
    </r>
  </si>
  <si>
    <t>KNR 2-31 0814-02</t>
  </si>
  <si>
    <t>Rozebranie obrzeży 8x30 cm  - do ponownego wbudowania</t>
  </si>
  <si>
    <r>
      <rPr>
        <sz val="9"/>
        <rFont val="Arial"/>
        <family val="2"/>
        <charset val="238"/>
      </rPr>
      <t>11
d.3</t>
    </r>
  </si>
  <si>
    <t>KNR 2-31 0407-05</t>
  </si>
  <si>
    <t>Obrzeża betonowe o wymiarach 30x8 cm na podsypce cementowo-piaskowej z wypełnieniem spoin piaskiem - materiał z odzysku</t>
  </si>
  <si>
    <r>
      <rPr>
        <sz val="9"/>
        <rFont val="Arial"/>
        <family val="2"/>
        <charset val="238"/>
      </rPr>
      <t>12
d.3</t>
    </r>
  </si>
  <si>
    <t>KNR 2-25 0408-06</t>
  </si>
  <si>
    <t>Nawierzchnie z płyt żelbetowych pełnych (płyty o powierzchni ponad 3 m2) - rozebranie z odwozem w miejsce wybrane przez Wykonawcę - przeznaczone do recyclingu</t>
  </si>
  <si>
    <r>
      <rPr>
        <sz val="9"/>
        <rFont val="Arial"/>
        <family val="2"/>
        <charset val="238"/>
      </rPr>
      <t>13
d.3</t>
    </r>
  </si>
  <si>
    <t>Przekruszenie gruzu betonowego (ze wstępnym rozkruszeniem płyt i odrzuceniem zbrojenia), kamiennego i asfaltowego</t>
  </si>
  <si>
    <r>
      <rPr>
        <sz val="9"/>
        <rFont val="Arial"/>
        <family val="2"/>
        <charset val="238"/>
      </rPr>
      <t>14
d.3</t>
    </r>
  </si>
  <si>
    <r>
      <rPr>
        <sz val="9"/>
        <rFont val="Arial"/>
        <family val="2"/>
        <charset val="238"/>
      </rPr>
      <t>KNR 2-01 0235-01
z.sz. 2.5.2.
9907</t>
    </r>
  </si>
  <si>
    <t>Formowanie i zagęszczanie nasypów (materiał pozyskany z budowy)</t>
  </si>
  <si>
    <r>
      <rPr>
        <sz val="9"/>
        <rFont val="Arial"/>
        <family val="2"/>
        <charset val="238"/>
      </rPr>
      <t>15
d.3</t>
    </r>
  </si>
  <si>
    <t>KNR 231- 0103-04</t>
  </si>
  <si>
    <t>Mechaniczne profilowanie i zagęszczenie podłoża pod warstwy konstrukcyjne nawierzchni w gruncie kat. I-IV</t>
  </si>
  <si>
    <r>
      <rPr>
        <sz val="9"/>
        <rFont val="Arial"/>
        <family val="2"/>
        <charset val="238"/>
      </rPr>
      <t>16
d.3</t>
    </r>
  </si>
  <si>
    <r>
      <rPr>
        <sz val="9"/>
        <rFont val="Arial"/>
        <family val="2"/>
        <charset val="238"/>
      </rPr>
      <t>KNR 2-31 0114-05
0114-06</t>
    </r>
  </si>
  <si>
    <t>Podbudowa z kruszywa z recyclingu - warstwa dolna o grubości po zagęszczeniu 20 cm</t>
  </si>
  <si>
    <r>
      <rPr>
        <sz val="9"/>
        <rFont val="Arial"/>
        <family val="2"/>
        <charset val="238"/>
      </rPr>
      <t>17
d.3</t>
    </r>
  </si>
  <si>
    <t>Podbudowa z kruszywa łamanego na poszerzeniach do 1+573,50 km - warstwa dolna o grubości po zagęszczeniu 25 cm</t>
  </si>
  <si>
    <r>
      <rPr>
        <sz val="9"/>
        <rFont val="Arial"/>
        <family val="2"/>
        <charset val="238"/>
      </rPr>
      <t>18
d.3</t>
    </r>
  </si>
  <si>
    <t>KNNR 6 0107-01</t>
  </si>
  <si>
    <t>Wyrównanie istniejącej podbudowy kruszywem łamanym 0/31,5 mm</t>
  </si>
  <si>
    <r>
      <rPr>
        <sz val="9"/>
        <rFont val="Arial"/>
        <family val="2"/>
        <charset val="238"/>
      </rPr>
      <t>19
d.3</t>
    </r>
  </si>
  <si>
    <r>
      <rPr>
        <sz val="9"/>
        <rFont val="Arial"/>
        <family val="2"/>
        <charset val="238"/>
      </rPr>
      <t>KNR 2-31 0112-05
0112-06
analiza indywidualn a</t>
    </r>
  </si>
  <si>
    <t>Podbudowa MCE grubości 25 cm</t>
  </si>
  <si>
    <r>
      <rPr>
        <sz val="9"/>
        <rFont val="Arial"/>
        <family val="2"/>
        <charset val="238"/>
      </rPr>
      <t>20
d.3</t>
    </r>
  </si>
  <si>
    <t>KNR 2-31 0403-03</t>
  </si>
  <si>
    <t>Krawężniki betonowe wystające o wymiarach 15x30 cm na podsypce cementowo-piaskowej - materiał z odzysku</t>
  </si>
  <si>
    <r>
      <rPr>
        <sz val="9"/>
        <rFont val="Arial"/>
        <family val="2"/>
        <charset val="238"/>
      </rPr>
      <t>21
d.3</t>
    </r>
  </si>
  <si>
    <t>KNR 2-31 0402-04</t>
  </si>
  <si>
    <t>Ława pod krawężniki betonowa z oporem</t>
  </si>
  <si>
    <r>
      <rPr>
        <sz val="9"/>
        <rFont val="Arial"/>
        <family val="2"/>
        <charset val="238"/>
      </rPr>
      <t>22
d.3</t>
    </r>
  </si>
  <si>
    <t>KNR 2-31 1004-04</t>
  </si>
  <si>
    <t>Mechaniczne czyszczenie nawierzchni drogowej nieulepszonej</t>
  </si>
  <si>
    <r>
      <rPr>
        <sz val="9"/>
        <rFont val="Arial"/>
        <family val="2"/>
        <charset val="238"/>
      </rPr>
      <t>23
d.3</t>
    </r>
  </si>
  <si>
    <t>KNR 2-31 1004-07</t>
  </si>
  <si>
    <t>Skropienie nawierzchni drogowej emulsją asfaltową w ilości 0,3 kg/m2</t>
  </si>
  <si>
    <r>
      <rPr>
        <sz val="9"/>
        <rFont val="Arial"/>
        <family val="2"/>
        <charset val="238"/>
      </rPr>
      <t>24
d.3</t>
    </r>
  </si>
  <si>
    <t>Skropienie nawierzchni drogowej emulsją asfaltową w ilości 0,5 kg/m2</t>
  </si>
  <si>
    <r>
      <rPr>
        <sz val="9"/>
        <rFont val="Arial"/>
        <family val="2"/>
        <charset val="238"/>
      </rPr>
      <t>25
d.3</t>
    </r>
  </si>
  <si>
    <t>KNR 2-31 0311-01</t>
  </si>
  <si>
    <t>Nawierzchnia z mieszanek mineralno- bitumicznych grysowo-żwirowych - warstwa wiążąco-wyrównacza asfaltowa - grubość po zagęszczeniu min. 4 cm</t>
  </si>
  <si>
    <r>
      <rPr>
        <sz val="9"/>
        <rFont val="Arial"/>
        <family val="2"/>
        <charset val="238"/>
      </rPr>
      <t>26
d.3</t>
    </r>
  </si>
  <si>
    <t>KNR AT-03 0203-01</t>
  </si>
  <si>
    <t>Warstwa przeciwspękaniowa pod warstwy bitumiczne</t>
  </si>
  <si>
    <r>
      <rPr>
        <sz val="9"/>
        <rFont val="Arial"/>
        <family val="2"/>
        <charset val="238"/>
      </rPr>
      <t>27
d.3</t>
    </r>
  </si>
  <si>
    <t>Nawierzchnia z mieszanek mineralno- bitumicznych grysowo-żwirowych - warstwa wiążąca asfaltowa - grubość po zagęszczeniu 4 cm</t>
  </si>
  <si>
    <r>
      <rPr>
        <sz val="9"/>
        <rFont val="Arial"/>
        <family val="2"/>
        <charset val="238"/>
      </rPr>
      <t>28
d.3</t>
    </r>
  </si>
  <si>
    <t>KNNR 6 0309-02</t>
  </si>
  <si>
    <t>Warstwa ścieralna z SMA11 o grubości po zagęszczeniu 4 cm</t>
  </si>
  <si>
    <r>
      <rPr>
        <sz val="9"/>
        <rFont val="Arial"/>
        <family val="2"/>
        <charset val="238"/>
      </rPr>
      <t>29
d.3</t>
    </r>
  </si>
  <si>
    <r>
      <rPr>
        <sz val="9"/>
        <rFont val="Arial"/>
        <family val="2"/>
        <charset val="238"/>
      </rPr>
      <t>KNR 4-04 1103-04
1103-05</t>
    </r>
  </si>
  <si>
    <t>Wywiezienie gruzu z terenu rozbiórki przy mechanicznym załadowaniu i wyładowaniu samochodem samowyładowczym w miejsce wybrane przez Wykonawcę (do recyclingu i ponownego wbudowania)</t>
  </si>
  <si>
    <t>Zatoki autobusowe</t>
  </si>
  <si>
    <r>
      <rPr>
        <sz val="9"/>
        <rFont val="Arial"/>
        <family val="2"/>
        <charset val="238"/>
      </rPr>
      <t>30
d.4</t>
    </r>
  </si>
  <si>
    <r>
      <rPr>
        <sz val="9"/>
        <rFont val="Arial"/>
        <family val="2"/>
        <charset val="238"/>
      </rPr>
      <t>KNR 2-31 0803-03
0803-04</t>
    </r>
  </si>
  <si>
    <t>Mechaniczne rozebranie nawierzchni z mieszanek mineralno-bitumicznych wraz z podbudową z wywozem w miejsce wybrane przez Wykonawcę - do recyclingu i ponownego wbudowania</t>
  </si>
  <si>
    <r>
      <rPr>
        <sz val="9"/>
        <rFont val="Arial"/>
        <family val="2"/>
        <charset val="238"/>
      </rPr>
      <t>31
d.4</t>
    </r>
  </si>
  <si>
    <r>
      <rPr>
        <sz val="9"/>
        <rFont val="Arial"/>
        <family val="2"/>
        <charset val="238"/>
      </rPr>
      <t>32
d.4</t>
    </r>
  </si>
  <si>
    <t>KNR 2-31 0812-03</t>
  </si>
  <si>
    <t>Rozebranie ław pod krawężniki z betonu z wywozem w miejsce wybrane przez Wykonawcę  - do recyclingu i ponownego wbudowania</t>
  </si>
  <si>
    <r>
      <rPr>
        <sz val="9"/>
        <rFont val="Arial"/>
        <family val="2"/>
        <charset val="238"/>
      </rPr>
      <t>33
d.4</t>
    </r>
  </si>
  <si>
    <t>Rozebranie obrzeży 8x30 cm na podsypce piaskowej z wywozem w miejsce wybrane przez Wykonawcę  - do recyclingu i ponownego wbudowania</t>
  </si>
  <si>
    <r>
      <rPr>
        <sz val="9"/>
        <rFont val="Arial"/>
        <family val="2"/>
        <charset val="238"/>
      </rPr>
      <t>34
d.4</t>
    </r>
  </si>
  <si>
    <t>KNR 2-31 0815-02</t>
  </si>
  <si>
    <t>Rozebranie chodników, wysepek przystankowych i przejść dla pieszych z płyt betonowych 50x50x7 cm na podsypce piaskowej z wywozem w miejsce wybrane przez Wykonawcę  - do recyclingu i ponownego wbudowania</t>
  </si>
  <si>
    <r>
      <rPr>
        <sz val="9"/>
        <rFont val="Arial"/>
        <family val="2"/>
        <charset val="238"/>
      </rPr>
      <t>35
d.4</t>
    </r>
  </si>
  <si>
    <t>KNR 2-31 0101-01</t>
  </si>
  <si>
    <t>Mechaniczne wykonanie koryta na całej szerokości jezdni i chodników w gruncie kat. I-IV głębokości 20 cm</t>
  </si>
  <si>
    <r>
      <rPr>
        <sz val="9"/>
        <rFont val="Arial"/>
        <family val="2"/>
        <charset val="238"/>
      </rPr>
      <t>36
d.4</t>
    </r>
  </si>
  <si>
    <t>KNR 2-31 0103-04</t>
  </si>
  <si>
    <r>
      <rPr>
        <sz val="9"/>
        <rFont val="Arial"/>
        <family val="2"/>
        <charset val="238"/>
      </rPr>
      <t>37
d.4</t>
    </r>
  </si>
  <si>
    <r>
      <rPr>
        <sz val="9"/>
        <rFont val="Arial"/>
        <family val="2"/>
        <charset val="238"/>
      </rPr>
      <t>KNR 2-31 0104-07
0104-08</t>
    </r>
  </si>
  <si>
    <t>Warstwa odcinająca z piasku, wykonanie i zagęszczanie mechaniczne - grubość warstwy po zagęszczeniu 20 cm</t>
  </si>
  <si>
    <r>
      <rPr>
        <sz val="9"/>
        <rFont val="Arial"/>
        <family val="2"/>
        <charset val="238"/>
      </rPr>
      <t>38
d.4</t>
    </r>
  </si>
  <si>
    <r>
      <rPr>
        <sz val="9"/>
        <rFont val="Arial"/>
        <family val="2"/>
        <charset val="238"/>
      </rPr>
      <t>KNR 2-31 0109-01
0109-02</t>
    </r>
  </si>
  <si>
    <t>Podbudowa betonowa z dylatacją - grubość warstwy po zagęszczeniu 22 cm, beton C16/20</t>
  </si>
  <si>
    <r>
      <rPr>
        <sz val="9"/>
        <rFont val="Arial"/>
        <family val="2"/>
        <charset val="238"/>
      </rPr>
      <t>39
d.4</t>
    </r>
  </si>
  <si>
    <t>KNR 2-31 0302-02</t>
  </si>
  <si>
    <t>Nawierzchnia z kostki kamiennej rzędowej (łupanej) o wysokości 16 cm na podsypce cementowo-piaskowej</t>
  </si>
  <si>
    <r>
      <rPr>
        <sz val="9"/>
        <rFont val="Arial"/>
        <family val="2"/>
        <charset val="238"/>
      </rPr>
      <t>40
d.4</t>
    </r>
  </si>
  <si>
    <t>Krawężniki betonowe wystające o wymiarach 15x22 cm na podsypce cementowo-piaskowej</t>
  </si>
  <si>
    <r>
      <rPr>
        <sz val="9"/>
        <rFont val="Arial"/>
        <family val="2"/>
        <charset val="238"/>
      </rPr>
      <t>41
d.4</t>
    </r>
  </si>
  <si>
    <t>KNR 2-31 0403-04</t>
  </si>
  <si>
    <t>Krawężniki betonowe wystające o wymiarach 20x30 cm na podsypce cementowo-piaskowej</t>
  </si>
  <si>
    <r>
      <rPr>
        <sz val="9"/>
        <rFont val="Arial"/>
        <family val="2"/>
        <charset val="238"/>
      </rPr>
      <t>42
d.4</t>
    </r>
  </si>
  <si>
    <r>
      <rPr>
        <sz val="9"/>
        <rFont val="Arial"/>
        <family val="2"/>
        <charset val="238"/>
      </rPr>
      <t>43
d.4</t>
    </r>
  </si>
  <si>
    <t>Warstwy z piasku pod chodnik, wykonanie i zagęszczanie mechaniczne - grubość warstwy po zagęszczeniu 15 cm</t>
  </si>
  <si>
    <r>
      <rPr>
        <sz val="9"/>
        <rFont val="Arial"/>
        <family val="2"/>
        <charset val="238"/>
      </rPr>
      <t>44
d.4</t>
    </r>
  </si>
  <si>
    <t>Obrzeża betonowe o wymiarach 30x8 cm na podsypce cementowo-piaskowej</t>
  </si>
  <si>
    <r>
      <rPr>
        <sz val="9"/>
        <rFont val="Arial"/>
        <family val="2"/>
        <charset val="238"/>
      </rPr>
      <t>45
d.4</t>
    </r>
  </si>
  <si>
    <t>KNR 2-31 0511-03</t>
  </si>
  <si>
    <t>Nawierzchnie z kostki brukowej betonowej o grubości 8 cm na podsypce cementowo-piaskowej</t>
  </si>
  <si>
    <t>Zjazdy</t>
  </si>
  <si>
    <r>
      <rPr>
        <sz val="9"/>
        <rFont val="Arial"/>
        <family val="2"/>
        <charset val="238"/>
      </rPr>
      <t>46
d.5</t>
    </r>
  </si>
  <si>
    <r>
      <rPr>
        <sz val="9"/>
        <rFont val="Arial"/>
        <family val="2"/>
        <charset val="238"/>
      </rPr>
      <t>KNR 2-31 0101-01
0101-02</t>
    </r>
  </si>
  <si>
    <t>Mechaniczne wykonanie koryta pod zjazdy w gruncie kat. I-IV głębokości 25 cm z wywozem i kosztami utylizacji</t>
  </si>
  <si>
    <r>
      <rPr>
        <sz val="9"/>
        <rFont val="Arial"/>
        <family val="2"/>
        <charset val="238"/>
      </rPr>
      <t>47
d.5</t>
    </r>
  </si>
  <si>
    <r>
      <rPr>
        <sz val="9"/>
        <rFont val="Arial"/>
        <family val="2"/>
        <charset val="238"/>
      </rPr>
      <t>KNR 2-31 0204-03
0204-04</t>
    </r>
  </si>
  <si>
    <t>Nawierzchnia z tłucznia kamiennego - grubość po zagęszczeniu 25 cm</t>
  </si>
  <si>
    <t>Stała organizacja ruchu</t>
  </si>
  <si>
    <r>
      <rPr>
        <sz val="9"/>
        <rFont val="Arial"/>
        <family val="2"/>
        <charset val="238"/>
      </rPr>
      <t>48
d.6</t>
    </r>
  </si>
  <si>
    <t>KNR 2-31 0703-03</t>
  </si>
  <si>
    <t>Zdejmowanie tablic znaków drogowych zakazu, nakazu, ostrzegawczych, informacyjnych</t>
  </si>
  <si>
    <t>szt.</t>
  </si>
  <si>
    <r>
      <rPr>
        <sz val="9"/>
        <rFont val="Arial"/>
        <family val="2"/>
        <charset val="238"/>
      </rPr>
      <t>49
d.6</t>
    </r>
  </si>
  <si>
    <t>KNR 2-31 0818-08</t>
  </si>
  <si>
    <t>Rozebranie słupków do znaków</t>
  </si>
  <si>
    <r>
      <rPr>
        <sz val="9"/>
        <rFont val="Arial"/>
        <family val="2"/>
        <charset val="238"/>
      </rPr>
      <t>50
d.6</t>
    </r>
  </si>
  <si>
    <r>
      <rPr>
        <sz val="9"/>
        <rFont val="Arial"/>
        <family val="2"/>
        <charset val="238"/>
      </rPr>
      <t>KNR 2-31 0818-08
analogia</t>
    </r>
  </si>
  <si>
    <t>Rozebranie słupków U-1a</t>
  </si>
  <si>
    <r>
      <rPr>
        <sz val="9"/>
        <rFont val="Arial"/>
        <family val="2"/>
        <charset val="238"/>
      </rPr>
      <t>51
d.6</t>
    </r>
  </si>
  <si>
    <r>
      <rPr>
        <sz val="9"/>
        <rFont val="Arial"/>
        <family val="2"/>
        <charset val="238"/>
      </rPr>
      <t>KNR 231- 0702-02
analogia</t>
    </r>
  </si>
  <si>
    <t>Słupki U-1a z demontażu, wymiana uszkodzonych (ok. 20%)</t>
  </si>
  <si>
    <t>SZT.</t>
  </si>
  <si>
    <r>
      <rPr>
        <sz val="9"/>
        <rFont val="Arial"/>
        <family val="2"/>
        <charset val="238"/>
      </rPr>
      <t>52
d.6</t>
    </r>
  </si>
  <si>
    <t>KNR 231- 0702-02</t>
  </si>
  <si>
    <t>Słupki do znaków drogowych z rur stalowych z demontażu</t>
  </si>
  <si>
    <r>
      <rPr>
        <sz val="9"/>
        <rFont val="Arial"/>
        <family val="2"/>
        <charset val="238"/>
      </rPr>
      <t>53
d.6</t>
    </r>
  </si>
  <si>
    <t>Słupki do znaków drogowych z rur stalowych o śr. 60 mm - proste</t>
  </si>
  <si>
    <r>
      <rPr>
        <sz val="9"/>
        <rFont val="Arial"/>
        <family val="2"/>
        <charset val="238"/>
      </rPr>
      <t>54
d.6</t>
    </r>
  </si>
  <si>
    <t>KNR 231- 0703-01</t>
  </si>
  <si>
    <t>Przymocowanie tablic znaków drogowych informacyjnych o powierzchni do 0.3 m2 - tarcze znaków nowe, folia typu 1</t>
  </si>
  <si>
    <r>
      <rPr>
        <sz val="9"/>
        <rFont val="Arial"/>
        <family val="2"/>
        <charset val="238"/>
      </rPr>
      <t>55
d.6</t>
    </r>
  </si>
  <si>
    <t>Przymocowanie tablic znaków drogowych informacyjnych o powierzchni do 0.3 m2 - tarcze znaków nowe, folia typu 2 (A-7)</t>
  </si>
  <si>
    <r>
      <rPr>
        <sz val="9"/>
        <rFont val="Arial"/>
        <family val="2"/>
        <charset val="238"/>
      </rPr>
      <t>56
d.6</t>
    </r>
  </si>
  <si>
    <t>Przymocowanie tablic znaków drogowych informacyjnych o powierzchni do 0.3 m2 - tarcze znaków z demontażu</t>
  </si>
  <si>
    <r>
      <rPr>
        <sz val="9"/>
        <rFont val="Arial"/>
        <family val="2"/>
        <charset val="238"/>
      </rPr>
      <t>57
d.6</t>
    </r>
  </si>
  <si>
    <t>KNR 2-31 0703-02</t>
  </si>
  <si>
    <t>Przymocowanie tablic znaków drogowych zakazu, nakazu, ostrzegawczych, informacyjnych o powierzchni ponad 0.3 m2 - tablice z demontażu</t>
  </si>
  <si>
    <r>
      <rPr>
        <sz val="9"/>
        <rFont val="Arial"/>
        <family val="2"/>
        <charset val="238"/>
      </rPr>
      <t>58
d.6</t>
    </r>
  </si>
  <si>
    <t>KNR 2-31 0706-06</t>
  </si>
  <si>
    <t>Mechaniczne malowanie oznakowania poziomego farbą chlorokauczukową - cienkowarstwowe, kolor biały</t>
  </si>
  <si>
    <r>
      <rPr>
        <sz val="9"/>
        <rFont val="Arial"/>
        <family val="2"/>
        <charset val="238"/>
      </rPr>
      <t>59
d.6</t>
    </r>
  </si>
  <si>
    <t>KNR 2-31 0818-06</t>
  </si>
  <si>
    <t>Rozebranie barier stalowych pojedynczych - do ponownego wykorzystania, z wywozem i utylizacją elementów nie nadających się do ponownego wykorzystania</t>
  </si>
  <si>
    <r>
      <rPr>
        <sz val="9"/>
        <rFont val="Arial"/>
        <family val="2"/>
        <charset val="238"/>
      </rPr>
      <t>60
d.6</t>
    </r>
  </si>
  <si>
    <t>KNR 2-31 0704-01</t>
  </si>
  <si>
    <t>Bariery ochronne stalowe U-14a - nowe</t>
  </si>
  <si>
    <r>
      <rPr>
        <sz val="9"/>
        <rFont val="Arial"/>
        <family val="2"/>
        <charset val="238"/>
      </rPr>
      <t>61
d.6</t>
    </r>
  </si>
  <si>
    <t>Bariery ochronne stalowe U-14a - z demontażu, z wymianą uszkodzonych elementów</t>
  </si>
  <si>
    <t>Roboty wykończeniowe</t>
  </si>
  <si>
    <r>
      <rPr>
        <sz val="9"/>
        <rFont val="Arial"/>
        <family val="2"/>
        <charset val="238"/>
      </rPr>
      <t>62
d.7</t>
    </r>
  </si>
  <si>
    <t>KNR 2-01 0510-01</t>
  </si>
  <si>
    <t>Humusowanie poboczy, skarp i terenów płaski z obsianiem trawą przy grub. warstwy humusu do 15 cm pozyskanego z budowy</t>
  </si>
  <si>
    <r>
      <rPr>
        <sz val="9"/>
        <rFont val="Arial"/>
        <family val="2"/>
        <charset val="238"/>
      </rPr>
      <t>63
d.7</t>
    </r>
  </si>
  <si>
    <t>KNNR 6 0109-01</t>
  </si>
  <si>
    <t>Podbudowy betonowe o grubości po zagęszczeniu 10 cm</t>
  </si>
  <si>
    <r>
      <rPr>
        <sz val="9"/>
        <rFont val="Arial"/>
        <family val="2"/>
        <charset val="238"/>
      </rPr>
      <t>64
d.7</t>
    </r>
  </si>
  <si>
    <t>KNNR 1 0514-01</t>
  </si>
  <si>
    <t>Umocnienie skarp i dna kanałów płytami prefabrykowanymi</t>
  </si>
  <si>
    <r>
      <rPr>
        <sz val="9"/>
        <rFont val="Arial"/>
        <family val="2"/>
        <charset val="238"/>
      </rPr>
      <t>65
d.7</t>
    </r>
  </si>
  <si>
    <t>KNNR 6 0113-06</t>
  </si>
  <si>
    <t>Pobocze utwardzone z mieszanki optymalnej 0/31,5 mm o grubości po zagęszczeniu 15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</si>
</sst>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000"/>
    <numFmt numFmtId="165" formatCode="#,##0.000"/>
  </numFmts>
  <fonts count="9" x14ac:knownFonts="1">
    <font>
      <sz val="10"/>
      <color rgb="FF000000"/>
      <name val="Times New Roman"/>
      <charset val="204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right" vertical="top" shrinkToFit="1"/>
    </xf>
    <xf numFmtId="0" fontId="6" fillId="0" borderId="1" xfId="0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vertical="center" shrinkToFit="1"/>
    </xf>
    <xf numFmtId="4" fontId="8" fillId="0" borderId="7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8" fillId="2" borderId="6" xfId="1" applyFont="1" applyFill="1" applyBorder="1" applyAlignment="1">
      <alignment horizontal="right" vertical="center" shrinkToFit="1"/>
    </xf>
    <xf numFmtId="4" fontId="8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left" vertical="top" wrapText="1" indent="1"/>
    </xf>
    <xf numFmtId="2" fontId="5" fillId="0" borderId="1" xfId="0" applyNumberFormat="1" applyFont="1" applyFill="1" applyBorder="1" applyAlignment="1">
      <alignment horizontal="center" vertical="center" shrinkToFit="1"/>
    </xf>
    <xf numFmtId="44" fontId="2" fillId="2" borderId="6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4" fontId="8" fillId="0" borderId="8" xfId="0" applyNumberFormat="1" applyFont="1" applyFill="1" applyBorder="1" applyAlignment="1">
      <alignment horizontal="right" vertical="center" shrinkToFit="1"/>
    </xf>
    <xf numFmtId="1" fontId="8" fillId="0" borderId="1" xfId="0" applyNumberFormat="1" applyFont="1" applyFill="1" applyBorder="1" applyAlignment="1">
      <alignment horizontal="right" vertical="center" shrinkToFit="1"/>
    </xf>
    <xf numFmtId="2" fontId="8" fillId="0" borderId="1" xfId="0" applyNumberFormat="1" applyFont="1" applyFill="1" applyBorder="1" applyAlignment="1">
      <alignment horizontal="right" vertical="center" shrinkToFit="1"/>
    </xf>
    <xf numFmtId="1" fontId="8" fillId="0" borderId="1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95"/>
  <sheetViews>
    <sheetView tabSelected="1" workbookViewId="0">
      <selection activeCell="K8" sqref="K8"/>
    </sheetView>
  </sheetViews>
  <sheetFormatPr defaultRowHeight="12.75" x14ac:dyDescent="0.2"/>
  <cols>
    <col min="1" max="1" width="8.5" customWidth="1"/>
    <col min="2" max="2" width="12.1640625" customWidth="1"/>
    <col min="3" max="3" width="40.83203125" customWidth="1"/>
    <col min="4" max="4" width="5.33203125" customWidth="1"/>
    <col min="5" max="5" width="13.5" style="15" customWidth="1"/>
    <col min="6" max="6" width="13.33203125" style="5" customWidth="1"/>
    <col min="7" max="7" width="24.1640625" style="4" customWidth="1"/>
  </cols>
  <sheetData>
    <row r="1" spans="1:7" x14ac:dyDescent="0.2">
      <c r="A1" s="26" t="s">
        <v>10</v>
      </c>
      <c r="B1" s="26"/>
      <c r="C1" s="26"/>
      <c r="D1" s="26"/>
      <c r="E1" s="26"/>
      <c r="F1" s="26"/>
      <c r="G1" s="26"/>
    </row>
    <row r="2" spans="1:7" x14ac:dyDescent="0.2">
      <c r="A2" s="26"/>
      <c r="B2" s="26"/>
      <c r="C2" s="26"/>
      <c r="D2" s="26"/>
      <c r="E2" s="26"/>
      <c r="F2" s="26"/>
      <c r="G2" s="26"/>
    </row>
    <row r="3" spans="1:7" ht="30" customHeight="1" x14ac:dyDescent="0.2">
      <c r="A3" s="26" t="s">
        <v>11</v>
      </c>
      <c r="B3" s="26"/>
      <c r="C3" s="26"/>
      <c r="D3" s="26"/>
      <c r="E3" s="26"/>
      <c r="F3" s="26"/>
      <c r="G3" s="26"/>
    </row>
    <row r="4" spans="1:7" ht="15" customHeight="1" x14ac:dyDescent="0.2">
      <c r="A4" s="7" t="s">
        <v>13</v>
      </c>
      <c r="B4" s="7" t="s">
        <v>14</v>
      </c>
      <c r="C4" s="8" t="s">
        <v>15</v>
      </c>
      <c r="D4" s="8" t="s">
        <v>16</v>
      </c>
      <c r="E4" s="10" t="s">
        <v>12</v>
      </c>
      <c r="F4" s="10" t="s">
        <v>17</v>
      </c>
      <c r="G4" s="9" t="s">
        <v>18</v>
      </c>
    </row>
    <row r="5" spans="1:7" ht="12.75" customHeight="1" x14ac:dyDescent="0.2">
      <c r="A5" s="17"/>
      <c r="B5" s="18"/>
      <c r="C5" s="18"/>
      <c r="D5" s="18"/>
      <c r="E5" s="18"/>
      <c r="F5" s="18"/>
      <c r="G5" s="19"/>
    </row>
    <row r="6" spans="1:7" ht="21.75" customHeight="1" x14ac:dyDescent="0.2">
      <c r="A6" s="27">
        <v>1</v>
      </c>
      <c r="B6" s="23" t="s">
        <v>19</v>
      </c>
      <c r="C6" s="24"/>
      <c r="D6" s="24"/>
      <c r="E6" s="24"/>
      <c r="F6" s="24"/>
      <c r="G6" s="25"/>
    </row>
    <row r="7" spans="1:7" ht="42.95" customHeight="1" x14ac:dyDescent="0.2">
      <c r="A7" s="28" t="s">
        <v>20</v>
      </c>
      <c r="B7" s="3" t="s">
        <v>21</v>
      </c>
      <c r="C7" s="2" t="s">
        <v>22</v>
      </c>
      <c r="D7" s="3" t="s">
        <v>23</v>
      </c>
      <c r="E7" s="12">
        <v>1</v>
      </c>
      <c r="F7" s="29">
        <v>85000</v>
      </c>
      <c r="G7" s="30"/>
    </row>
    <row r="8" spans="1:7" ht="33.75" customHeight="1" x14ac:dyDescent="0.2">
      <c r="A8" s="31" t="s">
        <v>0</v>
      </c>
      <c r="B8" s="32"/>
      <c r="C8" s="32"/>
      <c r="D8" s="32"/>
      <c r="E8" s="32"/>
      <c r="F8" s="32"/>
      <c r="G8" s="33">
        <f>SUM(G7)</f>
        <v>0</v>
      </c>
    </row>
    <row r="9" spans="1:7" ht="27.75" customHeight="1" x14ac:dyDescent="0.2">
      <c r="A9" s="27">
        <v>2</v>
      </c>
      <c r="B9" s="23" t="s">
        <v>24</v>
      </c>
      <c r="C9" s="24"/>
      <c r="D9" s="24"/>
      <c r="E9" s="24"/>
      <c r="F9" s="24"/>
      <c r="G9" s="22"/>
    </row>
    <row r="10" spans="1:7" ht="32.85" customHeight="1" x14ac:dyDescent="0.2">
      <c r="A10" s="28" t="s">
        <v>25</v>
      </c>
      <c r="B10" s="1" t="s">
        <v>26</v>
      </c>
      <c r="C10" s="2" t="s">
        <v>27</v>
      </c>
      <c r="D10" s="3" t="s">
        <v>28</v>
      </c>
      <c r="E10" s="12">
        <v>2.1</v>
      </c>
      <c r="F10" s="29"/>
      <c r="G10" s="34"/>
    </row>
    <row r="11" spans="1:7" ht="42.95" customHeight="1" x14ac:dyDescent="0.2">
      <c r="A11" s="28" t="s">
        <v>29</v>
      </c>
      <c r="B11" s="1" t="s">
        <v>30</v>
      </c>
      <c r="C11" s="2" t="s">
        <v>31</v>
      </c>
      <c r="D11" s="3" t="s">
        <v>32</v>
      </c>
      <c r="E11" s="12">
        <v>0.3</v>
      </c>
      <c r="F11" s="29"/>
      <c r="G11" s="34"/>
    </row>
    <row r="12" spans="1:7" ht="63.75" customHeight="1" x14ac:dyDescent="0.2">
      <c r="A12" s="28" t="s">
        <v>33</v>
      </c>
      <c r="B12" s="35" t="s">
        <v>34</v>
      </c>
      <c r="C12" s="2" t="s">
        <v>35</v>
      </c>
      <c r="D12" s="3" t="s">
        <v>36</v>
      </c>
      <c r="E12" s="14">
        <v>1571</v>
      </c>
      <c r="F12" s="36"/>
      <c r="G12" s="34"/>
    </row>
    <row r="13" spans="1:7" ht="42.95" customHeight="1" x14ac:dyDescent="0.2">
      <c r="A13" s="28" t="s">
        <v>37</v>
      </c>
      <c r="B13" s="35" t="s">
        <v>38</v>
      </c>
      <c r="C13" s="2" t="s">
        <v>39</v>
      </c>
      <c r="D13" s="3" t="s">
        <v>36</v>
      </c>
      <c r="E13" s="12">
        <v>587</v>
      </c>
      <c r="F13" s="36"/>
      <c r="G13" s="34"/>
    </row>
    <row r="14" spans="1:7" ht="35.25" customHeight="1" x14ac:dyDescent="0.2">
      <c r="A14" s="31" t="s">
        <v>1</v>
      </c>
      <c r="B14" s="32"/>
      <c r="C14" s="32"/>
      <c r="D14" s="32"/>
      <c r="E14" s="32"/>
      <c r="F14" s="32"/>
      <c r="G14" s="37">
        <f>SUM(G10:G13)</f>
        <v>0</v>
      </c>
    </row>
    <row r="15" spans="1:7" ht="36" customHeight="1" x14ac:dyDescent="0.2">
      <c r="A15" s="27">
        <v>3</v>
      </c>
      <c r="B15" s="20" t="s">
        <v>40</v>
      </c>
      <c r="C15" s="21"/>
      <c r="D15" s="21"/>
      <c r="E15" s="21"/>
      <c r="F15" s="21"/>
      <c r="G15" s="22"/>
    </row>
    <row r="16" spans="1:7" ht="42.95" customHeight="1" x14ac:dyDescent="0.2">
      <c r="A16" s="28" t="s">
        <v>41</v>
      </c>
      <c r="B16" s="2" t="s">
        <v>42</v>
      </c>
      <c r="C16" s="2" t="s">
        <v>43</v>
      </c>
      <c r="D16" s="3" t="s">
        <v>44</v>
      </c>
      <c r="E16" s="14">
        <v>9754</v>
      </c>
      <c r="F16" s="36"/>
      <c r="G16" s="34"/>
    </row>
    <row r="17" spans="1:7" ht="42.95" customHeight="1" x14ac:dyDescent="0.2">
      <c r="A17" s="28" t="s">
        <v>45</v>
      </c>
      <c r="B17" s="2" t="s">
        <v>46</v>
      </c>
      <c r="C17" s="2" t="s">
        <v>47</v>
      </c>
      <c r="D17" s="3" t="s">
        <v>44</v>
      </c>
      <c r="E17" s="14">
        <v>3396</v>
      </c>
      <c r="F17" s="36"/>
      <c r="G17" s="34"/>
    </row>
    <row r="18" spans="1:7" ht="53.25" customHeight="1" x14ac:dyDescent="0.2">
      <c r="A18" s="28" t="s">
        <v>48</v>
      </c>
      <c r="B18" s="1" t="s">
        <v>49</v>
      </c>
      <c r="C18" s="2" t="s">
        <v>50</v>
      </c>
      <c r="D18" s="3" t="s">
        <v>51</v>
      </c>
      <c r="E18" s="14">
        <v>4134</v>
      </c>
      <c r="F18" s="36"/>
      <c r="G18" s="34"/>
    </row>
    <row r="19" spans="1:7" ht="32.85" customHeight="1" x14ac:dyDescent="0.2">
      <c r="A19" s="28" t="s">
        <v>52</v>
      </c>
      <c r="B19" s="1" t="s">
        <v>49</v>
      </c>
      <c r="C19" s="2" t="s">
        <v>53</v>
      </c>
      <c r="D19" s="3" t="s">
        <v>51</v>
      </c>
      <c r="E19" s="12">
        <v>18</v>
      </c>
      <c r="F19" s="36"/>
      <c r="G19" s="34"/>
    </row>
    <row r="20" spans="1:7" ht="27.75" customHeight="1" x14ac:dyDescent="0.2">
      <c r="A20" s="38" t="s">
        <v>54</v>
      </c>
      <c r="B20" s="1" t="s">
        <v>55</v>
      </c>
      <c r="C20" s="2" t="s">
        <v>56</v>
      </c>
      <c r="D20" s="3" t="s">
        <v>51</v>
      </c>
      <c r="E20" s="12">
        <v>20</v>
      </c>
      <c r="F20" s="36"/>
      <c r="G20" s="34"/>
    </row>
    <row r="21" spans="1:7" ht="42.95" customHeight="1" x14ac:dyDescent="0.2">
      <c r="A21" s="38" t="s">
        <v>57</v>
      </c>
      <c r="B21" s="1" t="s">
        <v>58</v>
      </c>
      <c r="C21" s="2" t="s">
        <v>59</v>
      </c>
      <c r="D21" s="3" t="s">
        <v>51</v>
      </c>
      <c r="E21" s="12">
        <v>48</v>
      </c>
      <c r="F21" s="36"/>
      <c r="G21" s="34"/>
    </row>
    <row r="22" spans="1:7" ht="53.25" customHeight="1" x14ac:dyDescent="0.2">
      <c r="A22" s="38" t="s">
        <v>60</v>
      </c>
      <c r="B22" s="1" t="s">
        <v>61</v>
      </c>
      <c r="C22" s="2" t="s">
        <v>62</v>
      </c>
      <c r="D22" s="3" t="s">
        <v>44</v>
      </c>
      <c r="E22" s="14">
        <v>3393</v>
      </c>
      <c r="F22" s="36"/>
      <c r="G22" s="34"/>
    </row>
    <row r="23" spans="1:7" ht="155.25" customHeight="1" x14ac:dyDescent="0.2">
      <c r="A23" s="38" t="s">
        <v>63</v>
      </c>
      <c r="B23" s="3" t="s">
        <v>21</v>
      </c>
      <c r="C23" s="2" t="s">
        <v>64</v>
      </c>
      <c r="D23" s="3" t="s">
        <v>36</v>
      </c>
      <c r="E23" s="13">
        <v>884.03899999999999</v>
      </c>
      <c r="F23" s="36"/>
      <c r="G23" s="34"/>
    </row>
    <row r="24" spans="1:7" ht="42.95" customHeight="1" x14ac:dyDescent="0.2">
      <c r="A24" s="38" t="s">
        <v>65</v>
      </c>
      <c r="B24" s="39" t="s">
        <v>66</v>
      </c>
      <c r="C24" s="2" t="s">
        <v>67</v>
      </c>
      <c r="D24" s="3" t="s">
        <v>36</v>
      </c>
      <c r="E24" s="12">
        <v>984</v>
      </c>
      <c r="F24" s="36"/>
      <c r="G24" s="34"/>
    </row>
    <row r="25" spans="1:7" ht="51" customHeight="1" x14ac:dyDescent="0.2">
      <c r="A25" s="38" t="s">
        <v>68</v>
      </c>
      <c r="B25" s="1" t="s">
        <v>69</v>
      </c>
      <c r="C25" s="2" t="s">
        <v>70</v>
      </c>
      <c r="D25" s="3" t="s">
        <v>44</v>
      </c>
      <c r="E25" s="40">
        <v>4821</v>
      </c>
      <c r="F25" s="36"/>
      <c r="G25" s="34"/>
    </row>
    <row r="26" spans="1:7" ht="41.25" customHeight="1" x14ac:dyDescent="0.2">
      <c r="A26" s="38" t="s">
        <v>71</v>
      </c>
      <c r="B26" s="35" t="s">
        <v>72</v>
      </c>
      <c r="C26" s="2" t="s">
        <v>73</v>
      </c>
      <c r="D26" s="3" t="s">
        <v>44</v>
      </c>
      <c r="E26" s="14">
        <v>3799</v>
      </c>
      <c r="F26" s="36"/>
      <c r="G26" s="34"/>
    </row>
    <row r="27" spans="1:7" ht="45.75" customHeight="1" x14ac:dyDescent="0.2">
      <c r="A27" s="38" t="s">
        <v>74</v>
      </c>
      <c r="B27" s="35" t="s">
        <v>72</v>
      </c>
      <c r="C27" s="2" t="s">
        <v>75</v>
      </c>
      <c r="D27" s="3" t="s">
        <v>44</v>
      </c>
      <c r="E27" s="14">
        <v>1022</v>
      </c>
      <c r="F27" s="36"/>
      <c r="G27" s="34"/>
    </row>
    <row r="28" spans="1:7" ht="38.25" customHeight="1" x14ac:dyDescent="0.2">
      <c r="A28" s="38" t="s">
        <v>76</v>
      </c>
      <c r="B28" s="1" t="s">
        <v>77</v>
      </c>
      <c r="C28" s="2" t="s">
        <v>78</v>
      </c>
      <c r="D28" s="3" t="s">
        <v>36</v>
      </c>
      <c r="E28" s="41">
        <v>985.95</v>
      </c>
      <c r="F28" s="36"/>
      <c r="G28" s="34"/>
    </row>
    <row r="29" spans="1:7" ht="63.75" customHeight="1" x14ac:dyDescent="0.2">
      <c r="A29" s="38" t="s">
        <v>79</v>
      </c>
      <c r="B29" s="39" t="s">
        <v>80</v>
      </c>
      <c r="C29" s="2" t="s">
        <v>81</v>
      </c>
      <c r="D29" s="3" t="s">
        <v>44</v>
      </c>
      <c r="E29" s="11">
        <v>14621</v>
      </c>
      <c r="F29" s="36"/>
      <c r="G29" s="34"/>
    </row>
    <row r="30" spans="1:7" ht="42.95" customHeight="1" x14ac:dyDescent="0.2">
      <c r="A30" s="38" t="s">
        <v>82</v>
      </c>
      <c r="B30" s="1" t="s">
        <v>83</v>
      </c>
      <c r="C30" s="2" t="s">
        <v>84</v>
      </c>
      <c r="D30" s="3" t="s">
        <v>51</v>
      </c>
      <c r="E30" s="12">
        <v>18</v>
      </c>
      <c r="F30" s="36"/>
      <c r="G30" s="34"/>
    </row>
    <row r="31" spans="1:7" ht="27.75" customHeight="1" x14ac:dyDescent="0.2">
      <c r="A31" s="38" t="s">
        <v>85</v>
      </c>
      <c r="B31" s="1" t="s">
        <v>86</v>
      </c>
      <c r="C31" s="2" t="s">
        <v>87</v>
      </c>
      <c r="D31" s="3" t="s">
        <v>36</v>
      </c>
      <c r="E31" s="13">
        <v>1.08</v>
      </c>
      <c r="F31" s="36"/>
      <c r="G31" s="34"/>
    </row>
    <row r="32" spans="1:7" ht="27.75" customHeight="1" x14ac:dyDescent="0.2">
      <c r="A32" s="38" t="s">
        <v>88</v>
      </c>
      <c r="B32" s="1" t="s">
        <v>89</v>
      </c>
      <c r="C32" s="2" t="s">
        <v>90</v>
      </c>
      <c r="D32" s="3" t="s">
        <v>44</v>
      </c>
      <c r="E32" s="41">
        <v>13560</v>
      </c>
      <c r="F32" s="36"/>
      <c r="G32" s="34"/>
    </row>
    <row r="33" spans="1:7" ht="54.75" customHeight="1" x14ac:dyDescent="0.2">
      <c r="A33" s="38" t="s">
        <v>91</v>
      </c>
      <c r="B33" s="1" t="s">
        <v>92</v>
      </c>
      <c r="C33" s="2" t="s">
        <v>93</v>
      </c>
      <c r="D33" s="3" t="s">
        <v>44</v>
      </c>
      <c r="E33" s="13">
        <v>26708</v>
      </c>
      <c r="F33" s="36"/>
      <c r="G33" s="34"/>
    </row>
    <row r="34" spans="1:7" ht="27.75" customHeight="1" x14ac:dyDescent="0.2">
      <c r="A34" s="38" t="s">
        <v>94</v>
      </c>
      <c r="B34" s="1" t="s">
        <v>92</v>
      </c>
      <c r="C34" s="2" t="s">
        <v>95</v>
      </c>
      <c r="D34" s="3" t="s">
        <v>44</v>
      </c>
      <c r="E34" s="13">
        <v>13560</v>
      </c>
      <c r="F34" s="36"/>
      <c r="G34" s="34"/>
    </row>
    <row r="35" spans="1:7" ht="52.5" customHeight="1" x14ac:dyDescent="0.2">
      <c r="A35" s="38" t="s">
        <v>96</v>
      </c>
      <c r="B35" s="1" t="s">
        <v>97</v>
      </c>
      <c r="C35" s="2" t="s">
        <v>98</v>
      </c>
      <c r="D35" s="3" t="s">
        <v>44</v>
      </c>
      <c r="E35" s="14">
        <v>13560</v>
      </c>
      <c r="F35" s="36"/>
      <c r="G35" s="34"/>
    </row>
    <row r="36" spans="1:7" ht="27.75" customHeight="1" x14ac:dyDescent="0.2">
      <c r="A36" s="38" t="s">
        <v>99</v>
      </c>
      <c r="B36" s="2" t="s">
        <v>100</v>
      </c>
      <c r="C36" s="2" t="s">
        <v>101</v>
      </c>
      <c r="D36" s="3" t="s">
        <v>44</v>
      </c>
      <c r="E36" s="13">
        <v>13148</v>
      </c>
      <c r="F36" s="36"/>
      <c r="G36" s="34"/>
    </row>
    <row r="37" spans="1:7" ht="50.25" customHeight="1" x14ac:dyDescent="0.2">
      <c r="A37" s="38" t="s">
        <v>102</v>
      </c>
      <c r="B37" s="1" t="s">
        <v>97</v>
      </c>
      <c r="C37" s="2" t="s">
        <v>103</v>
      </c>
      <c r="D37" s="3" t="s">
        <v>44</v>
      </c>
      <c r="E37" s="14">
        <v>13560</v>
      </c>
      <c r="F37" s="36"/>
      <c r="G37" s="34"/>
    </row>
    <row r="38" spans="1:7" ht="27.75" customHeight="1" x14ac:dyDescent="0.2">
      <c r="A38" s="38" t="s">
        <v>104</v>
      </c>
      <c r="B38" s="1" t="s">
        <v>105</v>
      </c>
      <c r="C38" s="2" t="s">
        <v>106</v>
      </c>
      <c r="D38" s="3" t="s">
        <v>44</v>
      </c>
      <c r="E38" s="14">
        <v>13148</v>
      </c>
      <c r="F38" s="36"/>
      <c r="G38" s="34"/>
    </row>
    <row r="39" spans="1:7" ht="159" customHeight="1" x14ac:dyDescent="0.2">
      <c r="A39" s="38" t="s">
        <v>107</v>
      </c>
      <c r="B39" s="35" t="s">
        <v>108</v>
      </c>
      <c r="C39" s="2" t="s">
        <v>109</v>
      </c>
      <c r="D39" s="3" t="s">
        <v>36</v>
      </c>
      <c r="E39" s="13">
        <v>884.03899999999999</v>
      </c>
      <c r="F39" s="36"/>
      <c r="G39" s="34"/>
    </row>
    <row r="40" spans="1:7" ht="37.5" customHeight="1" x14ac:dyDescent="0.2">
      <c r="A40" s="31" t="s">
        <v>2</v>
      </c>
      <c r="B40" s="32"/>
      <c r="C40" s="32"/>
      <c r="D40" s="32"/>
      <c r="E40" s="32"/>
      <c r="F40" s="32"/>
      <c r="G40" s="37">
        <f>SUM(G16:G39)</f>
        <v>0</v>
      </c>
    </row>
    <row r="41" spans="1:7" x14ac:dyDescent="0.2">
      <c r="A41" s="27">
        <v>4</v>
      </c>
      <c r="B41" s="42"/>
      <c r="C41" s="17" t="s">
        <v>110</v>
      </c>
      <c r="D41" s="18"/>
      <c r="E41" s="18"/>
      <c r="F41" s="19"/>
      <c r="G41" s="43"/>
    </row>
    <row r="42" spans="1:7" ht="60" x14ac:dyDescent="0.2">
      <c r="A42" s="38" t="s">
        <v>111</v>
      </c>
      <c r="B42" s="35" t="s">
        <v>112</v>
      </c>
      <c r="C42" s="2" t="s">
        <v>113</v>
      </c>
      <c r="D42" s="3" t="s">
        <v>44</v>
      </c>
      <c r="E42" s="12">
        <v>271</v>
      </c>
      <c r="F42" s="36"/>
      <c r="G42" s="34"/>
    </row>
    <row r="43" spans="1:7" ht="60" x14ac:dyDescent="0.2">
      <c r="A43" s="38" t="s">
        <v>114</v>
      </c>
      <c r="B43" s="1" t="s">
        <v>49</v>
      </c>
      <c r="C43" s="2" t="s">
        <v>50</v>
      </c>
      <c r="D43" s="3" t="s">
        <v>51</v>
      </c>
      <c r="E43" s="12">
        <v>138</v>
      </c>
      <c r="F43" s="36"/>
      <c r="G43" s="34"/>
    </row>
    <row r="44" spans="1:7" ht="48" x14ac:dyDescent="0.2">
      <c r="A44" s="38" t="s">
        <v>115</v>
      </c>
      <c r="B44" s="1" t="s">
        <v>116</v>
      </c>
      <c r="C44" s="2" t="s">
        <v>117</v>
      </c>
      <c r="D44" s="3" t="s">
        <v>36</v>
      </c>
      <c r="E44" s="13">
        <v>8.2799999999999994</v>
      </c>
      <c r="F44" s="36"/>
      <c r="G44" s="34"/>
    </row>
    <row r="45" spans="1:7" ht="48" x14ac:dyDescent="0.2">
      <c r="A45" s="38" t="s">
        <v>118</v>
      </c>
      <c r="B45" s="1" t="s">
        <v>55</v>
      </c>
      <c r="C45" s="2" t="s">
        <v>119</v>
      </c>
      <c r="D45" s="3" t="s">
        <v>51</v>
      </c>
      <c r="E45" s="12">
        <v>48</v>
      </c>
      <c r="F45" s="36"/>
      <c r="G45" s="34"/>
    </row>
    <row r="46" spans="1:7" ht="72" x14ac:dyDescent="0.2">
      <c r="A46" s="38" t="s">
        <v>120</v>
      </c>
      <c r="B46" s="1" t="s">
        <v>121</v>
      </c>
      <c r="C46" s="2" t="s">
        <v>122</v>
      </c>
      <c r="D46" s="3" t="s">
        <v>44</v>
      </c>
      <c r="E46" s="12">
        <v>164</v>
      </c>
      <c r="F46" s="36"/>
      <c r="G46" s="34"/>
    </row>
    <row r="47" spans="1:7" ht="36" x14ac:dyDescent="0.2">
      <c r="A47" s="38" t="s">
        <v>123</v>
      </c>
      <c r="B47" s="1" t="s">
        <v>124</v>
      </c>
      <c r="C47" s="2" t="s">
        <v>125</v>
      </c>
      <c r="D47" s="3" t="s">
        <v>44</v>
      </c>
      <c r="E47" s="12">
        <v>280</v>
      </c>
      <c r="F47" s="36"/>
      <c r="G47" s="34"/>
    </row>
    <row r="48" spans="1:7" ht="36" x14ac:dyDescent="0.2">
      <c r="A48" s="38" t="s">
        <v>126</v>
      </c>
      <c r="B48" s="1" t="s">
        <v>127</v>
      </c>
      <c r="C48" s="2" t="s">
        <v>70</v>
      </c>
      <c r="D48" s="3" t="s">
        <v>44</v>
      </c>
      <c r="E48" s="13">
        <v>360</v>
      </c>
      <c r="F48" s="36"/>
      <c r="G48" s="34"/>
    </row>
    <row r="49" spans="1:7" ht="36" x14ac:dyDescent="0.2">
      <c r="A49" s="38" t="s">
        <v>128</v>
      </c>
      <c r="B49" s="35" t="s">
        <v>129</v>
      </c>
      <c r="C49" s="2" t="s">
        <v>130</v>
      </c>
      <c r="D49" s="3" t="s">
        <v>44</v>
      </c>
      <c r="E49" s="12">
        <v>280</v>
      </c>
      <c r="F49" s="36"/>
      <c r="G49" s="34"/>
    </row>
    <row r="50" spans="1:7" ht="36" x14ac:dyDescent="0.2">
      <c r="A50" s="38" t="s">
        <v>131</v>
      </c>
      <c r="B50" s="35" t="s">
        <v>132</v>
      </c>
      <c r="C50" s="2" t="s">
        <v>133</v>
      </c>
      <c r="D50" s="3" t="s">
        <v>44</v>
      </c>
      <c r="E50" s="12">
        <v>280</v>
      </c>
      <c r="F50" s="36"/>
      <c r="G50" s="34"/>
    </row>
    <row r="51" spans="1:7" ht="36" x14ac:dyDescent="0.2">
      <c r="A51" s="38" t="s">
        <v>134</v>
      </c>
      <c r="B51" s="1" t="s">
        <v>135</v>
      </c>
      <c r="C51" s="2" t="s">
        <v>136</v>
      </c>
      <c r="D51" s="3" t="s">
        <v>44</v>
      </c>
      <c r="E51" s="12">
        <v>280</v>
      </c>
      <c r="F51" s="36"/>
      <c r="G51" s="34"/>
    </row>
    <row r="52" spans="1:7" ht="36" x14ac:dyDescent="0.2">
      <c r="A52" s="38" t="s">
        <v>137</v>
      </c>
      <c r="B52" s="1" t="s">
        <v>83</v>
      </c>
      <c r="C52" s="2" t="s">
        <v>138</v>
      </c>
      <c r="D52" s="3" t="s">
        <v>51</v>
      </c>
      <c r="E52" s="12">
        <v>138</v>
      </c>
      <c r="F52" s="36"/>
      <c r="G52" s="34"/>
    </row>
    <row r="53" spans="1:7" ht="36" x14ac:dyDescent="0.2">
      <c r="A53" s="38" t="s">
        <v>139</v>
      </c>
      <c r="B53" s="1" t="s">
        <v>140</v>
      </c>
      <c r="C53" s="2" t="s">
        <v>141</v>
      </c>
      <c r="D53" s="3" t="s">
        <v>51</v>
      </c>
      <c r="E53" s="12">
        <v>138</v>
      </c>
      <c r="F53" s="36"/>
      <c r="G53" s="34"/>
    </row>
    <row r="54" spans="1:7" ht="24" x14ac:dyDescent="0.2">
      <c r="A54" s="38" t="s">
        <v>142</v>
      </c>
      <c r="B54" s="1" t="s">
        <v>86</v>
      </c>
      <c r="C54" s="3" t="s">
        <v>87</v>
      </c>
      <c r="D54" s="3" t="s">
        <v>36</v>
      </c>
      <c r="E54" s="13">
        <v>21.251999999999999</v>
      </c>
      <c r="F54" s="36"/>
      <c r="G54" s="34"/>
    </row>
    <row r="55" spans="1:7" ht="36" x14ac:dyDescent="0.2">
      <c r="A55" s="38" t="s">
        <v>143</v>
      </c>
      <c r="B55" s="35" t="s">
        <v>129</v>
      </c>
      <c r="C55" s="2" t="s">
        <v>144</v>
      </c>
      <c r="D55" s="3" t="s">
        <v>44</v>
      </c>
      <c r="E55" s="12">
        <v>80</v>
      </c>
      <c r="F55" s="36"/>
      <c r="G55" s="34"/>
    </row>
    <row r="56" spans="1:7" ht="24" x14ac:dyDescent="0.2">
      <c r="A56" s="38" t="s">
        <v>145</v>
      </c>
      <c r="B56" s="1" t="s">
        <v>58</v>
      </c>
      <c r="C56" s="2" t="s">
        <v>146</v>
      </c>
      <c r="D56" s="3" t="s">
        <v>51</v>
      </c>
      <c r="E56" s="12">
        <v>48</v>
      </c>
      <c r="F56" s="36"/>
      <c r="G56" s="34"/>
    </row>
    <row r="57" spans="1:7" ht="36" x14ac:dyDescent="0.2">
      <c r="A57" s="38" t="s">
        <v>147</v>
      </c>
      <c r="B57" s="1" t="s">
        <v>148</v>
      </c>
      <c r="C57" s="2" t="s">
        <v>149</v>
      </c>
      <c r="D57" s="3" t="s">
        <v>44</v>
      </c>
      <c r="E57" s="12">
        <v>80</v>
      </c>
      <c r="F57" s="36"/>
      <c r="G57" s="34"/>
    </row>
    <row r="58" spans="1:7" ht="27.75" customHeight="1" x14ac:dyDescent="0.2">
      <c r="A58" s="31" t="s">
        <v>3</v>
      </c>
      <c r="B58" s="32"/>
      <c r="C58" s="32"/>
      <c r="D58" s="32"/>
      <c r="E58" s="32"/>
      <c r="F58" s="32"/>
      <c r="G58" s="37">
        <f>SUM(G42:G57)</f>
        <v>0</v>
      </c>
    </row>
    <row r="59" spans="1:7" ht="27" customHeight="1" x14ac:dyDescent="0.2">
      <c r="A59" s="27">
        <v>5</v>
      </c>
      <c r="B59" s="42"/>
      <c r="C59" s="23" t="s">
        <v>150</v>
      </c>
      <c r="D59" s="24"/>
      <c r="E59" s="24"/>
      <c r="F59" s="24"/>
      <c r="G59" s="22"/>
    </row>
    <row r="60" spans="1:7" ht="36" x14ac:dyDescent="0.2">
      <c r="A60" s="38" t="s">
        <v>151</v>
      </c>
      <c r="B60" s="35" t="s">
        <v>152</v>
      </c>
      <c r="C60" s="2" t="s">
        <v>153</v>
      </c>
      <c r="D60" s="3" t="s">
        <v>44</v>
      </c>
      <c r="E60" s="12">
        <v>226</v>
      </c>
      <c r="F60" s="36"/>
      <c r="G60" s="34"/>
    </row>
    <row r="61" spans="1:7" ht="36" x14ac:dyDescent="0.2">
      <c r="A61" s="38" t="s">
        <v>154</v>
      </c>
      <c r="B61" s="35" t="s">
        <v>155</v>
      </c>
      <c r="C61" s="2" t="s">
        <v>156</v>
      </c>
      <c r="D61" s="3" t="s">
        <v>44</v>
      </c>
      <c r="E61" s="41">
        <v>226</v>
      </c>
      <c r="F61" s="36"/>
      <c r="G61" s="34"/>
    </row>
    <row r="62" spans="1:7" ht="27" customHeight="1" x14ac:dyDescent="0.2">
      <c r="A62" s="31" t="s">
        <v>4</v>
      </c>
      <c r="B62" s="32"/>
      <c r="C62" s="32"/>
      <c r="D62" s="32"/>
      <c r="E62" s="32"/>
      <c r="F62" s="32"/>
      <c r="G62" s="37">
        <f>SUM(G60:G61)</f>
        <v>0</v>
      </c>
    </row>
    <row r="63" spans="1:7" s="4" customFormat="1" ht="30" customHeight="1" x14ac:dyDescent="0.2">
      <c r="A63" s="44">
        <v>6</v>
      </c>
      <c r="B63" s="20" t="s">
        <v>157</v>
      </c>
      <c r="C63" s="21"/>
      <c r="D63" s="21"/>
      <c r="E63" s="21"/>
      <c r="F63" s="21"/>
      <c r="G63" s="22"/>
    </row>
    <row r="64" spans="1:7" ht="36" x14ac:dyDescent="0.2">
      <c r="A64" s="38" t="s">
        <v>158</v>
      </c>
      <c r="B64" s="1" t="s">
        <v>159</v>
      </c>
      <c r="C64" s="2" t="s">
        <v>160</v>
      </c>
      <c r="D64" s="3" t="s">
        <v>161</v>
      </c>
      <c r="E64" s="12">
        <v>14</v>
      </c>
      <c r="F64" s="36"/>
      <c r="G64" s="45"/>
    </row>
    <row r="65" spans="1:7" ht="24" x14ac:dyDescent="0.2">
      <c r="A65" s="38" t="s">
        <v>162</v>
      </c>
      <c r="B65" s="1" t="s">
        <v>163</v>
      </c>
      <c r="C65" s="2" t="s">
        <v>164</v>
      </c>
      <c r="D65" s="3" t="s">
        <v>161</v>
      </c>
      <c r="E65" s="12">
        <v>16</v>
      </c>
      <c r="F65" s="36"/>
      <c r="G65" s="45"/>
    </row>
    <row r="66" spans="1:7" ht="36" x14ac:dyDescent="0.2">
      <c r="A66" s="38" t="s">
        <v>165</v>
      </c>
      <c r="B66" s="35" t="s">
        <v>166</v>
      </c>
      <c r="C66" s="2" t="s">
        <v>167</v>
      </c>
      <c r="D66" s="3" t="s">
        <v>161</v>
      </c>
      <c r="E66" s="12">
        <v>49</v>
      </c>
      <c r="F66" s="36"/>
      <c r="G66" s="45"/>
    </row>
    <row r="67" spans="1:7" ht="36" x14ac:dyDescent="0.2">
      <c r="A67" s="38" t="s">
        <v>168</v>
      </c>
      <c r="B67" s="35" t="s">
        <v>169</v>
      </c>
      <c r="C67" s="2" t="s">
        <v>170</v>
      </c>
      <c r="D67" s="3" t="s">
        <v>171</v>
      </c>
      <c r="E67" s="12">
        <v>49</v>
      </c>
      <c r="F67" s="36"/>
      <c r="G67" s="45"/>
    </row>
    <row r="68" spans="1:7" ht="24" x14ac:dyDescent="0.2">
      <c r="A68" s="38" t="s">
        <v>172</v>
      </c>
      <c r="B68" s="1" t="s">
        <v>173</v>
      </c>
      <c r="C68" s="2" t="s">
        <v>174</v>
      </c>
      <c r="D68" s="3" t="s">
        <v>171</v>
      </c>
      <c r="E68" s="12">
        <v>6</v>
      </c>
      <c r="F68" s="36"/>
      <c r="G68" s="45"/>
    </row>
    <row r="69" spans="1:7" ht="24" x14ac:dyDescent="0.2">
      <c r="A69" s="38" t="s">
        <v>175</v>
      </c>
      <c r="B69" s="1" t="s">
        <v>173</v>
      </c>
      <c r="C69" s="2" t="s">
        <v>176</v>
      </c>
      <c r="D69" s="3" t="s">
        <v>171</v>
      </c>
      <c r="E69" s="12">
        <v>16</v>
      </c>
      <c r="F69" s="36"/>
      <c r="G69" s="45"/>
    </row>
    <row r="70" spans="1:7" ht="36" x14ac:dyDescent="0.2">
      <c r="A70" s="38" t="s">
        <v>177</v>
      </c>
      <c r="B70" s="1" t="s">
        <v>178</v>
      </c>
      <c r="C70" s="2" t="s">
        <v>179</v>
      </c>
      <c r="D70" s="3" t="s">
        <v>171</v>
      </c>
      <c r="E70" s="12">
        <v>21</v>
      </c>
      <c r="F70" s="36"/>
      <c r="G70" s="45"/>
    </row>
    <row r="71" spans="1:7" ht="36" x14ac:dyDescent="0.2">
      <c r="A71" s="38" t="s">
        <v>180</v>
      </c>
      <c r="B71" s="1" t="s">
        <v>178</v>
      </c>
      <c r="C71" s="2" t="s">
        <v>181</v>
      </c>
      <c r="D71" s="3" t="s">
        <v>171</v>
      </c>
      <c r="E71" s="12">
        <v>1</v>
      </c>
      <c r="F71" s="36"/>
      <c r="G71" s="45"/>
    </row>
    <row r="72" spans="1:7" ht="36" x14ac:dyDescent="0.2">
      <c r="A72" s="38" t="s">
        <v>182</v>
      </c>
      <c r="B72" s="1" t="s">
        <v>178</v>
      </c>
      <c r="C72" s="2" t="s">
        <v>183</v>
      </c>
      <c r="D72" s="3" t="s">
        <v>171</v>
      </c>
      <c r="E72" s="12">
        <v>3</v>
      </c>
      <c r="F72" s="36"/>
      <c r="G72" s="45"/>
    </row>
    <row r="73" spans="1:7" ht="48" x14ac:dyDescent="0.2">
      <c r="A73" s="38" t="s">
        <v>184</v>
      </c>
      <c r="B73" s="1" t="s">
        <v>185</v>
      </c>
      <c r="C73" s="2" t="s">
        <v>186</v>
      </c>
      <c r="D73" s="3" t="s">
        <v>161</v>
      </c>
      <c r="E73" s="12">
        <v>2</v>
      </c>
      <c r="F73" s="36"/>
      <c r="G73" s="45"/>
    </row>
    <row r="74" spans="1:7" ht="36" x14ac:dyDescent="0.2">
      <c r="A74" s="38" t="s">
        <v>187</v>
      </c>
      <c r="B74" s="1" t="s">
        <v>188</v>
      </c>
      <c r="C74" s="2" t="s">
        <v>189</v>
      </c>
      <c r="D74" s="3" t="s">
        <v>44</v>
      </c>
      <c r="E74" s="12">
        <v>433.91</v>
      </c>
      <c r="F74" s="36"/>
      <c r="G74" s="45"/>
    </row>
    <row r="75" spans="1:7" ht="60" x14ac:dyDescent="0.2">
      <c r="A75" s="38" t="s">
        <v>190</v>
      </c>
      <c r="B75" s="1" t="s">
        <v>191</v>
      </c>
      <c r="C75" s="2" t="s">
        <v>192</v>
      </c>
      <c r="D75" s="3" t="s">
        <v>51</v>
      </c>
      <c r="E75" s="12">
        <v>76</v>
      </c>
      <c r="F75" s="36"/>
      <c r="G75" s="45"/>
    </row>
    <row r="76" spans="1:7" ht="24" x14ac:dyDescent="0.2">
      <c r="A76" s="38" t="s">
        <v>193</v>
      </c>
      <c r="B76" s="1" t="s">
        <v>194</v>
      </c>
      <c r="C76" s="2" t="s">
        <v>195</v>
      </c>
      <c r="D76" s="3" t="s">
        <v>51</v>
      </c>
      <c r="E76" s="12">
        <v>60</v>
      </c>
      <c r="F76" s="36"/>
      <c r="G76" s="45"/>
    </row>
    <row r="77" spans="1:7" ht="36" x14ac:dyDescent="0.2">
      <c r="A77" s="38" t="s">
        <v>196</v>
      </c>
      <c r="B77" s="1" t="s">
        <v>194</v>
      </c>
      <c r="C77" s="2" t="s">
        <v>197</v>
      </c>
      <c r="D77" s="3" t="s">
        <v>51</v>
      </c>
      <c r="E77" s="12">
        <v>76</v>
      </c>
      <c r="F77" s="36"/>
      <c r="G77" s="45"/>
    </row>
    <row r="78" spans="1:7" ht="35.25" customHeight="1" x14ac:dyDescent="0.2">
      <c r="A78" s="31" t="s">
        <v>5</v>
      </c>
      <c r="B78" s="32"/>
      <c r="C78" s="32"/>
      <c r="D78" s="32"/>
      <c r="E78" s="32"/>
      <c r="F78" s="32"/>
      <c r="G78" s="37">
        <f>SUM(G64:G77)</f>
        <v>0</v>
      </c>
    </row>
    <row r="79" spans="1:7" s="5" customFormat="1" ht="34.5" customHeight="1" x14ac:dyDescent="0.2">
      <c r="A79" s="46">
        <v>7</v>
      </c>
      <c r="B79" s="20" t="s">
        <v>198</v>
      </c>
      <c r="C79" s="21"/>
      <c r="D79" s="21"/>
      <c r="E79" s="21"/>
      <c r="F79" s="21"/>
      <c r="G79" s="22"/>
    </row>
    <row r="80" spans="1:7" ht="48" x14ac:dyDescent="0.2">
      <c r="A80" s="38" t="s">
        <v>199</v>
      </c>
      <c r="B80" s="1" t="s">
        <v>200</v>
      </c>
      <c r="C80" s="2" t="s">
        <v>201</v>
      </c>
      <c r="D80" s="3" t="s">
        <v>44</v>
      </c>
      <c r="E80" s="14">
        <v>4668</v>
      </c>
      <c r="F80" s="36"/>
      <c r="G80" s="34"/>
    </row>
    <row r="81" spans="1:7" ht="24" x14ac:dyDescent="0.2">
      <c r="A81" s="38" t="s">
        <v>202</v>
      </c>
      <c r="B81" s="1" t="s">
        <v>203</v>
      </c>
      <c r="C81" s="2" t="s">
        <v>204</v>
      </c>
      <c r="D81" s="3" t="s">
        <v>44</v>
      </c>
      <c r="E81" s="12">
        <v>124.6</v>
      </c>
      <c r="F81" s="36"/>
      <c r="G81" s="34"/>
    </row>
    <row r="82" spans="1:7" ht="24" x14ac:dyDescent="0.2">
      <c r="A82" s="38" t="s">
        <v>205</v>
      </c>
      <c r="B82" s="1" t="s">
        <v>206</v>
      </c>
      <c r="C82" s="2" t="s">
        <v>207</v>
      </c>
      <c r="D82" s="3" t="s">
        <v>44</v>
      </c>
      <c r="E82" s="12">
        <v>124.6</v>
      </c>
      <c r="F82" s="36"/>
      <c r="G82" s="34"/>
    </row>
    <row r="83" spans="1:7" ht="36" x14ac:dyDescent="0.2">
      <c r="A83" s="38" t="s">
        <v>208</v>
      </c>
      <c r="B83" s="1" t="s">
        <v>209</v>
      </c>
      <c r="C83" s="2" t="s">
        <v>210</v>
      </c>
      <c r="D83" s="3" t="s">
        <v>44</v>
      </c>
      <c r="E83" s="13">
        <v>90</v>
      </c>
      <c r="F83" s="36"/>
      <c r="G83" s="34"/>
    </row>
    <row r="84" spans="1:7" s="6" customFormat="1" ht="30" customHeight="1" x14ac:dyDescent="0.2">
      <c r="A84" s="31" t="s">
        <v>6</v>
      </c>
      <c r="B84" s="32"/>
      <c r="C84" s="32"/>
      <c r="D84" s="32"/>
      <c r="E84" s="32"/>
      <c r="F84" s="32"/>
      <c r="G84" s="37">
        <f>SUM(G80:G83)</f>
        <v>0</v>
      </c>
    </row>
    <row r="85" spans="1:7" ht="12.75" customHeight="1" x14ac:dyDescent="0.2">
      <c r="A85" s="47" t="s">
        <v>7</v>
      </c>
      <c r="B85" s="48"/>
      <c r="C85" s="48"/>
      <c r="D85" s="48"/>
      <c r="E85" s="48"/>
      <c r="F85" s="48"/>
      <c r="G85" s="16">
        <f>G84+G78+G62+G58+G40+G14+G8</f>
        <v>0</v>
      </c>
    </row>
    <row r="86" spans="1:7" ht="12.75" customHeight="1" x14ac:dyDescent="0.2">
      <c r="A86" s="47" t="s">
        <v>8</v>
      </c>
      <c r="B86" s="48"/>
      <c r="C86" s="48"/>
      <c r="D86" s="48"/>
      <c r="E86" s="48"/>
      <c r="F86" s="48"/>
      <c r="G86" s="16">
        <f>G87-G85</f>
        <v>0</v>
      </c>
    </row>
    <row r="87" spans="1:7" ht="12.75" customHeight="1" x14ac:dyDescent="0.2">
      <c r="A87" s="47" t="s">
        <v>9</v>
      </c>
      <c r="B87" s="48"/>
      <c r="C87" s="48"/>
      <c r="D87" s="48"/>
      <c r="E87" s="48"/>
      <c r="F87" s="48"/>
      <c r="G87" s="16">
        <f>G85*1.23</f>
        <v>0</v>
      </c>
    </row>
    <row r="88" spans="1:7" x14ac:dyDescent="0.2">
      <c r="A88" s="49"/>
      <c r="B88" s="49"/>
      <c r="C88" s="49"/>
      <c r="D88" s="49"/>
      <c r="F88" s="15"/>
      <c r="G88" s="50"/>
    </row>
    <row r="89" spans="1:7" x14ac:dyDescent="0.2">
      <c r="A89" s="49"/>
      <c r="B89" s="49"/>
      <c r="C89" s="49"/>
      <c r="D89" s="49"/>
      <c r="F89" s="15"/>
      <c r="G89" s="50"/>
    </row>
    <row r="90" spans="1:7" x14ac:dyDescent="0.2">
      <c r="A90" s="49"/>
      <c r="B90" s="49"/>
      <c r="C90" s="49"/>
      <c r="D90" s="49"/>
      <c r="F90" s="15"/>
      <c r="G90" s="50"/>
    </row>
    <row r="91" spans="1:7" x14ac:dyDescent="0.2">
      <c r="A91" s="49"/>
      <c r="B91" s="49"/>
      <c r="C91" s="49"/>
      <c r="D91" s="49"/>
      <c r="F91" s="15"/>
      <c r="G91" s="50"/>
    </row>
    <row r="92" spans="1:7" x14ac:dyDescent="0.2">
      <c r="A92" s="49"/>
      <c r="B92" s="49"/>
      <c r="C92" s="49"/>
      <c r="D92" s="49"/>
      <c r="F92" s="15"/>
      <c r="G92" s="50"/>
    </row>
    <row r="93" spans="1:7" x14ac:dyDescent="0.2">
      <c r="A93" s="49"/>
      <c r="B93" s="49"/>
      <c r="C93" s="49"/>
      <c r="D93" s="49"/>
      <c r="F93" s="15"/>
      <c r="G93" s="50"/>
    </row>
    <row r="94" spans="1:7" x14ac:dyDescent="0.2">
      <c r="A94" s="49"/>
      <c r="B94" s="49"/>
      <c r="C94" s="49"/>
      <c r="D94" s="49"/>
      <c r="F94" s="15"/>
      <c r="G94" s="50"/>
    </row>
    <row r="95" spans="1:7" x14ac:dyDescent="0.2">
      <c r="A95" s="49"/>
      <c r="B95" s="49"/>
      <c r="C95" s="49"/>
      <c r="D95" s="49"/>
      <c r="F95" s="15"/>
      <c r="G95" s="50"/>
    </row>
  </sheetData>
  <mergeCells count="20">
    <mergeCell ref="A87:F87"/>
    <mergeCell ref="C41:F41"/>
    <mergeCell ref="A8:F8"/>
    <mergeCell ref="A14:F14"/>
    <mergeCell ref="A40:F40"/>
    <mergeCell ref="A62:F62"/>
    <mergeCell ref="B63:G63"/>
    <mergeCell ref="A78:F78"/>
    <mergeCell ref="B79:G79"/>
    <mergeCell ref="A84:F84"/>
    <mergeCell ref="B15:G15"/>
    <mergeCell ref="B9:G9"/>
    <mergeCell ref="A58:F58"/>
    <mergeCell ref="C59:G59"/>
    <mergeCell ref="A1:G2"/>
    <mergeCell ref="A3:G3"/>
    <mergeCell ref="A5:G5"/>
    <mergeCell ref="A85:F85"/>
    <mergeCell ref="A86:F86"/>
    <mergeCell ref="B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rzeczowo-finansowy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Szłapa Łukasz</dc:creator>
  <cp:lastModifiedBy>Kaczmarek Monika</cp:lastModifiedBy>
  <dcterms:created xsi:type="dcterms:W3CDTF">2023-10-02T08:17:29Z</dcterms:created>
  <dcterms:modified xsi:type="dcterms:W3CDTF">2023-10-03T11:52:10Z</dcterms:modified>
</cp:coreProperties>
</file>