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30" tabRatio="1000" activeTab="5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s>
  <definedNames>
    <definedName name="leaf">#REF!</definedName>
  </definedNames>
  <calcPr fullCalcOnLoad="1"/>
</workbook>
</file>

<file path=xl/sharedStrings.xml><?xml version="1.0" encoding="utf-8"?>
<sst xmlns="http://schemas.openxmlformats.org/spreadsheetml/2006/main" count="1837" uniqueCount="553">
  <si>
    <t>PAKIET NR 1</t>
  </si>
  <si>
    <t>Lp.</t>
  </si>
  <si>
    <t>przedmiot zamówienia</t>
  </si>
  <si>
    <t>j.m.</t>
  </si>
  <si>
    <t>ilość</t>
  </si>
  <si>
    <t>cena jedn. Netto</t>
  </si>
  <si>
    <t>cena jedn. Brutto</t>
  </si>
  <si>
    <t>wartość netto</t>
  </si>
  <si>
    <t xml:space="preserve">VAT </t>
  </si>
  <si>
    <t>wartość brutto</t>
  </si>
  <si>
    <t>nazwa producenta/ katalogowa/ kod produktu</t>
  </si>
  <si>
    <t>1.</t>
  </si>
  <si>
    <t>Szt</t>
  </si>
  <si>
    <t>2.</t>
  </si>
  <si>
    <t>3.</t>
  </si>
  <si>
    <t>4.</t>
  </si>
  <si>
    <t>5.</t>
  </si>
  <si>
    <t>6.</t>
  </si>
  <si>
    <t>op.</t>
  </si>
  <si>
    <t>7.</t>
  </si>
  <si>
    <t>8.</t>
  </si>
  <si>
    <t>9.</t>
  </si>
  <si>
    <t>10.</t>
  </si>
  <si>
    <t>Op</t>
  </si>
  <si>
    <t>11.</t>
  </si>
  <si>
    <t>12.</t>
  </si>
  <si>
    <t>13.</t>
  </si>
  <si>
    <t>14.</t>
  </si>
  <si>
    <t>15.</t>
  </si>
  <si>
    <t>16.</t>
  </si>
  <si>
    <t>szt.</t>
  </si>
  <si>
    <t>17.</t>
  </si>
  <si>
    <t>18.</t>
  </si>
  <si>
    <t>19.</t>
  </si>
  <si>
    <t>20.</t>
  </si>
  <si>
    <t>RAZEM:</t>
  </si>
  <si>
    <t>X</t>
  </si>
  <si>
    <t>PAKIET NR 2</t>
  </si>
  <si>
    <t>cena                  jedn. Netto</t>
  </si>
  <si>
    <t>21.</t>
  </si>
  <si>
    <t>22.</t>
  </si>
  <si>
    <t>23.</t>
  </si>
  <si>
    <t>24.</t>
  </si>
  <si>
    <t>25.</t>
  </si>
  <si>
    <t>26.</t>
  </si>
  <si>
    <t>27.</t>
  </si>
  <si>
    <t>28.</t>
  </si>
  <si>
    <t>29.</t>
  </si>
  <si>
    <t>30.</t>
  </si>
  <si>
    <t>31.</t>
  </si>
  <si>
    <t>32.</t>
  </si>
  <si>
    <t>33.</t>
  </si>
  <si>
    <t>szt</t>
  </si>
  <si>
    <t>Kateter Nelaton moczowodowy 7F  70 cm</t>
  </si>
  <si>
    <t>KateterNelaton moczowodowy 5F  70 cm</t>
  </si>
  <si>
    <t>Kateter Nelaton moczowodowy 3F  70 cm</t>
  </si>
  <si>
    <t>Zestaw-Kateter, do odsysania pola operacyjnego z kontrolą ssania śr. drenu Ch-25 i końcówką ssania ch-20</t>
  </si>
  <si>
    <t>Kateter do odsysania z żyły pępowinowej 6F</t>
  </si>
  <si>
    <t xml:space="preserve">VAT  </t>
  </si>
  <si>
    <t>cena                         jedn. Brutto</t>
  </si>
  <si>
    <t>Zestaw do konikotomii dla dorosłych</t>
  </si>
  <si>
    <t>PAKIET NR 14</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</si>
  <si>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0,5x25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</si>
  <si>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0,6x30 a 100szt/ 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</si>
  <si>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0,7x30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</si>
  <si>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</si>
  <si>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0,8x40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</si>
  <si>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 0,8x50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</si>
  <si>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0,9x50 a 100szt/-domięśniowa</t>
  </si>
  <si>
    <t>Igła iniekcyjna j.u .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</si>
  <si>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1,1x40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</si>
  <si>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1,2x40 a 100szt/ domięśniowa</t>
  </si>
  <si>
    <t>Pojemnik 200ml Redon-do długotrwałego odsysania ran j.u.</t>
  </si>
  <si>
    <t>Pojemnik 400ml Redon-do długotrwałego odsysania ran j.u.</t>
  </si>
  <si>
    <t>ZESTAWY DO KANIULACJI</t>
  </si>
  <si>
    <t>Zestaw do kaniulacji dużych naczyń-3-kanałowy 7F/20cm</t>
  </si>
  <si>
    <t>Zestaw do kaniulacji dużych naczyń 3-kanałowy 7F/15-16cm</t>
  </si>
  <si>
    <t>Zestaw do kaniulacji dużych naczyń dwuświatłowy pediatryczny 4,5F/8-10cm Prowadnica odporna na zaginanie.</t>
  </si>
  <si>
    <t>Zestaw do kaniulacji dużych naczyń -2-kanałowy 7F/20 cm</t>
  </si>
  <si>
    <t>Zestaw do kaniulacji dużych naczyń -2-kanałowy 7F/15 cm</t>
  </si>
  <si>
    <t>Zestaw do kaniulacji dużych naczyń-dwuświatłowy pediatryczny  5-5,5F /13-15cm  Prowadnica odporna na zaginanie.</t>
  </si>
  <si>
    <t>IGŁY DO ZNIECZULEŃ I BIOPSJI</t>
  </si>
  <si>
    <t>Igła do znieczulenia podpajęczynówkowego  typ Standard -22G x 88 -90mm z igłą prowadzącą</t>
  </si>
  <si>
    <t>Igła do znieczulenia podpajęczynówkowego przewężone typ PENCIL-POINT 26G x90mm z igłą prowadzącą</t>
  </si>
  <si>
    <t>Igła do znieczulenia podpajęczynówkowego przewężona typ PENCIL-POINT 27G x103mm z igłą prowadzącą, z wbudowanym, dobrze widocznym z każdej strony igły pryzmatem, zmieniającym barwę natychmiast po wypełnieniu płynem mózgowo-rdzeniowym. Konstrukcja uchwytów. która po wprowadzeniu igły w prowadnice skraca długość roboczą igły podpajęczej o mniej niż 12mm.</t>
  </si>
  <si>
    <t>Igła do znieczulenia podpajęczynówkowego przewężone typ PENCIL-POINT 27G x90mm z igłą prowadzącą</t>
  </si>
  <si>
    <t>Igła do znieczulenia podpajęczynówkowego przewężone typ PENCIL-POINT26G x103mm z igłą prowadzącą</t>
  </si>
  <si>
    <t>Igła do znieczulenia podpajęczynówkowego przewężone typ PENCIL-POINT26G x115mm z igłą prowadzącą o średnicy 20G x 38 mm</t>
  </si>
  <si>
    <t>Igła do znieczulenia podpajęczynówkowego przewężone typ PENCIL-POINT27G x115mm z igłą prowadzącą o średnicy 20G x 38 mm</t>
  </si>
  <si>
    <t>Igła do znieczulenia podpajęczynówkowego przewężone typ PENCIL-POINT25G x115mm z igłą prowadzącą o średnicy 20G x 38mm</t>
  </si>
  <si>
    <t>Igła do znieczulenia podpajęczynówkowego typ PENCIL-POINT-25G x 88-90mm z igłą prowadzącą</t>
  </si>
  <si>
    <t>Półautomatyczna igła do biopsji tkanek miękkich z regulowana długością cięcia 18 CH gługośc 160 mm</t>
  </si>
  <si>
    <t>igła do punkcji lędźwiowej 0,70x75mm/-22Gx3”</t>
  </si>
  <si>
    <t>igła do punkcji lędźwiowej 0,90x88mm-20Gx3 1/2”</t>
  </si>
  <si>
    <t>igła do punkcji lędźwiowej 1,2x 88-90 18GA 3,50IN</t>
  </si>
  <si>
    <t>ZESTAWY DO ZNIECZULEŃ</t>
  </si>
  <si>
    <t>Zestaw mini do znieczuleń zewnątrzoponowych (igła Tuohy , strzykawka niskooporna, cewnik ZO,filtr ZO,łącznik i prowadnik) 16G/11 cm</t>
  </si>
  <si>
    <t>Zestaw mini do znieczuleń zewnątrzoponowych (igła Tuohy , strzykawka niskooporna, cewnik ZO,filtr ZO,łącznik i prowadnik) 18G/11 cm</t>
  </si>
  <si>
    <t>CEWNIKI COUVELAIRE'A </t>
  </si>
  <si>
    <t>Cewnik Couvelaire'a  26 CH</t>
  </si>
  <si>
    <t>Cewnik Couvelaire'a  28 CH</t>
  </si>
  <si>
    <t>Kaniula dożylna obwodowa (wenflon) 0.7 x 19 mm –G24. Przepły 13 ml / min . Bez portu bocznego . Kaniula neonatologiczna – noworodkowa wykonanna z PTFE widoczna w USG. Wyposażona w zdejmowany element ułatwiajacy bezpieczne i wygodne wprowadzenie do naczynia  Opakowanie 50 szt</t>
  </si>
  <si>
    <t>Kaniula dożylna obwodowa (wenflon) 0.6 x 19 mm –G26. Przepły 13 ml / min . Bez portu bocznego . Kaniula neonatologiczna – noworodkowa wykonanna z PTFE widoczna w USG. Wyposażona w zdejmowany element ułatwiajacy bezpieczne i wygodne wprowadzenie do naczynia  Opakowanie 50 szt</t>
  </si>
  <si>
    <t>Igła typu Motylek 0,7 drenik 30 cm z zabezpieczeniem plastikowym na igłę. Opakowanie 50 szt</t>
  </si>
  <si>
    <t>Igła typu Motylek 0,8 drenik 30 cm z zabezpieczeniem plastikowym na igłę. Opakowanie 50 szt</t>
  </si>
  <si>
    <t>Kaniula dotętnicza z zaworem odcinającym kulkowym typu Flo Switch 10 mm x 45 mm , sterylna , 20G , wykonana z PTFE; opakowanie Tyvek</t>
  </si>
  <si>
    <t>USTNIKI DO ALKOMATU</t>
  </si>
  <si>
    <t>Ustniki jednorazowe do alkomatu Alco Sensor FST</t>
  </si>
  <si>
    <t>Ustniki jednorazowe do alkomatu promiler ALT – 1</t>
  </si>
  <si>
    <t>op</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</si>
  <si>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</si>
  <si>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</si>
  <si>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</si>
  <si>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</si>
  <si>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</si>
  <si>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</si>
  <si>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</si>
  <si>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</si>
  <si>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</si>
  <si>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</si>
  <si>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</si>
  <si>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</si>
  <si>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</si>
  <si>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</si>
  <si>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PAKIET NR 24</t>
  </si>
  <si>
    <t>W razie konieczności wygrywający dostarczy na swój koszt  odpowiednią ilość kanistrów i uchwytów dopasowanych do systemu do odsysania użytkowanego w szpitalu</t>
  </si>
  <si>
    <t>AKCESORIA GINEKOLOGICZNE 1</t>
  </si>
  <si>
    <t>Zestaw do hamowania krwotoków poporodowych typu BAKRI składajacy się z cewnika o dł 54 cm; srednica CH 24 ; pojemność balona 500 ml, strzykawki 60 ml; wykonany w całości z silikonu bez lateksu. Cewnik o giętkim i plastycznym kształcie dopasowujacy się do anatomii macicy.</t>
  </si>
  <si>
    <t>1 szt</t>
  </si>
  <si>
    <t>PAKIET NR 26</t>
  </si>
  <si>
    <t>AKCESORIA DIALIZACYJNE</t>
  </si>
  <si>
    <t>środek do dezynfekcji cytro-termicznej i dekalcyfikacji, biodegradowalny, bezzapachowy, zawierający aktywne składniki pochodzenia naturalnego. Typu Citrosteril lub inny o tych samych parametrach. Kanister 5l</t>
  </si>
  <si>
    <t>ANESTEZJOLOGIA</t>
  </si>
  <si>
    <t>PAKIET NR 29</t>
  </si>
  <si>
    <t>ZESTAW DO DIAGNOSTYCZNEGO PŁUKANIA JAMY OTRZEWNEJ</t>
  </si>
  <si>
    <t>Zestaw skladajacy się z : trokar punkcyjny Ch 10 z regulowaną głębokością wkłucia, zbudowany z metalowego mandrynuoraz kaniuli z tworzywa; Cewnik Ch 9/50cm wykonany z poliuretany , posiadajacy zamknięty koniec, boczne otwory, mający kolorowe oznakowanie długości. ; skalpel do nacięcia skóry.</t>
  </si>
  <si>
    <t>HIGIENA PACJENTA</t>
  </si>
  <si>
    <t>cena                 jedn. Brutto</t>
  </si>
  <si>
    <t>Czyściwo w odcinkach przeznaczone do mycia ciała pacjenta, kolor biały, włóknina; rodzaj włókna Nonwoven. Ilość warstw 1; gramatura 70g/m2; wymiary 30 x 32 cm . Opakowanie 135 szt</t>
  </si>
  <si>
    <t>PAKIET NR 33</t>
  </si>
  <si>
    <t>PAKIET NR 34</t>
  </si>
  <si>
    <t>Akcesoria Ginekologiczne 2</t>
  </si>
  <si>
    <t xml:space="preserve">Rigidinjector z twardą cewką o średnicy 1,67 mm. Urządzenie składa się z miękkiego elementu wprowadzającego zaopatrzony w ruchomy pozycjoner oraz podwójny cewnik z termoplastycznym, gumowym , owalnym balonem o poj. 2,5 ml. Urządzenie z zaworem odcinającym, regulujacym ciśnienie balonika. W zestawie strzykawka 2,5 ml.  </t>
  </si>
  <si>
    <t>Akcesoria ginekologiczne 3</t>
  </si>
  <si>
    <t>Jednorazowa, sterylna łyżeczka ssąca do pobierania biopsji histologicznej śluzówki macicy lub pobierania próbek zawartości macicy podczas menstruacji do badania mikroskopowego lub hodowli. Złożona z przeźroczystej, giętkiej osłonki z polipropylenu, dł 23,5 cm, o srednicy zewnętrznej 3,1mm i wew 2,6mm.Osłonka posiada kolorowe znaczniki w zakresie od 4 do 10 cm od końca dystalnego.</t>
  </si>
  <si>
    <t>PAKIET NR 37</t>
  </si>
  <si>
    <t>PAKIET NR 40</t>
  </si>
  <si>
    <t>Akcesoria do tlenoterapii</t>
  </si>
  <si>
    <t>Złączka /przejściówka/ do nebulizacji, kompatybilna z butelkami z wodą typu Respiflo. Umożliwia pracę ze stężeniami tlenu rzędu 28-98%, wielkość cząstek aerozolu 1,2-8µm, rurka zwrotna minimalizująca roszenie, złącze od pacjenta 22mm, pakowana pojedynczo, sterylna – opakowanie a 50 szt.</t>
  </si>
  <si>
    <t>Pojemniki wypełnione sterylna , czystą postacią chemicznego H2O, poj 500 ml , do tlenoterapii. Możliwość zainstalowania dla wielu pacjentów. Pozostaje sterylna przez 30 dni ( załączyc min 1 badanie mikrobiologiczne ). W zestawie z butelką pakowana sterylna złączka do połączenia reduktora tlenowego</t>
  </si>
  <si>
    <t>WORKI STOMIJNE</t>
  </si>
  <si>
    <t>j.m</t>
  </si>
  <si>
    <t>worek otwarty, jednoczęściowy, filtr okrągły, pojemność 510ml, rozmiar do docięcia 10-55mm, przeźroczysty, płytka stomijna hydrokoloidowa, elastyczna</t>
  </si>
  <si>
    <t>worek urostomijny jednoczęściowy, przeźroczysty, pojemność 460ml rozmiar do docięcia 10-45mm</t>
  </si>
  <si>
    <t>worek stomijny jednoczęściowy otwarty, otwarty, przezroczysty, filtr okrągły,docięcie 10-50 mm, Maxi, delikatna wypukłość przylepca, miękki convex, kształt dopasowujący się do nierównych obszarów wokół stomii, wypukłośc 6mm, dla stomii wymagajacych dodatk</t>
  </si>
  <si>
    <t>worek stomijny jednoczęściowy otwarty,przezroczysty, filtr okrągły 430  z uszkami do paska, docięcie 10-43 mm, Maxi, lekka wklęsłość przylepca, miękki convex, kształt dopasowujący się do nierównych obszarów wokół stomii, wypukłośc 6mm, dla stomii wymagaja</t>
  </si>
  <si>
    <t>worek stomijny jednoczęściowy otwarty, przezroczysty, filtr okrągły , z uszkami do paska, docięcie 10-43 mm, Maxi, delikatna wypukłość przylepca, miękki convex, kształt dopasowujący się do nierównych obszarów wokół stomii, wypukłośc 9mm, dla stomii wymaga</t>
  </si>
  <si>
    <t>worek urostomijny jednoczęściowy, przezroczysty, 10-50 mm, Maxi,delikatna wypukłość, miękki convex, kształt dopasowujący się do nierównych obszarów wokół stomii, wypukłośc 6mm, dla stomii wymagajacych dodatkowego zabezpieczenia, materiał tekstylny, wodood</t>
  </si>
  <si>
    <t>Worek urostomijny jednoczęściowy przeźroczysty  z przylepcem dwuwarstwowym, stosowany przy stomii wklęsłej lub płaskiej rozmiar worka 15-43mm, posiada zawór antyzwrotny z chowanym kurkiem ujścia worka</t>
  </si>
  <si>
    <t>Płytka stomijna z przylepcem dwuwarstwowym o owalnym kształcie, stosowana przy żadszych treściach jelitowych rozmiar 50/10-45 kompatybilny z workiem   rozmiar 50mm</t>
  </si>
  <si>
    <t>Worek urostomijny dwuczęściowy przeźroczysty, posiada zawór antyzwrotny, rozmiar 50mm</t>
  </si>
  <si>
    <t>Pasta stomijna o pojemności 60g, wyrównująca fałdy, nierówności i wgłębienia, pochłaniająca wilgoć, zabezpieczająca przed przeciekaniem, nie zawierająca alkoholu</t>
  </si>
  <si>
    <t>Pierścień uszczelniający w paskach, elastyczny, poprawiający przyleganie przylepca stomijnego do skóry, zabezpieczający przed nagłym odklejaniem przylepca i wyciekiem</t>
  </si>
  <si>
    <t>Puder do wchłaniania wilgoci ze skóry wokół stomii, pojemność 25g, puder utrzymuje skórę w suchości i zmniejsza jej podrażnienia.</t>
  </si>
  <si>
    <t>PAKIET NR 42</t>
  </si>
  <si>
    <t>Akcesoria ginekologiczne 4</t>
  </si>
  <si>
    <t>Szczoteczka do pobierania cytologicznych wymazów z jamy macicy typu Utero-Brush. Składa się z tulejki oraz ruchomej szczoteczki zakończonej plastikowym wyobleniem.</t>
  </si>
  <si>
    <t>Szczoteczka do pobierania wymazów cytologicznych jednocześnie z kanału szyjki macicy, tarczy i strefy transformacji Kształt wachlarza</t>
  </si>
  <si>
    <t>PAKIET NR 45</t>
  </si>
  <si>
    <t>Blok operacyjny</t>
  </si>
  <si>
    <t>utleniona, regenerowana celuloza o działaniu hemostatycznym na bazie bawełny  w formie żelu ; stosowana w zabiegach laparoskopowych. W zestawie strzykawka i kaniula . Poj 6 ml</t>
  </si>
  <si>
    <t>ANESTEZJOLOGIA 2</t>
  </si>
  <si>
    <t>Filtr bakteryjno-wirusowy elektrostatyczny z końcówką do kapnografii(pomiar w strumieniu bocznym)</t>
  </si>
  <si>
    <r>
      <t>Filtr z wymiennikiem ciepła i wilgoci do rurek tracheostomijnych ze złączem 0</t>
    </r>
    <r>
      <rPr>
        <vertAlign val="subscript"/>
        <sz val="9"/>
        <rFont val="Cambria"/>
        <family val="1"/>
      </rPr>
      <t>2</t>
    </r>
    <r>
      <rPr>
        <sz val="9"/>
        <rFont val="Cambria"/>
        <family val="1"/>
      </rPr>
      <t xml:space="preserve"> HYDRO-TRACH ze złączem tlenowym </t>
    </r>
  </si>
  <si>
    <t>Sonda SENGSTAKENA ch-18</t>
  </si>
  <si>
    <t>Zestaw dwukomorowy do biernego drenażu opłucnej 1x- uż. Z możliwością podłączenia ”przenośnej próżni” poj.3000ml</t>
  </si>
  <si>
    <t>Jednokomorowy zestaw do drenażu opłucnej. ( pojemnik zbiorczy 2000ml; pojedynczy dren,łącznik na końcu drenu umożliwiający podłaczenie cewników róznej średnicy</t>
  </si>
  <si>
    <t>Jednokomorowy zestaw do drenażu opłucnej. ( pojemnik zbiorczy 2000ml; podwójny  dren,łącznik na końcu drenu umożliwiający podłaczenie cewników róznej średnicy</t>
  </si>
  <si>
    <t>Nebulizator j.u z przewodem tlenowym i maską aerozolową dla dorosłych</t>
  </si>
  <si>
    <t>Nebulizator j.u z przewodem tlenowym i maską aerozolową dla dzieci</t>
  </si>
  <si>
    <t>Nebulizator j/u do respiratorów typ Bennett i Event</t>
  </si>
  <si>
    <t>Przewód tlenowy ( np.. do maski ) 213 cm</t>
  </si>
  <si>
    <t>Filtr oddechowy, mechaniczny bakteryjno-wirusowy z nawilżaniem i zmniejszoną objętością zalegania,</t>
  </si>
  <si>
    <t>ZESTAWY DO PRZEZSKÓRNEJ TRACHEOTOMII METODĄ GRIGGSA</t>
  </si>
  <si>
    <t>Zestaw uzupełniający  do przezskórnej tracheotomii metodą Griggsa z rurką 100/860 Blue Line Ultra Suctionaid z wbudowanym przewodem do odsysania i mankietem Soft-Seal – -bez peana-  roz. 7</t>
  </si>
  <si>
    <t>Zestaw uzupełniający  do przezskórnej tracheotomii metodą Griggsa z rurką 100/860 Blue Line Ultra Suctionaid z wbudowanym przewodem do odsysania i mankietem Soft-Seal – -bez peana- roz. 8</t>
  </si>
  <si>
    <t>Zestaw uzupełniający  do przezskórnej tracheotomii metodą Griggsa z rurką 100/860 Blue Line Ultra Suctionaid z wbudowanym przewodem do odsysania i mankietem Soft-Seal – -bez peana- roz. 9</t>
  </si>
  <si>
    <r>
      <t xml:space="preserve">Test ureazowy do wykrywania Helicobacter Pylorii </t>
    </r>
    <r>
      <rPr>
        <b/>
        <sz val="9"/>
        <rFont val="Cambria"/>
        <family val="1"/>
      </rPr>
      <t xml:space="preserve">suchy </t>
    </r>
  </si>
  <si>
    <t>CHIRURGIA</t>
  </si>
  <si>
    <t xml:space="preserve">Klipsy naczyniowe polimerowe , niewchłanialne, pakowane w zasobniki z taśmą samoprzylepną-Rozmiar L, </t>
  </si>
  <si>
    <t>20 x 4 szt</t>
  </si>
  <si>
    <t>20 x 6 szt</t>
  </si>
  <si>
    <t xml:space="preserve">Klipsy naczyniowe polimerowe , niewchłanialne, pakowane w zasobniki z taśmą samoprzylepną-Rozmiar XL, </t>
  </si>
  <si>
    <t>Klipsy naczyniowe tytanowe średnio-duże,  pakowane w zasobniki z taśmą samoprzylepna</t>
  </si>
  <si>
    <t>Ewakuator laparoskopowy poj.200ml , uwalniany z prowadnicy, z uchwytem na palce</t>
  </si>
  <si>
    <t>Ewakuator laparoskopowy poj.400ml , uwalniany z prowadnicy, z uchwytem na palce</t>
  </si>
  <si>
    <t>Ewakuator laparoskopowy poj.100-110ml ,worek wzmocniony z podwójnymi ściankami,nieuwalniany z prowadnicy</t>
  </si>
  <si>
    <t>Klipsy w poz. 1-3 jako implanty mają być wyposażone w naklejki samoprzylepne do wklejania do kartoteki pacjenta. Muszą zawierać nazwę klipsa, nr katalogowy, nazwę producenta, nr serii oraz date ważności</t>
  </si>
  <si>
    <t>Zamawiający wymaga  użyczenia w razie potrzeby odpowiedniego rodzaju klipsownicy , oraz dostarczenia jej na koszt wygrywajacego.</t>
  </si>
  <si>
    <t>PAKIET NR 51</t>
  </si>
  <si>
    <t>DRENY, DIALIZATORY, ZESTAWY DIALIZACYJNE (OITM)</t>
  </si>
  <si>
    <t>Filtr do nerki Diasafe plus 4008</t>
  </si>
  <si>
    <t>PAKIET NR 52</t>
  </si>
  <si>
    <t>KOŁNIERZE ORTOPEDYCZNE</t>
  </si>
  <si>
    <t>Wymiary   dł / h</t>
  </si>
  <si>
    <t>Kołnierz szyjny ortopedyczny  miękki typu Schanza  rozmiar  S</t>
  </si>
  <si>
    <t>33-37 cm / 8 cm</t>
  </si>
  <si>
    <t>Kołnierz szyjny ortopedyczny-miękki typu Schanza  rozmiar M</t>
  </si>
  <si>
    <t>38-42 cm / 10 cm</t>
  </si>
  <si>
    <t>Kołnierz szyjny ortopedyczny-miękki typu Schanza rozmiar L</t>
  </si>
  <si>
    <t>34-47 cm / 10 cm</t>
  </si>
  <si>
    <t>Kołnierz szyjny ortopedyczny-miękki typu Schanza rozmiar XL</t>
  </si>
  <si>
    <t>48-58 cm / 10 cm</t>
  </si>
  <si>
    <t xml:space="preserve">Kołnierz ortopedyczny stabilizujący typu NELSON </t>
  </si>
  <si>
    <t>36-40 cm  M</t>
  </si>
  <si>
    <t>42-45 cm  L</t>
  </si>
  <si>
    <t>&lt; 46 cm  XL</t>
  </si>
  <si>
    <t>PAKIET NR 53</t>
  </si>
  <si>
    <t xml:space="preserve">MASKI </t>
  </si>
  <si>
    <t>Maska tlenowa  dla dorosłych z rezerwuarem ( woreczkiem I idrenem j.u.</t>
  </si>
  <si>
    <t>Maska tlenowa dziecięca komplet z drenem j.u.</t>
  </si>
  <si>
    <t>Maska tlenowa dla noworodków- komplet z drenem j.u.</t>
  </si>
  <si>
    <t>Maska twarzowa do prowadzenia sztucznego oddechu wielokrotnego uzytku typu CRP Pocket</t>
  </si>
  <si>
    <t>NOŻE WYMIENNE</t>
  </si>
  <si>
    <t>Rozmiar / ilość w opakowaniu</t>
  </si>
  <si>
    <t xml:space="preserve">Jednorazowe ostrza wykonane ze stali węglowej , jałowe, nietoksyczne, rozmiar wygrawerowany na ostrzu. </t>
  </si>
  <si>
    <t>10 x 100 szt</t>
  </si>
  <si>
    <t>11 x 100 szt</t>
  </si>
  <si>
    <t>12 x 100 szt</t>
  </si>
  <si>
    <t>20 x 100 szt</t>
  </si>
  <si>
    <t>22 x 100 szt</t>
  </si>
  <si>
    <t>24 x 100 szt</t>
  </si>
  <si>
    <t>POJEMNIKI</t>
  </si>
  <si>
    <t>Pojemnik na plwociny-kuweta Coultera poj. 20ml sterylna op a 1 szt</t>
  </si>
  <si>
    <t>Pojemniki na kał z łopatką</t>
  </si>
  <si>
    <t>Pojemniki na mocz dla chłopców /woreczki</t>
  </si>
  <si>
    <t>Pojemniki na mocz dla dziewcząt /woreczki</t>
  </si>
  <si>
    <t>Pojemnik do dobowej zbiórki moczu n-jał ze skalą</t>
  </si>
  <si>
    <t>Pojemnik do badań histopatologicznych 15 ml</t>
  </si>
  <si>
    <t>Pojemnik do badań histopatologicznych 30 ml</t>
  </si>
  <si>
    <t>Czujniki przepływu</t>
  </si>
  <si>
    <t>Czujnik przepływu do respiratorów typu Event</t>
  </si>
  <si>
    <t>SZT</t>
  </si>
  <si>
    <t>cena netto</t>
  </si>
  <si>
    <t>cena jedn. brutto</t>
  </si>
  <si>
    <t>Szyna aluminiowa 200x20mm</t>
  </si>
  <si>
    <t>Szyna aluminiowa 250x20mm</t>
  </si>
  <si>
    <t>Szyna aluminiowa 300x20mm</t>
  </si>
  <si>
    <t>Szyna aluminiowa 500x20mm</t>
  </si>
  <si>
    <t>cena jedn. netto</t>
  </si>
  <si>
    <t>Stabilizator kończyn, szyna Kramera 300x50mm</t>
  </si>
  <si>
    <t>Stabilizator kończyn ,szyna Kramera  600x50mm</t>
  </si>
  <si>
    <t>Stabilizator kończyn ,szyna Kramera 1000x100mm</t>
  </si>
  <si>
    <t>Stabilizator kończyn, szyna Kramera-1500x50mm</t>
  </si>
  <si>
    <t>OKULARY DO FOTOTERAPII</t>
  </si>
  <si>
    <t xml:space="preserve">DROBNY SPRZĘT MĘDYCZNY </t>
  </si>
  <si>
    <t xml:space="preserve">Elektroda bierna dla dorosłych-Wersja z oddzielną powierzchnią przewodzącą REM (Return Electrode Monitor)  kompatybilna z urządzeniami firmy Erbe posiadającymi system kontrolujący ciągłość pętli zwrotnej prądu wysokoczęstotliwościowego,wersja bez jednorazowego kabla
MATERIAŁ - Hydrożel 1,5 mm
POWIERZCHNIA AKTYWNA - 119cm2 
PODŁĄCZENIE - Dwubiegunowe, WERSJA REM
IMPENDANCJA - ≤ 14,0 Ohm, ≤ 17,0 Ohm
 każda elektroda pakowana osobno </t>
  </si>
  <si>
    <t>Szt.</t>
  </si>
  <si>
    <t>Golarka medyczna j.u.</t>
  </si>
  <si>
    <t>Igła do  ciał obcych  prosta –szeroka,dł.125mm</t>
  </si>
  <si>
    <t>Igła do  ciał obcych  prosta –wąska,dł.125mm</t>
  </si>
  <si>
    <t>Igła kulkowa do przepłukiwania ran-Kaniula prosta z oliwką-1.2 x 80mm</t>
  </si>
  <si>
    <t>Kaczki sanitarne jednorazowego użytku</t>
  </si>
  <si>
    <t>Kanka doodbytnicza roz. CH 16-200mm</t>
  </si>
  <si>
    <t>Kanka doodbytnicza roz. CH 30-300mm</t>
  </si>
  <si>
    <t>Kieliszki jednorazowego użytku do leków a  75 szt/op</t>
  </si>
  <si>
    <t>Miska nerkowata 3 l  jednorazowego uzytku</t>
  </si>
  <si>
    <t>Miska nerkowata  700 ml jednorazowego uzytku</t>
  </si>
  <si>
    <t>nożyczki do zaciskaczy do pępowiny j.u.</t>
  </si>
  <si>
    <t>Opaska identyfikacyjna dla dorosłych</t>
  </si>
  <si>
    <t>Opaska identyfikacyjna dla noworodków ( miękka )</t>
  </si>
  <si>
    <t>Staza uciskowa automatyczna</t>
  </si>
  <si>
    <t>szpatułka-łopatka drewniana do języka a 100szt/op</t>
  </si>
  <si>
    <t>Szczotka do rąk chirurgiczna  suche-j.u.</t>
  </si>
  <si>
    <t>Szczotka do rąk chirurgiczna  z detergentem -j.u.</t>
  </si>
  <si>
    <t>Zaciskacze do pępowiny</t>
  </si>
  <si>
    <t>Zestaw do lewatywy j.u.</t>
  </si>
  <si>
    <t>Zestaw do wlewów kontrastowych</t>
  </si>
  <si>
    <t>Osłonki medyczne USG  pudrowane typu prezerwatywa</t>
  </si>
  <si>
    <t>Osłonki medyczne USG nawilżone typu prezerwatywa</t>
  </si>
  <si>
    <t>Wymazówki bez podłoża pakowane indywidualnie</t>
  </si>
  <si>
    <t>Szkiełka podstawowe ciete 2 x mat</t>
  </si>
  <si>
    <t>Maska ochronna P2 z zaworem wydechowym</t>
  </si>
  <si>
    <t xml:space="preserve"> Przyrząd do usuwania kleszczy</t>
  </si>
  <si>
    <t>Koc ratunkowy</t>
  </si>
  <si>
    <t>Zestawy do zabiegów nerkozastępczych</t>
  </si>
  <si>
    <t>Lp</t>
  </si>
  <si>
    <t>Wartość brutto</t>
  </si>
  <si>
    <t>Zestaw do zabiegów nerkozastępczych z użyciem cytrynianów lub heparyny, w zestawie: dren tętniczy, żylny, substytucyjny, dializacyjny, cytrynianowy/PBP, heparynowy; worek ściekowy z wlotem i wylotem po przeciwnych stronach, igły plastikowe, hemofiltr z błoną o pow. 1,0 m2 kompatybilny z aparatem Prismaflex</t>
  </si>
  <si>
    <t>Zestaw do zabiegów nerkozastępczych z użyciem cytrynianów lub heparyny, w zestawie: dren tętniczy, żylny, substytucyjny, dializacyjny, cytrynianowy/PBP, heparynowy; worek ściekowy z wlotem i wylotem po przeciwnych stronach, igły plastikowe, hemofiltr z błoną o pow. 1,5 m2 kompatybilny z aparatem Prismaflex</t>
  </si>
  <si>
    <t>lp.</t>
  </si>
  <si>
    <t>zawartość opakowania /szt./</t>
  </si>
  <si>
    <t>WORKI NA PŁYNY</t>
  </si>
  <si>
    <t>Opis przedmiotu</t>
  </si>
  <si>
    <t>zawartość opakowania</t>
  </si>
  <si>
    <t>Ilość</t>
  </si>
  <si>
    <t>cena brutto</t>
  </si>
  <si>
    <t>Samoprzylepny worek do zbiórki płynów wyposażony w sito oraz zawór. Rozmiar  50 cm x  60-70 cm. Sterylny</t>
  </si>
  <si>
    <t>Samoprzylepny worek do zbiórki płynów wyposażony w sito oraz zawór. Rozmiar  30 cm  x 40 cm. Sterylny</t>
  </si>
  <si>
    <t>SASZETKI OCHRONNE</t>
  </si>
  <si>
    <t>Ilość/ rok</t>
  </si>
  <si>
    <t>Woreczki do transportu próbek stwarzających zagrożenie biologiczne z napisem `BIOHAZARD `Woreczki jednorazowego użytku, Wymiary 181 x 270 mm</t>
  </si>
  <si>
    <t xml:space="preserve">ZESTAWY DO CYSTOSTOMII </t>
  </si>
  <si>
    <t>Zestaw do cystostomii 14F</t>
  </si>
  <si>
    <t>Zestaw do cystostomii 12F</t>
  </si>
  <si>
    <t>ZESTAWY DO SZYNOWANIA MOCZOWODÓW</t>
  </si>
  <si>
    <t>Zestaw do szynowania wewnętrznego moczowodówzłożony z podwójnego katetera typu Pigtail; średnica pętli pęcherzowej 2-4 cm;odstępy pomiędzy pętlami od 14 do 30 cm; zaciskacz,popychacz, prowadnik. Rozmiar 5F</t>
  </si>
  <si>
    <t>Zestaw do szynowania wewnętrznego moczowodówzłożony z podwójnego katetera typu Pigtail; średnica pętli pęcherzowej 2-4 cm;odstępy pomiędzy pętlami od 14 do 30 cm; zaciskacz,popychacz, prowadnik. Rozmiar 7F</t>
  </si>
  <si>
    <t>Zestaw do szynowania wewnętrznego moczowodówzłożony z podwójnego katetera typu Pigtail; średnica pętli pęcherzowej 2-4 cm;odstępy pomiędzy pętlami od 14 do 30 cm; zaciskacz,popychacz, prowadnik. Rozmiar 9F</t>
  </si>
  <si>
    <t>Dwuświatłowy, poliuretanowy cewnik do hemodializy Fr 12 - długość 20cm. Kontrastujący w RTG cewnik wprowadzany za pomocą metody Seldingera. Oznaczniki co centymetr, od 9cm, od dystalnej końcówki. Elastyczne skrzydełka mocujące i dreny przedłużające z zaciskami. Elastyczna końcówka dystalna, długość 20 cm - UDOWY</t>
  </si>
  <si>
    <t>Dwuświatłowy, poliuretanowy cewnik do hemodializy Fr 12 - długość 15-18cm. Kontrastujący w RTG cewnik wprowadzany za pomocą metody Seldingera. Oznaczniki co centymetr, od 9cm, od dystalnej końcówki. Elastyczne skrzydełka mocujące i dreny przedłużające z zaciskami. Elastyczna końcówka dystalna, długość 15-18cm – SZYJNY</t>
  </si>
  <si>
    <t>Dwuswiatłowy, silikonowy w 100% do terapii nerkozastępczej ( Prisma) o długości 15 cm</t>
  </si>
  <si>
    <t>Dwuswiatłowy, silikonowy w 100% do terapii nerkozastępczej ( Prisma) o długości 20cm</t>
  </si>
  <si>
    <t>op jednostkowe</t>
  </si>
  <si>
    <t>Igły systemowe nr 9 do systemów podciśnieniowego pobierania krwi 0,9 mm (20g) x 38 mm (1,1/2''), sterylne - żółte</t>
  </si>
  <si>
    <t>Igły systemowe nr 8 do systemów podciśnieniowego pobierania krwi 0,8 mm (21g) x 38 mm (1,1/2''), sterylne - zielone</t>
  </si>
  <si>
    <t>Igła z zabezpieczeniem przeciwzakłuciowym 0,7 - 0,8</t>
  </si>
  <si>
    <t>uchwyt z zabezpieczeniem przeciwzakłuciowym *( w przypadku zaoferowania uchwytów z zabezp.)</t>
  </si>
  <si>
    <t>igła systemowa* ( w przypadku zaoferowania uchwytów z zabezp.)</t>
  </si>
  <si>
    <t>Wkłucia motylkowe nr 8 z igłą 0,8 mm (21g) x 19 mm (3/4''), z wężykiem do dł. 30 cm i adapterem systemowym umożliwiającym podłączenie do uchwytu, sterylne - zielone</t>
  </si>
  <si>
    <t>30-50</t>
  </si>
  <si>
    <t>Adaptery systemowe do uchwytów umożliwiające użycie igieł typu Luer w systemach podciśnieniowego pobierania krwi, sterylne</t>
  </si>
  <si>
    <t>Rurki do OB z podziałką 0-170 mm i uszczelką mocująca rurkę w probówce, spakowane w torebki foliowe po 50 szt. oraz w pudełko kartonowe po 200 szt. - do zastosowania z probówkami j/niżej</t>
  </si>
  <si>
    <t>Probówki do pomiaru OB metodą liniową na 1,6-2 ml krwi (Ø13x75 mm), z 0,4 ml 3,2%- 3,8 % roztworu cytrynianu Na, z korkiem w kolorze czarnym, sterylne, spakowane w statyw</t>
  </si>
  <si>
    <t>50-100</t>
  </si>
  <si>
    <t xml:space="preserve">Probówki do pozyskiwania osocza na 2 ml krwi (Ø13x 75 mm), z heparyną Li, z korkiem w kolorze zielonym, sterylne, spakowane w statyw </t>
  </si>
  <si>
    <t>Probówki do koagulologii na 2,7-3 ml krwi (Ø13x75 mm), z 0,3 ml 3,2% roztworu cytrynianu Na, z podwójną ścianką, probówka w kolorze niebieskim,sterylne, spakowane w statyw</t>
  </si>
  <si>
    <t>Probówki do koagulologii na 1,8 - 2 ml krwi (Ø13x75 mm), z 0,2 ml 3,2% roztworu cytrynianu Na, z podwójną ścianką, probówka z korkiem w kolorze niebieskim, sterylne , spkaowane w statytw</t>
  </si>
  <si>
    <t xml:space="preserve">Probówki do hematologii na 1-2 ml krwi (Ø13x75 mm), z EDTA-K3 lub K2, z korkiem w kolorze fioletowym, sterylne, spakowane w statyw </t>
  </si>
  <si>
    <t xml:space="preserve">Probówki do oznaczania poziomu glukozy i mleczanów na 2 ml krwi (Ø13x75 mm), z fluorkiem Na, z korkiem w kolorze szarym, sterylne , spakowane w statyw </t>
  </si>
  <si>
    <t xml:space="preserve">Probówki do badań biochemicznych w surowicy na 6 ml krwi (Ø13x100 mm), z przyspieszaczem wykrzepiania, z korkiem w kolorze czerwonym, sterylne, spakowane w statyw </t>
  </si>
  <si>
    <t xml:space="preserve">Probówki do badań biochemicznych w surowicy na 9-10 ml krwi (Ø16x100 mm), z przyspieszaczem wykrzepiania  w postaci białego płynu rozpylonego na ściankach probówki, z korkiem w kolorze czerwonym, sterylne , spakowane w statyw </t>
  </si>
  <si>
    <t xml:space="preserve">Probówki do badań biochemicznych w surowicy na 2 ml krwi (Ø13x75 mm), z przyspieszaczem wykrzepiania, z korkiem w kolorze czerwonym, sterylne, spakowane w statyw </t>
  </si>
  <si>
    <t>Probówki bez dodatków 9-11 ml ( 16x100)</t>
  </si>
  <si>
    <t>Probówki do prób krzyżowych z EDTA na 6 ml z  różowym korkiem</t>
  </si>
  <si>
    <t>Uchwyty do igieł, adapterów i wkłuć do systemów podciśnieniowego pobierania krwi ( w przypadku zaoferowania uchwytów z zabezpieczeniem ilośc uchwytów bez zabezpieczenia należy pomniejszyć o ilość uchwytów z zabezpieczeniem</t>
  </si>
  <si>
    <t>10-250</t>
  </si>
  <si>
    <t>Probówki do pobierania krwi włośniczkowej z aktywatorem krzepnięcia</t>
  </si>
  <si>
    <t>Nalepki o wym.: (40x20 mm), papierowe, samoprzylepne, bez nadruku,
- na pojemniki i probówki laboratoryjne</t>
  </si>
  <si>
    <t>* wypełnia wykonawca oferujący uchwyt z zabezpieczeniem, w tym przypadku należy dodatkowo odjać ilość uchwytw z zabezpieczeniem od uchwytów zwykłych z poz. 20</t>
  </si>
  <si>
    <t>Wszystkie probówki systemu zamkniętego zapakowane w statywy umożliwiajace pionowe ustawienie probówki.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</si>
  <si>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</si>
  <si>
    <r>
      <t xml:space="preserve">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t>
    </r>
    <r>
      <rPr>
        <b/>
        <sz val="9"/>
        <color indexed="8"/>
        <rFont val="Cambria"/>
        <family val="1"/>
      </rPr>
      <t xml:space="preserve">powierzchnia membrany od strony zaworu wejściowego typu żeński Luer lock ma być płaska – zapewniająca prosty sposób czyszczenia i odkażania </t>
    </r>
    <r>
      <rPr>
        <sz val="9"/>
        <color indexed="8"/>
        <rFont val="Cambria"/>
        <family val="1"/>
      </rPr>
      <t>(przez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r>
  </si>
  <si>
    <t>Pojemnik jednorazowy 1000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</si>
  <si>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Pojemnik jednorazowy 2000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</si>
  <si>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 xml:space="preserve">Zestaw do nefrostomii z rozszerzadłami 11 do 12 CH, cewnik typ PIGTAIL z prowadnicą drucianą 0,8 x 900 mm, wysoce elastyczny koniec, sztywny rdzeń 300 mm, elastyczna koncówka </t>
  </si>
  <si>
    <t xml:space="preserve">Zestaw do nefrostomii z rozszerzadłami 5 do 9 CH, cewnik typ PIGTAIL z prowadnicą drucianą 0,8 x 900 mm, wysoce elastyczny koniec, sztywny rdzeń 300 mm, elastyczna koncówka </t>
  </si>
  <si>
    <t>Zestaw do kaniulacji  tętnicy udowej typu  Leader Catch firmy Vygon G18-18cm-lub kompatybilne</t>
  </si>
  <si>
    <t>Zestaw do przetoczeń- Set do pompy objętościowej typu LifeCare-5000 oraz Plum</t>
  </si>
  <si>
    <t>Worki do dobowej zbiórki moczu poj.2000ml z odpływem typu T</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</si>
  <si>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</si>
  <si>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</si>
  <si>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r>
      <t xml:space="preserve">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t>
    </r>
    <r>
      <rPr>
        <sz val="12"/>
        <rFont val="Arial CE"/>
        <family val="1"/>
      </rPr>
      <t xml:space="preserve"> </t>
    </r>
    <r>
      <rPr>
        <sz val="9"/>
        <rFont val="Calibri"/>
        <family val="2"/>
      </rPr>
      <t>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r>
  </si>
  <si>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23G, głębokośc nakucia 2,0mm</t>
  </si>
  <si>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29G(0,8mm) głębokośc nakucia 1,5mm</t>
  </si>
  <si>
    <t>Roztwory kontrolne na trzech poziomach ( niski, normalny,wysoki ) z terminem przydatności do użytku minmimum 6 miesięcy po otwarciu fiolki. IIość zgodna z porzebami zamawiającego.</t>
  </si>
  <si>
    <t xml:space="preserve"> W przypadku wygrania przetargu firma dostarczy w cenie pasków  20 sztuk glukometrów.</t>
  </si>
  <si>
    <t>Paski do badania poziomu glikemii  z kompatybilnymi glukometrami. Wymogi:  glukometry posiadajace automatyczny wyrzut paska, zakres pomiaru glukozy we krwi 10-600mg/dl dl próbek krwi włośniczkowej ,żylnej ,tętniczej i noworodkowej, poziom hematokrytu  10-70 %; z możliwością dopełnienia brakującej próbki krwi na pasek. Zestaw płynów kontrolnych na trzech poziomach (niski normalny wysoki) z terminem przydatności do użytku minimum 6 miesięcy po otwarciu fiolki. Opakowanie pasków zawierające 2 fiolki po 25 sztuk z terminem przydatności do użytku minmimum 6 miesięcy po otwarciu fiolki</t>
  </si>
  <si>
    <t xml:space="preserve"> Wykonawca zapewni serwis i wymianę urządzenia na nowe w przypadku uszkodzenia. Wykonawca przeprowadzi szkolenia pracowników oraz walidację glukometrów</t>
  </si>
  <si>
    <t>Przyrząd z precyzyjnym regulatorem przepływu od 0-250ml, sterylny, bez ftalanów, dren 150  i 200 cm.</t>
  </si>
  <si>
    <t>Koreczek do venflonów tego samego producenta co poz 19,20</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</si>
  <si>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</si>
  <si>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Formularz cenowy</t>
  </si>
  <si>
    <t>SZYNY ALUMINIOWE i STABILIZATORY</t>
  </si>
  <si>
    <t>STRZYKAWKI ; PRZYRZĄDY DO PRZETOCZEŃ; KANIULE</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</si>
  <si>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28 x 30 cm , powierzchnia lepna 28 x 38,5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</si>
  <si>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40 x 42 cm , powierzchnia lepna 40 x 50,5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</si>
  <si>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45 x 55 cm , powierzchnia lepna 45 x 63,5 cm                                                                                                               </t>
  </si>
  <si>
    <r>
      <t>Zestaw do zabiegów urologicznych. Sklad:1x serweta na stolik narzędziowy 140 x 190cm z teksturowajfolii 50</t>
    </r>
    <r>
      <rPr>
        <sz val="9"/>
        <rFont val="Calibri"/>
        <family val="2"/>
      </rPr>
      <t>µ</t>
    </r>
    <r>
      <rPr>
        <sz val="9"/>
        <rFont val="Cambria"/>
        <family val="1"/>
      </rPr>
      <t xml:space="preserve"> PE ze wzmocmnieniem.1x taśma przylepna z miękkiej włókniny Spunlance 9 x 50 cm; 2 x ręcznik chłonny celulozowy 20 x 30 cm z mikrosiecią zapobiegającą rozlewaniu; 1 x serweta do zabiegów TUR 175/290 x 242 cm, ze zintegrowanymi długimi nogawicami minimum 330 cm z przylepnym otworem brzusznym </t>
    </r>
    <r>
      <rPr>
        <sz val="9"/>
        <rFont val="Calibri"/>
        <family val="2"/>
      </rPr>
      <t>Ø8 cm, z otworem na prącie Ø5 cm, z osłoną na palec, z torbą na płyny minimum 95 x 55 cm+/-5 cm z kształtką, z filtrem i portem do ssaka z zatyczką,z dwoma trokami z włókniny typu Spunlance o długości 100 +/-2 cm i dodatkowo z taśma lepną do fiksacji z fartuchem operatora.Serewta wykonana z jednorodnego, chłonnego, dwuwarstwowego laminatu, o gramaturze max 58g/m2 pozbawionego pylących włokien celulizy i wiskozy ( pylenie ≥1,9 log10 ).Odporność na przenikanie płynów powyżej 200 cm  H2O, odporność na rozerwanie na mokro powyżej 200kPa. Konstrukcja serwety zapewnia osłonę kończyn warstwą chłonną od strony pacjenta.Zestaw spełnia wymagania dla procedur wysokiego ryzyka wg normy EN13795:1,2,3,pakowany podwójnie we włókninę i sterylnie w przeźroczystą foliową torbę z portami do sterylizacji,posiada 4 etykiety samoprzylepne do dokumentacji medycznej zawierającej:nr katalogowy,ne LOT, datę ważności oraz nazwę producenta w tym 2z kodem kreskowym. Sterylizacja z EO. Zestawy pakowane zbiorczo w worek foliowy następnie w karton.Producent spełnia wymogi normy środowiskowej ISO 14001 potwierdzony certyfikatem</t>
    </r>
  </si>
  <si>
    <t>Pojemnik na mocz sterylny  - gwarantowana sterylność produktu poj 100ml  Opakowanie papier-folia</t>
  </si>
  <si>
    <t>Pojemnik na mocz z zakrętką/kubki/ poj.100ml</t>
  </si>
  <si>
    <t>Igła 0,8z wizualizacją fabrycznie połączona z uchwytem ( komplet z zabezpieczeniem przeciwzakłuciowym )</t>
  </si>
  <si>
    <t xml:space="preserve">Wszystkie elementy systemu zamkniętego zgodnie z KIDL/EFML ze względu na kompatybilność powinny pochodzić od jednego producenta, jeśli elementy systemu nie pochodzą od jednego producenta, </t>
  </si>
  <si>
    <t>należy dołączyć oświadczenia producentów tychże elementów o wzajemnej kompatybilności, natomiast igły, uchyty i adaptery muszą pochodzić od jednego producenta ze względu na kompatybilność.</t>
  </si>
  <si>
    <t>Po otwarciu najmniejszego opakowania handlowego data wazności probówek min. 6 misięcy, w przypadku koagulologii dopusza się 4 miesiace</t>
  </si>
  <si>
    <t>Zamawiający zastrzega sobie prawo do otrzymania na jego wniosek próbek po 3 szt. z każdej poz. ( nie dotyczy poz. 9,24)</t>
  </si>
  <si>
    <t>Na pojedynczym uchwycie logo firmy lub nazwa systemu lub nazwa producenta</t>
  </si>
  <si>
    <t xml:space="preserve"> Folie operacyjne/ zestaw do zabiegów urologicznych</t>
  </si>
  <si>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minimum pięć wtopionych na całej długości kaniuli pasków rtg. Pakowana w sztywne opakowanie typu Tyvec zabezpieczające przed utrata jałowości. 
W rozmiarach:
0,9 x 25 mm o przepływie 42 ml/min
1,1 x 32 mm o przepływie 67 ml/min
1,3 x 32 mm o przepływie 103 ml/min
1,3 x 45 mm o przepływie 103 ml/min
1,5 x 45 mm o przepływie 133 ml/min
1,8 x 45 mm o przepływie 236 ml/min
2,0 x 45 mm o przepływie 270 ml/min                  </t>
    </r>
    <r>
      <rPr>
        <b/>
        <sz val="8"/>
        <rFont val="Cambria"/>
        <family val="1"/>
      </rPr>
      <t xml:space="preserve"> lub </t>
    </r>
    <r>
      <rPr>
        <sz val="8"/>
        <rFont val="Cambria"/>
        <family val="1"/>
      </rPr>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14G 2,2x50mm przepływ 343ml/min</t>
    </r>
  </si>
  <si>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wyposażona w automatyczny zatrzask o konstrukcji zabezpieczającej igłę przed zakłuciem oraz z zabezpieczeniem w postaci kapilar zapobiegających rozpryskiwaniu się krwi, minimum pięć wtopionych na całej długości kaniuli pasków rtg. Pakowana w sztywne opakowanie typu Tyvec zabezpieczające przed utrata jałowości. 
W rozmiarach:
0,9 x 25 mm o przepływie 42 ml/min
1,1 x 32 mm o przepływie 67 ml/min
1,3 x 32 mm o przepływie 103 ml/min                  </t>
    </r>
    <r>
      <rPr>
        <b/>
        <sz val="8"/>
        <rFont val="Cambria"/>
        <family val="1"/>
      </rPr>
      <t xml:space="preserve">  lub   </t>
    </r>
    <r>
      <rPr>
        <sz val="8"/>
        <rFont val="Cambria"/>
        <family val="1"/>
      </rPr>
      <t xml:space="preserve">                                                               Kaniule dożylne bezpieczne  wykonane z poliuretanu, z minimum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t>
    </r>
  </si>
  <si>
    <t>WZIERNIKI  ( LARYNGOLOGIA )</t>
  </si>
  <si>
    <t>Amnioper</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</si>
  <si>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</si>
  <si>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Łącznik bezigłowy kompatybilny z końcówką luer i luer lock, posiadający przeźroczystą obudowę oraz silikonową membranę split septum z gładką powierzchnią do dezynfekcji. Dostosowany do użytku z krwią, tłuszczami, alkoholami, chlorheksydyną, oraz lekami chemioterapeutycznymi. Prosty tor przepływu, zapewniany przez wewnętrzną stożkową kaniulę. Przepływ min. 100 ml/min, możliwość użycia przez 700 aktywacji.  Wnętrze z jedną ruchomą częścią,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 Okres ważności min. 12 m-cy od daty dostawy. Nie zawiera DEHP i lateksu. Wejście donaczyniowe zabezpieczone protektorem.</t>
  </si>
  <si>
    <t xml:space="preserve">Zawór bezigłowy, system bezigłowy pozwalający na wielokrotne użycie z zachowaniem jałowości, żywotność min. 216 użyć, obudowa przeźroczysta,   nie zawierający metalu oraz lateksu, membrana jednorodna, wykonana z wytrzymałego na odkształcenie silikonu, powierzchnia membrany od strony zaworu wejściowego typu żeński Luer lock  płaska – zapewniająca prosty sposób czyszczenia i odkażania, wytrzymałość na ciśnienie wewnątrz portu: nadciśnienie powyżej 30 psi oraz podciśnienie –12,5 psi. Przestrzeń martwa maksymalnie 0,01 ml, przepływ min. 350 ml/min. </t>
  </si>
  <si>
    <t>Zestaw przedłużający z bezigłowym zaworem dostępu naczyniowego  z pojedynczym przedłużaczem  o długości 9 cm, z jednym zaciskiem ślizgowym, o objętości wypełnienia 0,15 ml, o przepływie min. 165 ml/min. możliwość podłączenia u pacjenta przez 700  aktywacji (użyć) . Łącznik posiada przeźroczystą obudowę,  prosty tor przepływu zapewniany przez wewnętrzną stożkową kaniulę. Wnętrze z jedną ruchomą częścią. Zawór o neutralnym ciśnieniu bez  względu na sekwencję klemowania. Wejście donaczyniowe zabezpieczone protektorem.</t>
  </si>
  <si>
    <t xml:space="preserve">Zestaw przedłużający z bezigłowym zaworem dostępu naczyniowego z podwójnym przedłużaczem  o długości 15 cm, z dwoma zaciskami ślizgowymi. Zestaw o objętości wypełnienia 0,87 ml, o przepływie min. 165 ml/min. możliwość podłączenia u pacjenta  przez 700 aktywacji (użyć)i. Łącznik posiada przeźroczystą obudowę, prosty tor przepływu, zapewniany przez wewnętrzną stożkową kaniulę. Wnętrze z jedną ruchomą częścią. Zawór o neutralnym ciśnieniu bez  względu na sekwencję klemowania.. Wejście donaczyniowe zabezpieczone protektorem. </t>
  </si>
  <si>
    <t>Zestaw przedłużający z bezigłowym zaworem dostępu naczyniowego, z potrójnym przedłużaczem  o długości 15 cm, z czterema  zaciskami zatrzaskowymi. Zestaw o objętości wypełnienia 1,3 ml.  Każdy z przedłużaczy zakończony zaworem bezigłowym. Zawór bezigłowy o przepływie min. 165 ml/min. i możliwości podłączenia u pacjenta przez 700  aktywacji. Łącznik posiada przeźroczystą obudowę, prosty tor przepływu zapewniany przez wewnętrzną stożkową kaniulę. Wnętrze z jedną ruchomą częścią. Zawór o neutralnym ciśnienieniu bez  względu na sekwencję klemowania. Wejście donaczyniowe zabezpieczone protektorem</t>
  </si>
  <si>
    <t>Kranik odcinający do terapii dożylnej, trójdrożny, wykonany z poliwęglanu-tworzywa odpornego na mechaniczne pęknięcia oraz na wszystkie leki w tym również na działanie lipidów i leków do chemioterapii. Białe  trójramienne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elementów.Wyposażony w znaczniki : czerwony dla oznaczenia linii tętniczej, niebieski dla oznaczenia linii żylnej objętość wypełnienia 0,22 ml, sterylizowany radiacyjnie</t>
  </si>
  <si>
    <t>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t>
  </si>
  <si>
    <t>Koreczki dwustronne  męsko-żeńskie (combi), , kompatybilne i szczelne z zakończeniami kraników i wkłuć obwodowych, centralnych, tętniczych, kompatybilne z zakończeniem typu Luer i Luer-Lock strzykawki i drenu do przetoczeń, jałowe, pojedynczo pakowane , pakowane pojedynczo (każda sztuka osobno niezłączona z innymi koreczkami)  w sposób pozwalający na wyciąganie po jednej sztuce z opakowania,  w kolorze czerwonym</t>
  </si>
  <si>
    <t>Korek dezynfekcyjny zawierający 70% alkoholu izopropylowego (IPA)  , obudowa  w kolorze pomarańczowym.</t>
  </si>
  <si>
    <t>PORTY i KORECZKI</t>
  </si>
  <si>
    <t>Probówki do pobierania krwi włośniczkowej z EDTA</t>
  </si>
  <si>
    <t>Strzykawka trzyczęściowa 3 ml, skalowana co 0,1 ml j.u., bezpieczna,  z końcówką luer-lock, wykonana  z polipropylenu, z mechanizmem umożliwiającym nieodwracalne schowanie igły w cylindrze po użyciu oraz zabezpieczenie przed ponownym użyciem strzykawki(w kolorze niebieskim dla łatwej identyfikacji strzykawki bezpiecznej), czytelna i trwała dobrze widoczna skala pomiarowa, podwójne uszczelnienie tłoka, sterylna. Możliwość łatwego odłamania tłoka po zabezpieczeniu igły. Na opakowaniu jednostkowym informacja o braku lateksu, op. 100 szt.</t>
  </si>
  <si>
    <t>Strzykawka trzyczęściowa 5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</si>
  <si>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Strzykawka trzyczęściowa 10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</si>
  <si>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Przyrząd do bezpiecznego otwierania szklanych ampułek, korpus wykonany z aluminium, sprężynowy mechanizm utylizacji odłamanej główki ampułki.</t>
  </si>
  <si>
    <t>Zamknięty zestaw do manualnego pomiaru ciśnienia śródbrzusznego metodą manometryczną, połączony fabrycznie z zestawem do godzinowej zbiórki moczu,  z wbudowanym drenem zabezpieczonym filtrem p/bakteryjnym, umożliwiający pomiar ciśnienia śródbrzusznego, wyskalowany w milimetrach słupa rtęci, zestaw sterylny, w jednym opakowaniu, czas użycia do 7 dni.</t>
  </si>
  <si>
    <t>PAKIET NR 9</t>
  </si>
  <si>
    <t>Cewnik Urologiczny</t>
  </si>
  <si>
    <t>Cewnik Dufour silikonowy, trójdrożny Wyrób przeznaczony do odprowadzania moczu u pacjentów z krwiomoczem
możliwość utrzymania do 29 dni Cewnik wykonany z najwyższej jakości medycznej odmiany 100% silikonu
Zagięta końcówka cewnika z otworami bocznymi umożliwia odprowadzanie krwiomoczu wraz ze skrzepami krwi
wewnątrz opakowania osobno pakowana zatyczka
pasek kontrastujący w RTG wzmocnione zakończenie cewnika, zapewnia jego bezpieczne i wygodne użycie
całkowicie transparentny materiał umożliwia dokładną kontrolę i obserwację moczu wewnątrz cewnika
łatwy do napełnienia i opróżnienia balon, odporny na rozrywanie plastikowa zastawka zapewniająca szczelność balonu sterylny, sterylizowany tlenkiem etylenu
opakowanie podwójne - wewnętrzne folia, zewnętrzne papier/folia. Różne rozmiary</t>
  </si>
  <si>
    <t>PAKIET NR 3</t>
  </si>
  <si>
    <t>PAKIET NR  5</t>
  </si>
  <si>
    <t>PAKIET NR 8</t>
  </si>
  <si>
    <t>PAKIET NR 13</t>
  </si>
  <si>
    <t>PAKIET NR 31</t>
  </si>
  <si>
    <t>PAKIET NR 32</t>
  </si>
  <si>
    <t>PAKIET NR 36</t>
  </si>
  <si>
    <t>PAKIET NR 38</t>
  </si>
  <si>
    <t>PAKIET NR 41</t>
  </si>
  <si>
    <t>PAKIET NR 43</t>
  </si>
  <si>
    <t>PAKIET NR 44</t>
  </si>
  <si>
    <t>PAKIET NR 46</t>
  </si>
  <si>
    <t>PAKIET NR 50</t>
  </si>
  <si>
    <r>
      <t xml:space="preserve">Pojemnik 200ml Redon-do długotrwałego odsysania ran j.u. </t>
    </r>
    <r>
      <rPr>
        <b/>
        <sz val="9"/>
        <rFont val="Cambria"/>
        <family val="1"/>
      </rPr>
      <t>Sterylny Opakowanie folia/papier</t>
    </r>
  </si>
  <si>
    <r>
      <t xml:space="preserve">Pojemnik 400ml Redon-do długotrwałego odsysania ran j.u. </t>
    </r>
    <r>
      <rPr>
        <b/>
        <sz val="9"/>
        <rFont val="Cambria"/>
        <family val="1"/>
      </rPr>
      <t>Sterylny. Opakowanie folia/papier</t>
    </r>
  </si>
  <si>
    <t>cena jednostk. netto</t>
  </si>
  <si>
    <t>wartośc netto</t>
  </si>
  <si>
    <t xml:space="preserve">Rękawice diagnostyczne nitrylowe cienkie, grubość na palcach 0,1 +/-0,01 mm, mikroteksturowane z dodatkową teksturą na palcach, AQL 1,5 (fabrycznie naniesiona informacja na opakowaniu),  zgodność z normą EN 455, jako wyrób medyczny Klasy I i środek ochrony indywidualnej Kategorii III z adekwatnym oznakowaniem na opakowaniu (norma EN 455, EN 374 – cz. 2 i 3 z poziomami ochrony, EN 420).Odporne na przenikanie substancji chemicznych zgodnie z normą EN 374-3 – 3 – min. 8 substancji z czasem ochrony na co najmniej 2 poziomie, informacja o barierowości dla min. 2 alkoholi stosowanych w dezynfekcji badania na przenikalność wirusów zgodnie z normą  F 1671 (fabryczne oznakowanie na opakowaniu).Różne rozmiary  XS –X L, pakowane100 sztuk </t>
  </si>
  <si>
    <t>Uchwyt naścienny na rękawice pojedynczy</t>
  </si>
  <si>
    <t>Poz. 1-W ramach umowy Zamawiający wymaga nieodpłatnego użyczenia lub darowizny dozowników do rękawic w podanych ilościach.</t>
  </si>
  <si>
    <t>34.</t>
  </si>
  <si>
    <t>35.</t>
  </si>
  <si>
    <t>36.</t>
  </si>
  <si>
    <t>37.</t>
  </si>
  <si>
    <t>38.</t>
  </si>
  <si>
    <t>39.</t>
  </si>
  <si>
    <t>40.</t>
  </si>
  <si>
    <t>41.</t>
  </si>
  <si>
    <t>42.</t>
  </si>
  <si>
    <t>43.</t>
  </si>
  <si>
    <t>44.</t>
  </si>
  <si>
    <t>45.</t>
  </si>
  <si>
    <t>46.</t>
  </si>
  <si>
    <t>cena jedn.  netto/op</t>
  </si>
  <si>
    <t>MCM/WSM/ZP4/2021</t>
  </si>
  <si>
    <t xml:space="preserve">                                          PAKIET NR 4</t>
  </si>
  <si>
    <t xml:space="preserve">      Formularz cenowy</t>
  </si>
  <si>
    <t xml:space="preserve">                                 Formularz cenowy</t>
  </si>
  <si>
    <t xml:space="preserve">                             Formularz cenowy</t>
  </si>
  <si>
    <t xml:space="preserve">RĘKAWICE DIAGNOSTYCZNE </t>
  </si>
  <si>
    <t>Maska tlenowa  dla dorosłych z drenem j.u.
Maska tlenowa  dla dorosłych z drenem j.u., wykonana z PVC bez ftalanów</t>
  </si>
  <si>
    <t xml:space="preserve">przyrząd do aspiracji z butelek z filtrem p/bakteryjnym 0,45 bez zastawki.
</t>
  </si>
  <si>
    <t>Vygon</t>
  </si>
  <si>
    <t>Jiangsu</t>
  </si>
  <si>
    <t>Margomed</t>
  </si>
  <si>
    <t>Greetmed</t>
  </si>
  <si>
    <t>Polfa L</t>
  </si>
  <si>
    <t>B.Braun</t>
  </si>
  <si>
    <t>Balton</t>
  </si>
  <si>
    <t>Remix</t>
  </si>
  <si>
    <t>Becton Dickinson</t>
  </si>
  <si>
    <t>IŻŻ</t>
  </si>
  <si>
    <t>BBraun</t>
  </si>
  <si>
    <t>Strzykawka 50 z końcówką cewnikową, posiadająca podwójne uszczelnienie tłoka, sterylna, opakowanie folia-papier</t>
  </si>
  <si>
    <t>Przedłużacz bursztynowy do pomp infuzyjnych dł.L -150 cm.</t>
  </si>
  <si>
    <t>Przedłużacz do pomp infuzyjnych dł.L -150 cm.</t>
  </si>
  <si>
    <t>ilość opakowań na rok</t>
  </si>
  <si>
    <t xml:space="preserve">Vat </t>
  </si>
  <si>
    <t>Nazwa handlowa / kod produktu</t>
  </si>
  <si>
    <t>Jednorazowy, sterylny, atestowany przez producenta wstrzykiwacza zestaw wkładów przeznaczony do stosowania ze wstrzykiwaczem Medrad Stellant CT Dual składający się z dwóch wkładów o poj. 200ml, złącza niskiego ciśnienia z trójnikiem „T” o długości +/- 150 cm oraz złącza szybkiego napełniania zgodny z instrukcją obsługi urządzenia.</t>
  </si>
  <si>
    <t>suma</t>
  </si>
  <si>
    <t>........................................................................................</t>
  </si>
  <si>
    <t>....................................................................................................</t>
  </si>
  <si>
    <t>(Miejscowość i data)</t>
  </si>
  <si>
    <t>Podpis Wykonawcy</t>
  </si>
  <si>
    <t>10</t>
  </si>
  <si>
    <t xml:space="preserve">Klipsownica hemostatyczna 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</si>
  <si>
    <t>Zawór do aparatu marki Pentax, jednorazowy, sterylny. Do wyboru: powietrzno-wodny lub ssący. Opakowanie handlowe = 100 sztuk.</t>
  </si>
  <si>
    <t>Zawór do aparatu marki Olympus, jednorazowy, sterylny. Do wyboru: powietrzno-wodny lub ssący. Opakowanie handlowe = 100 sztuk.</t>
  </si>
  <si>
    <t>600</t>
  </si>
  <si>
    <t>Spodnie do kolonoskopii, jednorazowego użytku. Opakowanie handlowe = 10 sztuk.</t>
  </si>
  <si>
    <t>Korek do kanałów biopsyjnych gumowy, sterylny, jednorazowego użytku. Kompatybilny z aparatami Olympus, Fujinon lub Pentax (do wyboru Zamawiającego). Opakowanie handlowe = 100 sztuk.</t>
  </si>
  <si>
    <t>360</t>
  </si>
  <si>
    <t>Ustnik endoskopowy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</si>
  <si>
    <t>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Opakowanie handlowe = 100 sztuk</t>
  </si>
  <si>
    <t>120</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</si>
  <si>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lub 16mm (długość ramienia 9,5mm), stopień zagięcia ramion klipsa 90 stopni lub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</si>
  <si>
    <t>24</t>
  </si>
  <si>
    <t>Igła do ostrzykiwań jednorazowego użytku,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</si>
  <si>
    <t>60</t>
  </si>
  <si>
    <t>Pętla do polipektomii jednorazowego użytku z funkcją rotacji dedykowana resekcjom płaskim,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</si>
  <si>
    <t>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</si>
  <si>
    <t>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</si>
  <si>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 Rodzaj do wyboru przez zamawiająego</t>
  </si>
  <si>
    <t>Nr katalogowy</t>
  </si>
  <si>
    <t xml:space="preserve">Wartość brutto    </t>
  </si>
  <si>
    <t>VAT</t>
  </si>
  <si>
    <t xml:space="preserve">Wartość netto    </t>
  </si>
  <si>
    <t>Cena jedn. brutto</t>
  </si>
  <si>
    <t>Cena jedn. netto</t>
  </si>
  <si>
    <t xml:space="preserve">Ilość </t>
  </si>
  <si>
    <t>J. m.</t>
  </si>
  <si>
    <t>Nazwa asortyment - cecha</t>
  </si>
  <si>
    <t>Endoskopia</t>
  </si>
  <si>
    <t xml:space="preserve">
Strzykawka 100ml z końcówką cewnikową, wyposażona w łącznik redukcyjny Luer umożliwiający płukanie ucha (długość 28,8mm, średnica podstawy 10,8mm) łącznik musi być w kształcie stożka, zwężający się równomiernie w stronę ujścia (średnica mierzona na środku łącznika nie większa niż 7mm), sterylna, opakowanie folia-papier</t>
  </si>
  <si>
    <t xml:space="preserve">
Strzykawki 1ml – U 100 do insuliny  j z igłą 0,33x13mm lub 0,40x13mm (do wyboru Zamawiającego) mm nie złączona trwale ze strzykawką</t>
  </si>
  <si>
    <t xml:space="preserve">
Strzykawki do tuberkuliny j.u. 1 ml  Z igłą 0,45 x 12mm lub 0,50x16mm (do wyboru Zamawiającego) nie złączona trwale ze strzykawką</t>
  </si>
  <si>
    <t xml:space="preserve">
Strzykawka j.u, dwuczesciowa 10 ml, jałowa, nietoksyczna, wykonana z polipropylen-polietylen, sterylizowana tlenkiem etylenu, koncowka luer, skalowana co 0,5 ml. Strzykawka posiada oring zabezpieczający przed wypadnieciem tłoka, nie zawiera lateksu, PCV, logo producenta na strzykawce, strzykawka posiada czarna, czytelna i niezmywalna skale, długosc skali na cylindrze odpowiada pojemnosci nominalnej strzykawki. </t>
  </si>
  <si>
    <t xml:space="preserve">
Strzykawka j.u. dwuczesciowa 2 ml, jałowa, nietoksyczna, wykonana z polipropylen-polietylen,sterylizowana tlenkiem etylenu, koncowka luer,skalowana co 0,1 ml.Strzykawka posiada oring zabezpieczający przed wypadnieciem tłoka, nie zawiera lateksu, PCV, logo producenta na strzykawce, strzykawka posiada czarna, czytelna i niezmywalna skale, długosc skali na cylindrze odpowiada pojemnosci nominalnej strzykawki.  Opakowanie 100 szt.</t>
  </si>
  <si>
    <t xml:space="preserve">
Strzykawka j.u., dwuczesciowa 5 ml, jałowa, nietoksyczna, wykonana z polipropylen-polietylen, sterylizowana tlenkiem etylenu, koncowka luer, skalowana co 0,2 ml. Strzykawka posiada oring zabezpieczający przed wypadnieciem tłoka, nie zawiera lateksu, PCV, logo producenta na strzykawce,strzykawka posiada czarna, czytelna i niezmywalna skale, długosc skali na cylindrze odpowiada pojemnosci nominalnej strzykawki. </t>
  </si>
  <si>
    <t xml:space="preserve">
Strzykawka j.u, dwuczesciowa 20 ml jałowa, nietoksyczna, wykonana z polipropylen-polietylen, sterylizowana tlenkiem etylenu, koncowka luer, skalowana co 1 ml. Strzykawka posiada oring zabezpieczający przed wypadnieciem tłoka, nie zawiera lateksu, PCV, logo producenta na strzykawce, strzykawka posiada czarna, czytelna i niezmywalna skale, długosc skali na cylindrze odpowiada pojemnosci nominalnej sktrzykawki. </t>
  </si>
  <si>
    <t xml:space="preserve">
Strzykawki j.u, sterylna, do pompy infuzyjnej, trzyczęściowa, koncentryczna, pojemność i skala na cylindrze 50 - 60 ml, typu Luer- Lock. Tłok i cylinder wykonane z polipropylenu, bez zawartości lateksu, PCV, DEHP, wyraźne oznakowanie skali, czarna, niezmywalna, jednostronna, dlugość, skala co 1ml na całej długosci skali do 60 ml, tłok strzykawki nawilżony olejem silikonowym, który nie powoduje zacinania się tłoka. Typ strzykawki i logo producenta na strzykawce.  </t>
  </si>
  <si>
    <t xml:space="preserve">
Przyrząd O.C.Ż- do przetoczeń płynów ze skalą jednorazową</t>
  </si>
  <si>
    <t xml:space="preserve">
Aparat do podaży krwi z filtrem 200 µm/11 cm² bez odpowietrznika. Obrotowy kołnierz Spin - Lock zapobiegający skręcaniu się drenu podzczas połączenia. Na końcu drenu koreczek z hydrofobową membraną zapobiegający wyciekowi krwi podczas wypełniania zestawu. Długość 150 cm, bez DEHP</t>
  </si>
  <si>
    <t xml:space="preserve">
Aparat do przetoczeń płynów infuzyjnych z odpowietrznikiem z filtrem p/bakteryjnym z wskaźnikiem BFE minimum 99,9999% zamykanym klapką, dwuczęściowa komora kroplowa z 15μm filtrem, zaciskiem rolkowym z zabezpieczeniem na kolec komory kroplowej dla zapewnienia bezpieczeństwa po użyciu  (ostry kolec umożliwiający całkowite opróżnienie butelki), wolny od ftalanów</t>
  </si>
  <si>
    <t xml:space="preserve">
Strzykawka j.u, sterylna, do pompy infuzyjnej , trzyczęściowa, bursztynowa, do podaźy leków światloczułych, koncentryczna, pojemność i skala na cylindrze 50 - 60 ml, typu Luer- Lock. Tłok i cylinder wykonane z polipropylenu, bez zawartości lateksu, PCV, DEHP, wyraźne oznakowanie skali, czarna, niezmywalna, jednostronna,  skala co 1ml na całej długosci skali do 60ml, tłok strzykawki nawilżony olejem silikonowym, który nie powoduje zacinania się tłoka. Typ strzykawki i logo producenta na strzykawce . </t>
  </si>
  <si>
    <t>Adaper łaczący reduktor tlenu z butelkami z poz 3</t>
  </si>
  <si>
    <t xml:space="preserve">
Pojemnik na wycinki do badań histopatologicznych, zakręcane lub wciskane, poj. 3000Ml  </t>
  </si>
  <si>
    <t xml:space="preserve">
Pojemnik na wycinki do badań histopatologicznych, zakręcane lub wciskane, poj. 1000ml  </t>
  </si>
  <si>
    <t xml:space="preserve">
Pojemnik na wycinki do badań histopatologicznych, zakręcane lub wciskane, poj. 2000ml</t>
  </si>
  <si>
    <t xml:space="preserve">
Staza uciskowa PCV-gumowa lub silikonowa</t>
  </si>
  <si>
    <t xml:space="preserve">
Wieszak do worków na mocz - wykonany z mocnego i trwałego tworzywa sztucznego ,specjalne umocowanie zapobiegające załamywaniu się drenu, pasuje do okrągłych i kwadratowych ram łóżek,  niesterylny </t>
  </si>
  <si>
    <t xml:space="preserve">
Pęseta anatomiczna prosta plastikowa dł. 13-14 cm , sterylna</t>
  </si>
  <si>
    <t xml:space="preserve">
Dren silikonowy 5/8 mm  rolka 25 m</t>
  </si>
  <si>
    <t xml:space="preserve">
Dren silikonowy  8/12 mm  rolka 25 m</t>
  </si>
  <si>
    <t xml:space="preserve">Linia do kapnografii M/M 2m z przetwornikiem do omiaru ciśnienia  Przetwornik do krwawego pomiaru ciśnienia, pojedyńczy, zawierający podwójny system przepłukiwania IntraFlo (3 ml/h) obsługiwany jedna ręką, uruchamiany przez ściśnięcie skrzydełek lub pociagnięcie wypustki. Budowa kompletnej linii dającą wysoką częstotliwość własną &gt;49Hz -zapewniająca wierne odwzorowanie sygnału i niewrażliwość na zakłócenia rezonansowe bez dodatkowych eliminatorów ( typu róża). Linia wstepnie wykalibrowana, gotowa do pracy bez potrzeby prekalibracji przy zastosowaniu zewnętrznych portów do kalibracji. Linie cisnieniowe grubościenne, bez barwnych pasków, z dodatkowymi oznaczeniami kolorystycznymi w formie naklejek, dodatkowy komplet koreczków w kolorze zółtym w celu  unikniecia kontaminacji podczas przepłukiwania systemu.  Połączenie przetwornika z kablami interfejsowymi monitora wodoszczelne, bezpinowe, osłonięte dodatakowym okrągłym, wodoszczelnym kołnierzem. Dł. linii 152 cm (122 + 30 cm). Łatwość wyjęcia z opakowania fabrycznego i wypełnienia, linie infuzyjne spięte taśmami papierowymi w celu łatwego wypełnienia linii, Łatwość wypełnienia linii . Średnice wszelkich elementów ( linii i kraników) mają idealnie dobrane średnice –  co gwarantuje bardzo dokładne wypełnienie zestawu i eliminację wszystkich pęcherzyków powietrza. Produkt  jednorazowy, sterylny , pakowany pojedynczodo </t>
  </si>
  <si>
    <t xml:space="preserve">Okularki  do fototerapii noworodków, jednorazowego użytku, czyste mikrobiologicznie, pakowane indywidualnie. Wykonane z delikatnego materiału typu Velcro, przepuszczającego promienie lecznicze jednak  z dodatkową ochroną oczu na poziomie 99,9% potwerdzone niezależnymi badaniami, zapinane na rzep na potylicy, z dodatkowymi uchwytami na przodzie ułatwiającymi dopasowanie, w kształcie litery Y, co powoduje , ze dopasowują się do główki dziecka oraz zabezpieczają przed zsuwaniem się okularów, dokładnie obejmujące główkę,  Wykonane z jednego kawałka materiału. Dostępne w trzech rozmiarach: Noworodki, rozmiar 30 – 38 cm, dodatkowy identyfikator rozmiaru na opakowaniu - kolor turkusowy, Wcześniaki 24 – 33 cm, dodatkowy identyfikator rozmiaru na opakowaniu - kolor zielony, Mikro - 20-28 cm, , dodatkowy identyfikator rozmiaru na opakowaniu - kolor granatowy. </t>
  </si>
  <si>
    <t>Przetwornik do krwawego pomiaru ciśnienia, pojedyńczy, zawierający podwójny system przepłukiwania IntraFlo (3 ml/h) obsługiwany jedna ręką, uruchamiany przez ściśnięcie skrzydełek lub pociagnięcie wypustki. Budowa kompletnej linii dającą wysoką częstotliwość własną &gt;49Hz -zapewniająca wierne odwzorowanie sygnału i niewrażliwość na zakłócenia rezonansowe bez dodatkowych eliminatorów ( typu róża). Linia wstepnie wykalibrowana, gotowa do pracy bez potrzeby prekalibracji przy zastosowaniu zewnętrznych portów do kalibracji. Linie cisnieniowe grubościenne, bez barwnych pasków, z dodatkowymi oznaczeniami kolorystycznymi w formie naklejek, dodatkowy komplet koreczków w kolorze zółtym w celu  unikniecia kontaminacji podczas przepłukiwania systemu.  Połączenie przetwornika z kablami interfejsowymi monitora wodoszczelne, bezpinowe, osłonięte dodatakowym okrągłym, wodoszczelnym kołnierzem. Dł. linii 152 cm (122 + 30 cm). Łatwość wyjęcia z opakowania fabrycznego i wypełnienia, linie infuzyjne spięte taśmami papierowymi w celu łatwego wypełnienia linii, Łatwość wypełnienia linii . Średnice wszelkich elementów ( linii i kraników) mają idealnie dobrane średnice –  co gwarantuje bardzo dokładne wypełnienie zestawu i eliminację wszystkich pęcherzyków powietrza. Produkt  jednorazowy, sterylny , pakowany pojedynczo do monitora MINDRAY 6000 ( model DT-XX)</t>
  </si>
  <si>
    <t xml:space="preserve">Wapno sodowane w postaci porowatych wałeczków o średnicy 3 mm o wysokiej absorbcji, posiadające wskaźnik zużycia (zmiana koloru z białego na fioletowy), o składzie zawierającym: 97%Ca(OH)2, 3% NaOH, 13-17% H2O. Pakowane w 5L kanistry o gramaturze 4,5kg. Odporne na transport – zapewnia minimalną ilość pyłu, dopusczone przez farmakopee brytyjską i amerykańską z pisemnym potwierdzeniem producenta. </t>
  </si>
  <si>
    <t xml:space="preserve">Łącznik „T” do podawania tlenu –wczepiany w układ do respiratorów Ventilogic </t>
  </si>
  <si>
    <t>……………………………………………………………….</t>
  </si>
  <si>
    <t>………………………………………………………………………………..</t>
  </si>
  <si>
    <t>data</t>
  </si>
  <si>
    <t>podpis osoby upoważnionej</t>
  </si>
  <si>
    <t>PAKIET NR 7</t>
  </si>
  <si>
    <t>Koszyki urologiczne</t>
  </si>
  <si>
    <t>Koszyczek urologiczny do usuwania kamieni . Przekrój koszyczka 20 mm ; KTT 4F ; długośc 70 cm . Typ helisalny z rączką.</t>
  </si>
  <si>
    <t>PAKIET NR 10</t>
  </si>
  <si>
    <t>PAKIET NR 11</t>
  </si>
  <si>
    <t>PAKIET NR 12</t>
  </si>
  <si>
    <t>PAKIET NR 15</t>
  </si>
  <si>
    <t>PAKIET NR 16</t>
  </si>
  <si>
    <t>PAKIET NR 17</t>
  </si>
  <si>
    <t>PAKIET NR 18</t>
  </si>
  <si>
    <t>PAKIET NR 19</t>
  </si>
  <si>
    <t>PAKIET NR 20</t>
  </si>
  <si>
    <t>PAKIET NR 21</t>
  </si>
  <si>
    <t>PAKIET NR  22</t>
  </si>
  <si>
    <t>Pakiet 23</t>
  </si>
  <si>
    <t>PAKIET NR 25</t>
  </si>
  <si>
    <t>Pakiet  Nr 27</t>
  </si>
  <si>
    <t>PAKIET NR 28</t>
  </si>
  <si>
    <t>PAKIET NR 30</t>
  </si>
  <si>
    <t>PAKIET NR 35</t>
  </si>
  <si>
    <t>Pakiet Nr 39</t>
  </si>
  <si>
    <t>PAKIET NR 47</t>
  </si>
  <si>
    <t>PAKIET NR 48</t>
  </si>
  <si>
    <t>PAKIET NR 49</t>
  </si>
  <si>
    <t>PAKIET NR  54</t>
  </si>
  <si>
    <t>Ilośc</t>
  </si>
  <si>
    <t>Załącznik Nr 1 do SWZ</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</si>
</sst>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0.00&quot; zł&quot;"/>
    <numFmt numFmtId="168" formatCode="#,##0.00&quot; zł&quot;;\-#,##0.00&quot; zł&quot;"/>
    <numFmt numFmtId="169" formatCode="_-* #,##0.00&quot; zł&quot;_-;\-* #,##0.00&quot; zł&quot;_-;_-* \-??&quot; zł&quot;_-;_-@_-"/>
    <numFmt numFmtId="170" formatCode="d/mm/yyyy"/>
    <numFmt numFmtId="171" formatCode="hh:mm\ AM/PM"/>
    <numFmt numFmtId="172" formatCode="_-* #,##0.0000&quot; zł&quot;_-;\-* #,##0.0000&quot; zł&quot;_-;_-* \-????&quot; zł&quot;_-;_-@_-"/>
    <numFmt numFmtId="173" formatCode="#,##0.00&quot; zł&quot;;[Red]\-#,##0.00&quot; zł&quot;"/>
    <numFmt numFmtId="174" formatCode="#,##0.00\ _z_ł"/>
    <numFmt numFmtId="175" formatCode="#,##0.00\ &quot;zł&quot;"/>
    <numFmt numFmtId="176" formatCode="#,##0.00&quot; &quot;[$zł-415]"/>
    <numFmt numFmtId="177" formatCode="0.00&quot; &quot;[$zł-415]"/>
    <numFmt numFmtId="178" formatCode="&quot;Tak&quot;;&quot;Tak&quot;;&quot;Nie&quot;"/>
    <numFmt numFmtId="179" formatCode="&quot;Prawda&quot;;&quot;Prawda&quot;;&quot;Fałsz&quot;"/>
    <numFmt numFmtId="180" formatCode="&quot;Włączone&quot;;&quot;Włączone&quot;;&quot;Wyłączone&quot;"/>
    <numFmt numFmtId="181" formatCode="[$€-2]\ #,##0.00_);[Red]\([$€-2]\ #,##0.00\)"/>
    <numFmt numFmtId="182" formatCode="[$-415]d\ mmmm\ yyyy"/>
  </numFmts>
  <fonts count="74">
    <font>
      <sz val="10"/>
      <color indexed="8"/>
      <name val="Arial CE"/>
      <family val="2"/>
    </font>
    <font>
      <sz val="10"/>
      <name val="Arial"/>
      <family val="0"/>
    </font>
    <font>
      <sz val="10"/>
      <name val="Arial CE"/>
      <family val="2"/>
    </font>
    <font>
      <sz val="11"/>
      <name val="Arial"/>
      <family val="2"/>
    </font>
    <font>
      <sz val="9"/>
      <name val="Cambria"/>
      <family val="1"/>
    </font>
    <font>
      <b/>
      <sz val="9"/>
      <name val="Cambria"/>
      <family val="1"/>
    </font>
    <font>
      <b/>
      <sz val="8"/>
      <name val="Cambria"/>
      <family val="1"/>
    </font>
    <font>
      <sz val="8"/>
      <name val="Cambria"/>
      <family val="1"/>
    </font>
    <font>
      <sz val="8"/>
      <color indexed="8"/>
      <name val="Cambria"/>
      <family val="1"/>
    </font>
    <font>
      <sz val="9"/>
      <color indexed="8"/>
      <name val="Cambria"/>
      <family val="1"/>
    </font>
    <font>
      <i/>
      <sz val="9"/>
      <name val="Cambria"/>
      <family val="1"/>
    </font>
    <font>
      <b/>
      <sz val="10"/>
      <name val="Cambria"/>
      <family val="1"/>
    </font>
    <font>
      <sz val="10"/>
      <name val="Cambria"/>
      <family val="1"/>
    </font>
    <font>
      <sz val="9"/>
      <name val="Calibri"/>
      <family val="2"/>
    </font>
    <font>
      <b/>
      <sz val="9"/>
      <color indexed="8"/>
      <name val="Cambria"/>
      <family val="1"/>
    </font>
    <font>
      <sz val="9"/>
      <color indexed="8"/>
      <name val="Calibri"/>
      <family val="2"/>
    </font>
    <font>
      <vertAlign val="subscript"/>
      <sz val="9"/>
      <name val="Cambria"/>
      <family val="1"/>
    </font>
    <font>
      <b/>
      <sz val="10"/>
      <color indexed="8"/>
      <name val="Calibri"/>
      <family val="2"/>
    </font>
    <font>
      <sz val="10"/>
      <color indexed="8"/>
      <name val="Arial"/>
      <family val="2"/>
    </font>
    <font>
      <b/>
      <sz val="10"/>
      <name val="Arial"/>
      <family val="2"/>
    </font>
    <font>
      <sz val="12"/>
      <name val="Arial CE"/>
      <family val="1"/>
    </font>
    <font>
      <sz val="8"/>
      <color indexed="8"/>
      <name val="Arial"/>
      <family val="2"/>
    </font>
    <font>
      <sz val="8"/>
      <color indexed="8"/>
      <name val="Arial CE"/>
      <family val="2"/>
    </font>
    <font>
      <sz val="9"/>
      <color indexed="8"/>
      <name val="Arial CE"/>
      <family val="2"/>
    </font>
    <font>
      <sz val="11"/>
      <color indexed="8"/>
      <name val="Cambria"/>
      <family val="1"/>
    </font>
    <font>
      <sz val="11"/>
      <color indexed="8"/>
      <name val="Arial CE"/>
      <family val="2"/>
    </font>
    <font>
      <b/>
      <i/>
      <sz val="11"/>
      <color indexed="8"/>
      <name val="Cambria"/>
      <family val="1"/>
    </font>
    <font>
      <b/>
      <sz val="11"/>
      <name val="Arial"/>
      <family val="2"/>
    </font>
    <font>
      <sz val="9"/>
      <color indexed="8"/>
      <name val="Arial"/>
      <family val="2"/>
    </font>
    <font>
      <sz val="9"/>
      <name val="Arial CE"/>
      <family val="2"/>
    </font>
    <font>
      <sz val="8"/>
      <name val="Arial CE"/>
      <family val="2"/>
    </font>
    <font>
      <sz val="10"/>
      <color indexed="8"/>
      <name val="Calibri"/>
      <family val="2"/>
    </font>
    <font>
      <b/>
      <sz val="8"/>
      <color indexed="8"/>
      <name val="Arial CE"/>
      <family val="0"/>
    </font>
    <font>
      <b/>
      <i/>
      <sz val="10.5"/>
      <name val="Cambria"/>
      <family val="1"/>
    </font>
    <font>
      <b/>
      <i/>
      <sz val="10"/>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style="medium">
        <color indexed="8"/>
      </bottom>
    </border>
    <border>
      <left style="hair">
        <color indexed="8"/>
      </left>
      <right style="hair">
        <color indexed="8"/>
      </right>
      <top>
        <color indexed="63"/>
      </top>
      <bottom style="hair">
        <color indexed="8"/>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hair">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right style="medium"/>
      <top style="medium"/>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medium"/>
      <top style="medium"/>
      <bottom>
        <color indexed="63"/>
      </bottom>
    </border>
    <border>
      <left>
        <color indexed="63"/>
      </left>
      <right style="hair">
        <color indexed="8"/>
      </right>
      <top>
        <color indexed="63"/>
      </top>
      <bottom style="hair">
        <color indexed="8"/>
      </bottom>
    </border>
    <border>
      <left style="thin"/>
      <right style="thin"/>
      <top style="thin"/>
      <bottom>
        <color indexed="63"/>
      </bottom>
    </border>
    <border>
      <left>
        <color indexed="63"/>
      </left>
      <right>
        <color indexed="63"/>
      </right>
      <top>
        <color indexed="63"/>
      </top>
      <bottom style="thin"/>
    </border>
    <border>
      <left style="medium">
        <color indexed="8"/>
      </left>
      <right>
        <color indexed="63"/>
      </right>
      <top>
        <color indexed="63"/>
      </top>
      <bottom style="medium">
        <color indexed="8"/>
      </bottom>
    </border>
    <border>
      <left style="thin">
        <color indexed="8"/>
      </left>
      <right style="thin">
        <color indexed="8"/>
      </right>
      <top style="medium">
        <color indexed="8"/>
      </top>
      <bottom style="thin"/>
    </border>
    <border>
      <left>
        <color indexed="63"/>
      </left>
      <right style="thin">
        <color indexed="8"/>
      </right>
      <top style="medium">
        <color indexed="8"/>
      </top>
      <bottom>
        <color indexed="63"/>
      </bottom>
    </border>
    <border>
      <left style="thin"/>
      <right style="thin"/>
      <top>
        <color indexed="63"/>
      </top>
      <bottom style="thin"/>
    </border>
    <border>
      <left>
        <color indexed="63"/>
      </left>
      <right style="thin">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2" fillId="0" borderId="0">
      <alignment/>
      <protection/>
    </xf>
    <xf numFmtId="0" fontId="2" fillId="0" borderId="0">
      <alignment/>
      <protection/>
    </xf>
    <xf numFmtId="0" fontId="59"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2" fillId="0" borderId="0">
      <alignment/>
      <protection/>
    </xf>
    <xf numFmtId="0" fontId="0" fillId="0" borderId="0">
      <alignment/>
      <protection/>
    </xf>
    <xf numFmtId="0" fontId="3" fillId="0" borderId="0">
      <alignment/>
      <protection/>
    </xf>
    <xf numFmtId="0" fontId="66" fillId="27" borderId="1" applyNumberFormat="0" applyAlignment="0" applyProtection="0"/>
    <xf numFmtId="0" fontId="67" fillId="0" borderId="0" applyNumberFormat="0" applyFill="0" applyBorder="0" applyAlignment="0" applyProtection="0"/>
    <xf numFmtId="9" fontId="1" fillId="0" borderId="0">
      <alignment/>
      <protection/>
    </xf>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169" fontId="1" fillId="0" borderId="0" applyFill="0" applyBorder="0" applyAlignment="0" applyProtection="0"/>
    <xf numFmtId="42" fontId="1" fillId="0" borderId="0" applyFill="0" applyBorder="0" applyAlignment="0" applyProtection="0"/>
    <xf numFmtId="0" fontId="72" fillId="32" borderId="0" applyNumberFormat="0" applyBorder="0" applyAlignment="0" applyProtection="0"/>
  </cellStyleXfs>
  <cellXfs count="548">
    <xf numFmtId="0" fontId="0" fillId="0" borderId="0" xfId="0" applyAlignment="1">
      <alignment/>
    </xf>
    <xf numFmtId="0" fontId="4" fillId="0" borderId="0" xfId="0" applyFont="1" applyAlignment="1">
      <alignment/>
    </xf>
    <xf numFmtId="0" fontId="4" fillId="33" borderId="0" xfId="0" applyFont="1" applyFill="1" applyAlignment="1">
      <alignment/>
    </xf>
    <xf numFmtId="166"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66" fontId="4" fillId="33" borderId="13" xfId="0" applyNumberFormat="1" applyFont="1" applyFill="1" applyBorder="1" applyAlignment="1">
      <alignment horizontal="center" vertical="center"/>
    </xf>
    <xf numFmtId="166" fontId="4" fillId="0" borderId="13" xfId="0" applyNumberFormat="1" applyFont="1" applyBorder="1" applyAlignment="1">
      <alignment horizontal="center" vertical="center"/>
    </xf>
    <xf numFmtId="0" fontId="4" fillId="0" borderId="13" xfId="0" applyFont="1" applyBorder="1" applyAlignment="1">
      <alignment/>
    </xf>
    <xf numFmtId="0" fontId="4" fillId="33" borderId="15" xfId="44" applyFont="1" applyFill="1" applyBorder="1" applyAlignment="1">
      <alignment horizontal="center" vertical="center" wrapText="1"/>
      <protection/>
    </xf>
    <xf numFmtId="0" fontId="4" fillId="33" borderId="16" xfId="44" applyFont="1" applyFill="1" applyBorder="1" applyAlignment="1">
      <alignment horizontal="center" vertical="center" wrapText="1"/>
      <protection/>
    </xf>
    <xf numFmtId="166" fontId="4" fillId="33" borderId="15" xfId="0" applyNumberFormat="1" applyFont="1" applyFill="1" applyBorder="1" applyAlignment="1">
      <alignment horizontal="center" vertical="center"/>
    </xf>
    <xf numFmtId="0" fontId="4" fillId="0" borderId="15" xfId="0" applyFont="1" applyBorder="1" applyAlignment="1">
      <alignment/>
    </xf>
    <xf numFmtId="166" fontId="4" fillId="33" borderId="15" xfId="0" applyNumberFormat="1" applyFont="1" applyFill="1" applyBorder="1" applyAlignment="1">
      <alignment horizontal="center" vertical="center" wrapText="1"/>
    </xf>
    <xf numFmtId="0" fontId="4" fillId="0" borderId="15" xfId="44" applyFont="1" applyBorder="1" applyAlignment="1">
      <alignment horizontal="center" vertical="center" wrapText="1"/>
      <protection/>
    </xf>
    <xf numFmtId="0" fontId="4" fillId="0" borderId="16" xfId="44" applyFont="1" applyBorder="1" applyAlignment="1">
      <alignment horizontal="center" vertical="center" wrapText="1"/>
      <protection/>
    </xf>
    <xf numFmtId="0" fontId="9" fillId="0" borderId="15" xfId="44" applyFont="1" applyBorder="1" applyAlignment="1">
      <alignment horizontal="center" vertical="center" wrapText="1"/>
      <protection/>
    </xf>
    <xf numFmtId="0" fontId="9" fillId="0" borderId="16" xfId="44" applyFont="1" applyBorder="1" applyAlignment="1">
      <alignment horizontal="center" vertical="center" wrapText="1"/>
      <protection/>
    </xf>
    <xf numFmtId="0" fontId="4" fillId="0" borderId="16" xfId="0" applyFont="1" applyBorder="1" applyAlignment="1">
      <alignment/>
    </xf>
    <xf numFmtId="167" fontId="5" fillId="0" borderId="11" xfId="0" applyNumberFormat="1" applyFont="1" applyBorder="1" applyAlignment="1">
      <alignment horizontal="center" vertical="center"/>
    </xf>
    <xf numFmtId="167" fontId="5" fillId="0" borderId="12" xfId="0" applyNumberFormat="1" applyFont="1" applyBorder="1" applyAlignment="1">
      <alignment horizontal="center" vertical="center"/>
    </xf>
    <xf numFmtId="0" fontId="4" fillId="0" borderId="17" xfId="0" applyFont="1" applyBorder="1" applyAlignment="1">
      <alignment/>
    </xf>
    <xf numFmtId="0" fontId="4" fillId="0" borderId="0" xfId="0" applyFont="1" applyBorder="1" applyAlignment="1">
      <alignment/>
    </xf>
    <xf numFmtId="0" fontId="10" fillId="0" borderId="0" xfId="0" applyFont="1" applyBorder="1" applyAlignment="1">
      <alignment horizontal="center"/>
    </xf>
    <xf numFmtId="49" fontId="5" fillId="0" borderId="11" xfId="0" applyNumberFormat="1" applyFont="1" applyBorder="1" applyAlignment="1">
      <alignment horizontal="center" vertical="center" wrapText="1"/>
    </xf>
    <xf numFmtId="0" fontId="12" fillId="0" borderId="0" xfId="0" applyFont="1" applyAlignment="1">
      <alignment/>
    </xf>
    <xf numFmtId="0" fontId="4" fillId="0" borderId="13" xfId="0" applyFont="1" applyBorder="1" applyAlignment="1">
      <alignment horizontal="center" vertical="center"/>
    </xf>
    <xf numFmtId="49" fontId="4" fillId="0" borderId="13" xfId="0" applyNumberFormat="1" applyFont="1" applyBorder="1" applyAlignment="1">
      <alignment horizontal="left" vertical="center" wrapText="1" shrinkToFit="1"/>
    </xf>
    <xf numFmtId="0" fontId="4" fillId="0" borderId="15" xfId="0" applyFont="1" applyBorder="1" applyAlignment="1">
      <alignment horizontal="center" vertical="center"/>
    </xf>
    <xf numFmtId="49" fontId="4" fillId="0" borderId="15" xfId="0" applyNumberFormat="1" applyFont="1" applyBorder="1" applyAlignment="1">
      <alignment horizontal="left" vertical="center" wrapText="1" shrinkToFit="1"/>
    </xf>
    <xf numFmtId="0" fontId="4" fillId="0" borderId="15" xfId="0" applyFont="1" applyBorder="1" applyAlignment="1">
      <alignment horizontal="center" vertical="center" wrapText="1"/>
    </xf>
    <xf numFmtId="0" fontId="4" fillId="0" borderId="10" xfId="0" applyFont="1" applyBorder="1" applyAlignment="1">
      <alignment/>
    </xf>
    <xf numFmtId="166" fontId="5" fillId="0" borderId="11" xfId="0" applyNumberFormat="1" applyFont="1" applyBorder="1" applyAlignment="1">
      <alignment horizontal="center"/>
    </xf>
    <xf numFmtId="166" fontId="5" fillId="0" borderId="12" xfId="0" applyNumberFormat="1" applyFont="1" applyBorder="1" applyAlignment="1">
      <alignment horizontal="center"/>
    </xf>
    <xf numFmtId="0" fontId="4" fillId="0" borderId="18" xfId="0" applyFont="1" applyBorder="1" applyAlignment="1">
      <alignment/>
    </xf>
    <xf numFmtId="166" fontId="4" fillId="0" borderId="0" xfId="0" applyNumberFormat="1" applyFont="1" applyBorder="1" applyAlignment="1">
      <alignment/>
    </xf>
    <xf numFmtId="166" fontId="4" fillId="0" borderId="0" xfId="0" applyNumberFormat="1" applyFont="1" applyBorder="1" applyAlignment="1">
      <alignment horizontal="center" vertical="center"/>
    </xf>
    <xf numFmtId="166" fontId="4" fillId="0" borderId="0" xfId="0" applyNumberFormat="1" applyFont="1" applyAlignment="1">
      <alignment horizontal="center" vertical="center"/>
    </xf>
    <xf numFmtId="166" fontId="5" fillId="0" borderId="19" xfId="0" applyNumberFormat="1" applyFont="1" applyFill="1" applyBorder="1" applyAlignment="1">
      <alignment horizontal="center" vertical="center" wrapText="1"/>
    </xf>
    <xf numFmtId="166" fontId="4" fillId="0" borderId="14" xfId="0" applyNumberFormat="1" applyFont="1" applyBorder="1" applyAlignment="1">
      <alignment horizontal="center" vertical="center"/>
    </xf>
    <xf numFmtId="0" fontId="4" fillId="0" borderId="20" xfId="0" applyFont="1" applyBorder="1" applyAlignment="1">
      <alignment horizontal="center" vertical="center" wrapText="1"/>
    </xf>
    <xf numFmtId="0" fontId="5" fillId="0" borderId="10" xfId="0" applyFont="1" applyBorder="1" applyAlignment="1">
      <alignment horizontal="right"/>
    </xf>
    <xf numFmtId="4" fontId="5" fillId="0" borderId="19" xfId="0" applyNumberFormat="1" applyFont="1" applyFill="1" applyBorder="1" applyAlignment="1">
      <alignment horizontal="center" vertical="center" wrapText="1"/>
    </xf>
    <xf numFmtId="0" fontId="5" fillId="0" borderId="16" xfId="0" applyFont="1" applyBorder="1" applyAlignment="1">
      <alignment horizontal="right"/>
    </xf>
    <xf numFmtId="167" fontId="4" fillId="0" borderId="21" xfId="0" applyNumberFormat="1" applyFont="1" applyBorder="1" applyAlignment="1">
      <alignment horizontal="center" vertical="center"/>
    </xf>
    <xf numFmtId="167" fontId="5" fillId="0" borderId="21" xfId="0" applyNumberFormat="1" applyFont="1" applyBorder="1" applyAlignment="1">
      <alignment horizontal="center" vertical="center"/>
    </xf>
    <xf numFmtId="166" fontId="4" fillId="0" borderId="21" xfId="0" applyNumberFormat="1" applyFont="1" applyBorder="1" applyAlignment="1">
      <alignment horizontal="center" vertical="center"/>
    </xf>
    <xf numFmtId="0" fontId="4" fillId="0" borderId="15" xfId="0" applyNumberFormat="1" applyFont="1" applyBorder="1" applyAlignment="1">
      <alignment horizontal="center" vertical="center"/>
    </xf>
    <xf numFmtId="166" fontId="4" fillId="0" borderId="15"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167" fontId="4" fillId="0" borderId="22" xfId="0" applyNumberFormat="1" applyFont="1" applyBorder="1" applyAlignment="1">
      <alignment horizontal="center" vertical="center"/>
    </xf>
    <xf numFmtId="0" fontId="4" fillId="0" borderId="0" xfId="0" applyFont="1" applyAlignment="1">
      <alignment horizontal="left" vertical="top" wrapText="1"/>
    </xf>
    <xf numFmtId="167" fontId="4" fillId="0" borderId="23" xfId="0" applyNumberFormat="1" applyFont="1" applyBorder="1" applyAlignment="1">
      <alignment horizontal="center" vertical="center"/>
    </xf>
    <xf numFmtId="49" fontId="5" fillId="0" borderId="11" xfId="0" applyNumberFormat="1" applyFont="1" applyBorder="1" applyAlignment="1">
      <alignment horizontal="left" vertical="center"/>
    </xf>
    <xf numFmtId="166" fontId="5" fillId="0" borderId="11" xfId="0" applyNumberFormat="1" applyFont="1" applyFill="1" applyBorder="1" applyAlignment="1">
      <alignment horizontal="center" vertical="center" wrapText="1"/>
    </xf>
    <xf numFmtId="0" fontId="5" fillId="0" borderId="16" xfId="0" applyFont="1" applyBorder="1" applyAlignment="1">
      <alignment horizontal="center" vertical="center"/>
    </xf>
    <xf numFmtId="0" fontId="5" fillId="0" borderId="18" xfId="0" applyFont="1" applyBorder="1" applyAlignment="1">
      <alignment/>
    </xf>
    <xf numFmtId="49" fontId="4" fillId="0" borderId="15" xfId="0" applyNumberFormat="1" applyFont="1" applyBorder="1" applyAlignment="1">
      <alignment horizontal="left" vertical="center" wrapText="1"/>
    </xf>
    <xf numFmtId="0" fontId="4" fillId="0" borderId="16" xfId="0" applyFont="1" applyBorder="1" applyAlignment="1">
      <alignment horizontal="center" vertical="center" wrapText="1"/>
    </xf>
    <xf numFmtId="166" fontId="4" fillId="0" borderId="16" xfId="0" applyNumberFormat="1" applyFont="1" applyBorder="1" applyAlignment="1">
      <alignment horizontal="center" vertical="center"/>
    </xf>
    <xf numFmtId="166" fontId="4" fillId="0" borderId="10" xfId="0" applyNumberFormat="1" applyFont="1" applyBorder="1" applyAlignment="1">
      <alignment horizontal="center" vertical="center"/>
    </xf>
    <xf numFmtId="0" fontId="4" fillId="0" borderId="13" xfId="0" applyFont="1" applyBorder="1" applyAlignment="1">
      <alignment horizontal="left" vertical="center" wrapText="1"/>
    </xf>
    <xf numFmtId="166" fontId="4" fillId="0" borderId="24" xfId="0" applyNumberFormat="1" applyFont="1" applyBorder="1" applyAlignment="1">
      <alignment horizontal="center" vertical="center"/>
    </xf>
    <xf numFmtId="0" fontId="5" fillId="0" borderId="15" xfId="0" applyFont="1" applyBorder="1" applyAlignment="1">
      <alignment horizontal="right"/>
    </xf>
    <xf numFmtId="167" fontId="4" fillId="0" borderId="16" xfId="0" applyNumberFormat="1" applyFont="1" applyBorder="1" applyAlignment="1">
      <alignment horizontal="center" vertical="center"/>
    </xf>
    <xf numFmtId="166" fontId="5" fillId="0" borderId="11" xfId="0" applyNumberFormat="1" applyFont="1" applyBorder="1" applyAlignment="1">
      <alignment horizontal="center" vertical="center"/>
    </xf>
    <xf numFmtId="166" fontId="5" fillId="0" borderId="12" xfId="0" applyNumberFormat="1" applyFont="1" applyBorder="1" applyAlignment="1">
      <alignment horizontal="center" vertical="center"/>
    </xf>
    <xf numFmtId="167" fontId="4" fillId="0" borderId="13" xfId="0" applyNumberFormat="1" applyFont="1" applyBorder="1" applyAlignment="1">
      <alignment horizontal="center" vertical="center"/>
    </xf>
    <xf numFmtId="167" fontId="4" fillId="0" borderId="15" xfId="0" applyNumberFormat="1" applyFont="1" applyBorder="1" applyAlignment="1">
      <alignment horizontal="center" vertical="center"/>
    </xf>
    <xf numFmtId="167" fontId="4" fillId="0" borderId="20" xfId="0" applyNumberFormat="1" applyFont="1" applyBorder="1" applyAlignment="1">
      <alignment horizontal="center" vertical="center"/>
    </xf>
    <xf numFmtId="167" fontId="4" fillId="0" borderId="11" xfId="0" applyNumberFormat="1" applyFont="1" applyBorder="1" applyAlignment="1">
      <alignment horizontal="center" vertical="center"/>
    </xf>
    <xf numFmtId="49" fontId="4" fillId="0" borderId="13"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5" xfId="44" applyFont="1" applyBorder="1" applyAlignment="1">
      <alignment horizontal="left" vertical="center" wrapText="1"/>
      <protection/>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0" borderId="13" xfId="0" applyFont="1" applyBorder="1" applyAlignment="1">
      <alignment vertical="center" wrapText="1"/>
    </xf>
    <xf numFmtId="167" fontId="4" fillId="0" borderId="13" xfId="0" applyNumberFormat="1" applyFont="1" applyBorder="1" applyAlignment="1">
      <alignment horizontal="center" vertical="center" wrapText="1"/>
    </xf>
    <xf numFmtId="166" fontId="4" fillId="0" borderId="13" xfId="0" applyNumberFormat="1" applyFont="1" applyBorder="1" applyAlignment="1">
      <alignment horizontal="center" vertical="center" wrapText="1"/>
    </xf>
    <xf numFmtId="0" fontId="4" fillId="0" borderId="15" xfId="0" applyFont="1" applyBorder="1" applyAlignment="1">
      <alignment vertical="center" wrapText="1"/>
    </xf>
    <xf numFmtId="167" fontId="4" fillId="0" borderId="15" xfId="0" applyNumberFormat="1" applyFont="1" applyBorder="1" applyAlignment="1">
      <alignment horizontal="center" vertical="center" wrapText="1"/>
    </xf>
    <xf numFmtId="0" fontId="5" fillId="0" borderId="15" xfId="0" applyFont="1" applyBorder="1" applyAlignment="1">
      <alignment/>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xf>
    <xf numFmtId="0" fontId="4" fillId="0" borderId="0" xfId="0" applyFont="1" applyAlignment="1">
      <alignment horizontal="left" vertical="center"/>
    </xf>
    <xf numFmtId="0" fontId="4" fillId="0" borderId="0" xfId="0" applyFont="1" applyFill="1" applyBorder="1" applyAlignment="1">
      <alignment/>
    </xf>
    <xf numFmtId="0" fontId="4" fillId="0" borderId="13" xfId="0" applyFont="1" applyFill="1" applyBorder="1" applyAlignment="1">
      <alignment horizontal="left" vertical="center" wrapText="1"/>
    </xf>
    <xf numFmtId="166" fontId="4" fillId="0" borderId="13" xfId="0" applyNumberFormat="1" applyFont="1" applyFill="1" applyBorder="1" applyAlignment="1">
      <alignment horizontal="center" vertical="center"/>
    </xf>
    <xf numFmtId="0" fontId="4" fillId="0" borderId="15" xfId="0" applyFont="1" applyFill="1" applyBorder="1" applyAlignment="1">
      <alignment horizontal="center" vertical="center"/>
    </xf>
    <xf numFmtId="49" fontId="5" fillId="0" borderId="15" xfId="0" applyNumberFormat="1" applyFont="1" applyBorder="1" applyAlignment="1">
      <alignment horizontal="left" vertical="center"/>
    </xf>
    <xf numFmtId="0" fontId="5" fillId="0" borderId="15" xfId="0" applyFont="1" applyBorder="1" applyAlignment="1">
      <alignment horizontal="center" vertical="center" wrapText="1"/>
    </xf>
    <xf numFmtId="166" fontId="5" fillId="0" borderId="15" xfId="0" applyNumberFormat="1" applyFont="1" applyBorder="1" applyAlignment="1">
      <alignment horizontal="center" vertical="center" wrapText="1"/>
    </xf>
    <xf numFmtId="166" fontId="5" fillId="0" borderId="15"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166" fontId="5" fillId="0" borderId="15" xfId="0" applyNumberFormat="1" applyFont="1" applyBorder="1" applyAlignment="1">
      <alignment/>
    </xf>
    <xf numFmtId="166" fontId="5" fillId="0" borderId="15" xfId="0" applyNumberFormat="1" applyFont="1" applyBorder="1" applyAlignment="1">
      <alignment horizontal="center"/>
    </xf>
    <xf numFmtId="166" fontId="5" fillId="0" borderId="16" xfId="0" applyNumberFormat="1" applyFont="1" applyBorder="1" applyAlignment="1">
      <alignment horizontal="center" vertical="center"/>
    </xf>
    <xf numFmtId="166" fontId="5"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168" fontId="4" fillId="0" borderId="14" xfId="0" applyNumberFormat="1" applyFont="1" applyBorder="1" applyAlignment="1">
      <alignment horizontal="center" vertical="center"/>
    </xf>
    <xf numFmtId="2" fontId="4" fillId="0" borderId="13" xfId="0" applyNumberFormat="1" applyFont="1" applyBorder="1" applyAlignment="1">
      <alignment horizontal="left" vertical="center" wrapText="1" shrinkToFit="1"/>
    </xf>
    <xf numFmtId="49" fontId="5" fillId="0" borderId="15" xfId="0" applyNumberFormat="1" applyFont="1" applyBorder="1" applyAlignment="1">
      <alignment horizontal="left" vertical="center" wrapText="1" shrinkToFit="1"/>
    </xf>
    <xf numFmtId="168" fontId="5" fillId="0" borderId="16" xfId="0" applyNumberFormat="1" applyFont="1" applyBorder="1" applyAlignment="1">
      <alignment horizontal="center" vertical="center"/>
    </xf>
    <xf numFmtId="168" fontId="5" fillId="0" borderId="10" xfId="0" applyNumberFormat="1" applyFont="1" applyBorder="1" applyAlignment="1">
      <alignment horizontal="center" vertical="center"/>
    </xf>
    <xf numFmtId="168" fontId="5" fillId="0" borderId="11" xfId="0" applyNumberFormat="1" applyFont="1" applyBorder="1" applyAlignment="1">
      <alignment horizontal="center" vertical="center"/>
    </xf>
    <xf numFmtId="168" fontId="5" fillId="0" borderId="12" xfId="0" applyNumberFormat="1" applyFont="1" applyBorder="1" applyAlignment="1">
      <alignment horizontal="center" vertical="center"/>
    </xf>
    <xf numFmtId="0" fontId="4" fillId="0" borderId="13" xfId="0" applyFont="1" applyBorder="1" applyAlignment="1">
      <alignment horizontal="left" vertical="top" wrapText="1"/>
    </xf>
    <xf numFmtId="166" fontId="5" fillId="0" borderId="21" xfId="0" applyNumberFormat="1" applyFont="1" applyBorder="1" applyAlignment="1">
      <alignment horizontal="center" vertical="center"/>
    </xf>
    <xf numFmtId="0" fontId="4" fillId="0" borderId="0" xfId="0" applyFont="1" applyAlignment="1">
      <alignment horizontal="left" vertical="center" wrapText="1"/>
    </xf>
    <xf numFmtId="166" fontId="4" fillId="0" borderId="0" xfId="0" applyNumberFormat="1" applyFont="1" applyAlignment="1">
      <alignment horizontal="right" vertical="center"/>
    </xf>
    <xf numFmtId="49" fontId="5" fillId="0" borderId="11" xfId="0" applyNumberFormat="1" applyFont="1" applyBorder="1" applyAlignment="1">
      <alignment horizontal="left" vertical="center" wrapText="1"/>
    </xf>
    <xf numFmtId="166" fontId="4" fillId="0" borderId="20"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24"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wrapText="1"/>
    </xf>
    <xf numFmtId="0" fontId="4" fillId="0" borderId="24" xfId="0" applyFont="1" applyBorder="1" applyAlignment="1">
      <alignment horizontal="center" vertical="center" wrapText="1"/>
    </xf>
    <xf numFmtId="167" fontId="4" fillId="0" borderId="24" xfId="0" applyNumberFormat="1" applyFont="1" applyBorder="1" applyAlignment="1">
      <alignment horizontal="center" vertical="center"/>
    </xf>
    <xf numFmtId="167" fontId="5" fillId="0" borderId="25"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xf>
    <xf numFmtId="166" fontId="4" fillId="0" borderId="13" xfId="0" applyNumberFormat="1" applyFont="1" applyFill="1" applyBorder="1" applyAlignment="1">
      <alignment horizontal="center" vertical="center" wrapText="1"/>
    </xf>
    <xf numFmtId="0" fontId="15" fillId="0" borderId="0" xfId="0" applyFont="1" applyAlignment="1">
      <alignment horizontal="left" vertical="top" wrapText="1"/>
    </xf>
    <xf numFmtId="166" fontId="4" fillId="0" borderId="20" xfId="0" applyNumberFormat="1" applyFont="1" applyBorder="1" applyAlignment="1">
      <alignment horizontal="center" vertical="center" wrapText="1"/>
    </xf>
    <xf numFmtId="0" fontId="4" fillId="0" borderId="15" xfId="0" applyFont="1" applyBorder="1" applyAlignment="1">
      <alignment horizontal="center"/>
    </xf>
    <xf numFmtId="0" fontId="13" fillId="0" borderId="15" xfId="0" applyFont="1" applyBorder="1" applyAlignment="1">
      <alignment horizontal="center" vertical="center" wrapText="1"/>
    </xf>
    <xf numFmtId="0" fontId="5" fillId="0" borderId="26" xfId="0" applyFont="1" applyBorder="1" applyAlignment="1">
      <alignment horizontal="center" vertical="center"/>
    </xf>
    <xf numFmtId="4" fontId="5" fillId="0" borderId="12" xfId="0" applyNumberFormat="1" applyFont="1" applyFill="1" applyBorder="1" applyAlignment="1">
      <alignment horizontal="center" vertical="center" wrapText="1"/>
    </xf>
    <xf numFmtId="0" fontId="13" fillId="0" borderId="18" xfId="54" applyFont="1" applyBorder="1" applyAlignment="1">
      <alignment horizontal="center" vertical="center" wrapText="1"/>
      <protection/>
    </xf>
    <xf numFmtId="0" fontId="13" fillId="0" borderId="17" xfId="54" applyFont="1" applyBorder="1" applyAlignment="1">
      <alignment horizontal="center" vertical="center" wrapText="1"/>
      <protection/>
    </xf>
    <xf numFmtId="0" fontId="4" fillId="0" borderId="16" xfId="0" applyFont="1" applyBorder="1" applyAlignment="1">
      <alignment horizontal="center"/>
    </xf>
    <xf numFmtId="0" fontId="4" fillId="0" borderId="21" xfId="0" applyFont="1" applyBorder="1" applyAlignment="1">
      <alignment horizontal="center"/>
    </xf>
    <xf numFmtId="166" fontId="5" fillId="0" borderId="23" xfId="0" applyNumberFormat="1" applyFont="1" applyBorder="1" applyAlignment="1">
      <alignment horizontal="center"/>
    </xf>
    <xf numFmtId="166" fontId="5" fillId="0" borderId="21" xfId="0" applyNumberFormat="1" applyFont="1" applyBorder="1" applyAlignment="1">
      <alignment horizontal="center"/>
    </xf>
    <xf numFmtId="0" fontId="4" fillId="0" borderId="0" xfId="0" applyFont="1" applyBorder="1" applyAlignment="1">
      <alignment horizontal="left" vertical="top" wrapText="1"/>
    </xf>
    <xf numFmtId="0" fontId="4" fillId="0" borderId="15" xfId="0" applyFont="1" applyBorder="1" applyAlignment="1">
      <alignment wrapText="1"/>
    </xf>
    <xf numFmtId="0" fontId="4" fillId="0" borderId="20" xfId="0" applyFont="1" applyBorder="1" applyAlignment="1">
      <alignment horizontal="left" vertical="center" wrapText="1"/>
    </xf>
    <xf numFmtId="0" fontId="4" fillId="0" borderId="20" xfId="0" applyFont="1" applyBorder="1" applyAlignment="1">
      <alignment/>
    </xf>
    <xf numFmtId="170" fontId="4" fillId="0" borderId="13" xfId="0" applyNumberFormat="1" applyFont="1" applyBorder="1" applyAlignment="1">
      <alignment horizontal="center" vertical="center" wrapText="1"/>
    </xf>
    <xf numFmtId="0" fontId="4" fillId="0" borderId="0" xfId="0" applyFont="1" applyAlignment="1">
      <alignment horizontal="left" vertical="top"/>
    </xf>
    <xf numFmtId="49" fontId="5" fillId="0" borderId="11" xfId="0" applyNumberFormat="1" applyFont="1" applyBorder="1" applyAlignment="1">
      <alignment horizontal="left" vertical="top" wrapText="1"/>
    </xf>
    <xf numFmtId="4" fontId="5" fillId="0" borderId="12" xfId="0" applyNumberFormat="1" applyFont="1" applyBorder="1" applyAlignment="1">
      <alignment horizontal="center" vertical="center" wrapText="1"/>
    </xf>
    <xf numFmtId="0" fontId="4" fillId="0" borderId="18" xfId="0" applyFont="1" applyBorder="1" applyAlignment="1">
      <alignment horizontal="center" vertical="center" wrapText="1"/>
    </xf>
    <xf numFmtId="49" fontId="4" fillId="0" borderId="0" xfId="0" applyNumberFormat="1" applyFont="1" applyBorder="1" applyAlignment="1">
      <alignment horizontal="left" vertical="top" wrapText="1" shrinkToFit="1"/>
    </xf>
    <xf numFmtId="0" fontId="4" fillId="0" borderId="0" xfId="0" applyFont="1" applyBorder="1" applyAlignment="1">
      <alignment horizontal="center" vertical="center" wrapText="1"/>
    </xf>
    <xf numFmtId="167" fontId="4" fillId="0" borderId="0" xfId="0" applyNumberFormat="1" applyFont="1" applyBorder="1" applyAlignment="1">
      <alignment horizontal="center" vertical="center"/>
    </xf>
    <xf numFmtId="166" fontId="4" fillId="0" borderId="15" xfId="0" applyNumberFormat="1" applyFont="1" applyBorder="1" applyAlignment="1">
      <alignment horizontal="center" vertical="center" wrapText="1"/>
    </xf>
    <xf numFmtId="167" fontId="5" fillId="0" borderId="2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167" fontId="4" fillId="0" borderId="28" xfId="0" applyNumberFormat="1" applyFont="1" applyBorder="1" applyAlignment="1">
      <alignment horizontal="center" vertical="center"/>
    </xf>
    <xf numFmtId="0" fontId="4" fillId="0" borderId="29" xfId="0" applyFont="1" applyBorder="1" applyAlignment="1">
      <alignment/>
    </xf>
    <xf numFmtId="49" fontId="5" fillId="0" borderId="15"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15" xfId="0" applyNumberFormat="1" applyFont="1" applyFill="1" applyBorder="1" applyAlignment="1">
      <alignment horizontal="center" vertical="center" wrapText="1"/>
    </xf>
    <xf numFmtId="167" fontId="5" fillId="0" borderId="15" xfId="0" applyNumberFormat="1" applyFont="1" applyBorder="1" applyAlignment="1">
      <alignment horizontal="center" vertical="center"/>
    </xf>
    <xf numFmtId="167" fontId="4" fillId="0" borderId="10" xfId="0" applyNumberFormat="1" applyFont="1" applyBorder="1" applyAlignment="1">
      <alignment horizontal="center" vertical="center"/>
    </xf>
    <xf numFmtId="166" fontId="5" fillId="0" borderId="19" xfId="0" applyNumberFormat="1" applyFont="1" applyBorder="1" applyAlignment="1">
      <alignment horizontal="center" vertical="center"/>
    </xf>
    <xf numFmtId="0" fontId="4" fillId="0" borderId="21" xfId="0" applyFont="1" applyBorder="1" applyAlignment="1">
      <alignment/>
    </xf>
    <xf numFmtId="166" fontId="5" fillId="0" borderId="21" xfId="0" applyNumberFormat="1" applyFont="1" applyBorder="1" applyAlignment="1">
      <alignment/>
    </xf>
    <xf numFmtId="167" fontId="4" fillId="0" borderId="24" xfId="0" applyNumberFormat="1" applyFont="1" applyBorder="1" applyAlignment="1">
      <alignment horizontal="left" vertical="center" wrapText="1" shrinkToFit="1"/>
    </xf>
    <xf numFmtId="0" fontId="4" fillId="0" borderId="16" xfId="0" applyFont="1" applyFill="1" applyBorder="1" applyAlignment="1">
      <alignment horizontal="center" vertical="center" wrapText="1"/>
    </xf>
    <xf numFmtId="0" fontId="4" fillId="0" borderId="30" xfId="0" applyFont="1" applyBorder="1" applyAlignment="1">
      <alignment horizontal="center" vertical="center" wrapText="1"/>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left" vertical="center" wrapText="1"/>
      <protection/>
    </xf>
    <xf numFmtId="0" fontId="4" fillId="33" borderId="13" xfId="0" applyFont="1" applyFill="1" applyBorder="1" applyAlignment="1" applyProtection="1">
      <alignment horizontal="center" vertical="center" wrapText="1"/>
      <protection/>
    </xf>
    <xf numFmtId="166" fontId="9" fillId="33" borderId="13" xfId="0" applyNumberFormat="1" applyFont="1" applyFill="1" applyBorder="1" applyAlignment="1" applyProtection="1">
      <alignment horizontal="center" vertical="center" wrapText="1"/>
      <protection locked="0"/>
    </xf>
    <xf numFmtId="166" fontId="4" fillId="33" borderId="13" xfId="0" applyNumberFormat="1" applyFont="1" applyFill="1" applyBorder="1" applyAlignment="1" applyProtection="1">
      <alignment horizontal="center" vertical="center" wrapText="1"/>
      <protection locked="0"/>
    </xf>
    <xf numFmtId="166" fontId="4" fillId="33" borderId="13" xfId="0" applyNumberFormat="1" applyFont="1" applyFill="1" applyBorder="1" applyAlignment="1" applyProtection="1">
      <alignment horizontal="center" vertical="center" wrapText="1"/>
      <protection/>
    </xf>
    <xf numFmtId="0" fontId="4" fillId="0" borderId="0" xfId="0" applyFont="1" applyBorder="1" applyAlignment="1">
      <alignment wrapText="1"/>
    </xf>
    <xf numFmtId="0" fontId="4" fillId="33" borderId="20" xfId="0" applyFont="1" applyFill="1" applyBorder="1" applyAlignment="1" applyProtection="1">
      <alignment horizontal="left" vertical="center" wrapText="1"/>
      <protection/>
    </xf>
    <xf numFmtId="0" fontId="4" fillId="33" borderId="20" xfId="0" applyFont="1" applyFill="1" applyBorder="1" applyAlignment="1" applyProtection="1">
      <alignment horizontal="center" vertical="center" wrapText="1"/>
      <protection/>
    </xf>
    <xf numFmtId="166" fontId="9" fillId="33" borderId="20" xfId="0" applyNumberFormat="1"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vertical="center" wrapText="1"/>
      <protection/>
    </xf>
    <xf numFmtId="0" fontId="4" fillId="33" borderId="15" xfId="0" applyFont="1" applyFill="1" applyBorder="1" applyAlignment="1" applyProtection="1">
      <alignment horizontal="left" vertical="center" wrapText="1"/>
      <protection/>
    </xf>
    <xf numFmtId="0" fontId="4" fillId="33" borderId="15" xfId="0" applyFont="1" applyFill="1" applyBorder="1" applyAlignment="1" applyProtection="1">
      <alignment horizontal="center" vertical="center" wrapText="1"/>
      <protection/>
    </xf>
    <xf numFmtId="4" fontId="9" fillId="33" borderId="16" xfId="0" applyNumberFormat="1" applyFont="1" applyFill="1" applyBorder="1" applyAlignment="1" applyProtection="1">
      <alignment horizontal="right" vertical="center" wrapText="1"/>
      <protection locked="0"/>
    </xf>
    <xf numFmtId="167" fontId="14" fillId="33" borderId="21" xfId="0" applyNumberFormat="1" applyFont="1" applyFill="1" applyBorder="1" applyAlignment="1" applyProtection="1">
      <alignment horizontal="center" vertical="center" wrapText="1"/>
      <protection locked="0"/>
    </xf>
    <xf numFmtId="167" fontId="5" fillId="33" borderId="21" xfId="0" applyNumberFormat="1" applyFont="1" applyFill="1" applyBorder="1" applyAlignment="1" applyProtection="1">
      <alignment horizontal="center" vertical="center" wrapText="1"/>
      <protection locked="0"/>
    </xf>
    <xf numFmtId="167" fontId="5" fillId="33" borderId="21" xfId="0" applyNumberFormat="1" applyFont="1" applyFill="1" applyBorder="1" applyAlignment="1" applyProtection="1">
      <alignment horizontal="center" vertical="center" wrapText="1"/>
      <protection/>
    </xf>
    <xf numFmtId="166" fontId="5" fillId="0" borderId="0" xfId="0" applyNumberFormat="1" applyFont="1" applyBorder="1" applyAlignment="1">
      <alignment/>
    </xf>
    <xf numFmtId="2" fontId="4" fillId="0" borderId="15" xfId="0" applyNumberFormat="1" applyFont="1" applyBorder="1" applyAlignment="1">
      <alignment horizontal="left" vertical="center" wrapText="1" shrinkToFit="1"/>
    </xf>
    <xf numFmtId="0" fontId="5" fillId="0" borderId="10" xfId="0" applyFont="1" applyBorder="1" applyAlignment="1">
      <alignment horizontal="center" vertical="center" wrapText="1"/>
    </xf>
    <xf numFmtId="166" fontId="4" fillId="0" borderId="21" xfId="0" applyNumberFormat="1" applyFont="1" applyBorder="1" applyAlignment="1">
      <alignment horizontal="center" vertical="center" wrapText="1"/>
    </xf>
    <xf numFmtId="166" fontId="5" fillId="0" borderId="21"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166" fontId="4" fillId="0" borderId="24"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49" fontId="4" fillId="0" borderId="15" xfId="0" applyNumberFormat="1" applyFont="1" applyBorder="1" applyAlignment="1">
      <alignment horizontal="left" vertical="top" wrapText="1" shrinkToFit="1"/>
    </xf>
    <xf numFmtId="166" fontId="5" fillId="0" borderId="15" xfId="0" applyNumberFormat="1" applyFont="1" applyBorder="1" applyAlignment="1">
      <alignment horizontal="center" vertical="center"/>
    </xf>
    <xf numFmtId="2" fontId="19" fillId="0" borderId="0" xfId="0" applyNumberFormat="1" applyFont="1" applyAlignment="1">
      <alignment horizontal="center"/>
    </xf>
    <xf numFmtId="166" fontId="5" fillId="0" borderId="25" xfId="0" applyNumberFormat="1" applyFont="1" applyBorder="1" applyAlignment="1">
      <alignment horizontal="center" vertical="center"/>
    </xf>
    <xf numFmtId="0" fontId="22" fillId="0" borderId="0" xfId="0" applyFont="1" applyAlignment="1">
      <alignment/>
    </xf>
    <xf numFmtId="0" fontId="4" fillId="0" borderId="31" xfId="0" applyFont="1" applyBorder="1" applyAlignment="1">
      <alignment/>
    </xf>
    <xf numFmtId="166" fontId="5" fillId="0" borderId="32" xfId="0" applyNumberFormat="1" applyFont="1" applyBorder="1" applyAlignment="1">
      <alignment horizontal="center"/>
    </xf>
    <xf numFmtId="166" fontId="5" fillId="0" borderId="33" xfId="0" applyNumberFormat="1" applyFont="1" applyBorder="1" applyAlignment="1">
      <alignment horizont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167" fontId="4" fillId="0" borderId="34" xfId="0" applyNumberFormat="1" applyFont="1" applyBorder="1" applyAlignment="1">
      <alignment horizontal="center" vertical="center"/>
    </xf>
    <xf numFmtId="166" fontId="4" fillId="0" borderId="34" xfId="0" applyNumberFormat="1" applyFont="1" applyBorder="1" applyAlignment="1">
      <alignment horizontal="center" vertical="center"/>
    </xf>
    <xf numFmtId="0" fontId="4" fillId="0" borderId="34" xfId="0" applyFont="1" applyBorder="1" applyAlignment="1">
      <alignment/>
    </xf>
    <xf numFmtId="49" fontId="5" fillId="0" borderId="34" xfId="0" applyNumberFormat="1" applyFont="1" applyBorder="1" applyAlignment="1">
      <alignment horizontal="center" vertical="center" wrapText="1"/>
    </xf>
    <xf numFmtId="0" fontId="5" fillId="0" borderId="34" xfId="0" applyFont="1" applyBorder="1" applyAlignment="1">
      <alignment horizontal="center" vertical="center" wrapText="1"/>
    </xf>
    <xf numFmtId="4" fontId="5" fillId="0" borderId="34" xfId="0" applyNumberFormat="1" applyFont="1" applyBorder="1" applyAlignment="1">
      <alignment horizontal="center" vertical="center" wrapText="1"/>
    </xf>
    <xf numFmtId="166" fontId="5" fillId="0" borderId="34" xfId="0" applyNumberFormat="1" applyFont="1" applyBorder="1" applyAlignment="1">
      <alignment horizontal="center" vertical="center" wrapText="1"/>
    </xf>
    <xf numFmtId="4" fontId="5" fillId="0" borderId="34" xfId="0" applyNumberFormat="1" applyFont="1" applyFill="1" applyBorder="1" applyAlignment="1">
      <alignment horizontal="center" vertical="center" wrapText="1"/>
    </xf>
    <xf numFmtId="0" fontId="4" fillId="0" borderId="34" xfId="0" applyFont="1" applyBorder="1" applyAlignment="1">
      <alignment horizontal="left" vertical="center" wrapText="1"/>
    </xf>
    <xf numFmtId="0" fontId="9" fillId="0" borderId="34" xfId="44" applyFont="1" applyBorder="1" applyAlignment="1">
      <alignment horizontal="center" vertical="center" wrapText="1"/>
      <protection/>
    </xf>
    <xf numFmtId="0" fontId="23" fillId="0" borderId="0" xfId="0" applyFont="1" applyAlignment="1">
      <alignment/>
    </xf>
    <xf numFmtId="0" fontId="4" fillId="34" borderId="0" xfId="0" applyFont="1" applyFill="1" applyAlignment="1">
      <alignment/>
    </xf>
    <xf numFmtId="0" fontId="4" fillId="34" borderId="0" xfId="0" applyFont="1" applyFill="1" applyBorder="1" applyAlignment="1">
      <alignment/>
    </xf>
    <xf numFmtId="167" fontId="5" fillId="0" borderId="34" xfId="0" applyNumberFormat="1" applyFont="1" applyBorder="1" applyAlignment="1">
      <alignment horizontal="center" vertical="center"/>
    </xf>
    <xf numFmtId="0" fontId="5" fillId="0" borderId="35" xfId="0" applyFont="1" applyBorder="1" applyAlignment="1">
      <alignment horizontal="center" vertical="center"/>
    </xf>
    <xf numFmtId="49" fontId="5" fillId="0" borderId="36" xfId="0" applyNumberFormat="1" applyFont="1" applyBorder="1" applyAlignment="1">
      <alignment horizontal="center" vertical="center" wrapText="1"/>
    </xf>
    <xf numFmtId="0" fontId="5" fillId="0" borderId="36" xfId="0" applyFont="1" applyBorder="1" applyAlignment="1">
      <alignment horizontal="center" vertical="center" wrapText="1"/>
    </xf>
    <xf numFmtId="4" fontId="5" fillId="0" borderId="36" xfId="0" applyNumberFormat="1" applyFont="1" applyBorder="1" applyAlignment="1">
      <alignment horizontal="center" vertical="center" wrapText="1"/>
    </xf>
    <xf numFmtId="4" fontId="5" fillId="0" borderId="37" xfId="0" applyNumberFormat="1" applyFont="1" applyFill="1" applyBorder="1" applyAlignment="1">
      <alignment horizontal="center" vertical="center" wrapText="1"/>
    </xf>
    <xf numFmtId="0" fontId="5" fillId="0" borderId="38" xfId="0" applyFont="1" applyBorder="1" applyAlignment="1">
      <alignment horizontal="center" vertical="center" wrapText="1"/>
    </xf>
    <xf numFmtId="167" fontId="4" fillId="0" borderId="39" xfId="0" applyNumberFormat="1" applyFont="1" applyBorder="1" applyAlignment="1">
      <alignment horizontal="center" vertical="center"/>
    </xf>
    <xf numFmtId="167" fontId="4" fillId="0" borderId="40" xfId="0" applyNumberFormat="1" applyFont="1" applyBorder="1" applyAlignment="1">
      <alignment horizontal="center" vertical="center"/>
    </xf>
    <xf numFmtId="167" fontId="5" fillId="0" borderId="40" xfId="0" applyNumberFormat="1" applyFont="1" applyBorder="1" applyAlignment="1">
      <alignment horizontal="center" vertical="center"/>
    </xf>
    <xf numFmtId="0" fontId="5" fillId="0" borderId="34" xfId="0" applyFont="1" applyBorder="1" applyAlignment="1">
      <alignment horizontal="center" vertical="center"/>
    </xf>
    <xf numFmtId="49" fontId="4" fillId="0" borderId="34" xfId="0" applyNumberFormat="1" applyFont="1" applyBorder="1" applyAlignment="1">
      <alignment horizontal="left" vertical="center" wrapText="1"/>
    </xf>
    <xf numFmtId="175" fontId="4" fillId="0" borderId="34" xfId="0" applyNumberFormat="1" applyFont="1" applyBorder="1" applyAlignment="1">
      <alignment horizontal="center" vertical="center" wrapText="1"/>
    </xf>
    <xf numFmtId="175" fontId="4" fillId="0" borderId="34" xfId="0" applyNumberFormat="1" applyFont="1" applyFill="1" applyBorder="1" applyAlignment="1">
      <alignment horizontal="center" vertical="center" wrapText="1"/>
    </xf>
    <xf numFmtId="0" fontId="4" fillId="0" borderId="20" xfId="44" applyFont="1" applyBorder="1" applyAlignment="1">
      <alignment horizontal="center" vertical="center" wrapText="1"/>
      <protection/>
    </xf>
    <xf numFmtId="0" fontId="4" fillId="0" borderId="30" xfId="44" applyFont="1" applyBorder="1" applyAlignment="1">
      <alignment horizontal="center" vertical="center" wrapText="1"/>
      <protection/>
    </xf>
    <xf numFmtId="0" fontId="4" fillId="0" borderId="34" xfId="44" applyFont="1" applyBorder="1" applyAlignment="1">
      <alignment horizontal="center" vertical="center" wrapText="1"/>
      <protection/>
    </xf>
    <xf numFmtId="0" fontId="4" fillId="0" borderId="32" xfId="0" applyFont="1" applyBorder="1" applyAlignment="1">
      <alignment/>
    </xf>
    <xf numFmtId="166" fontId="5" fillId="0" borderId="41" xfId="0" applyNumberFormat="1" applyFont="1" applyBorder="1" applyAlignment="1">
      <alignment horizontal="center"/>
    </xf>
    <xf numFmtId="0" fontId="24" fillId="0" borderId="0" xfId="55" applyFont="1" applyAlignment="1">
      <alignment vertical="center"/>
      <protection/>
    </xf>
    <xf numFmtId="0" fontId="9" fillId="0" borderId="0" xfId="55" applyFont="1" applyAlignment="1">
      <alignment vertical="center"/>
      <protection/>
    </xf>
    <xf numFmtId="0" fontId="9" fillId="0" borderId="0" xfId="55" applyFont="1">
      <alignment/>
      <protection/>
    </xf>
    <xf numFmtId="2" fontId="5" fillId="0" borderId="0" xfId="55" applyNumberFormat="1" applyFont="1" applyAlignment="1">
      <alignment horizontal="center"/>
      <protection/>
    </xf>
    <xf numFmtId="0" fontId="25" fillId="0" borderId="0" xfId="55" applyFont="1" applyAlignment="1">
      <alignment horizontal="left"/>
      <protection/>
    </xf>
    <xf numFmtId="0" fontId="26" fillId="0" borderId="0" xfId="55" applyFont="1" applyAlignment="1">
      <alignment horizontal="left"/>
      <protection/>
    </xf>
    <xf numFmtId="2" fontId="27" fillId="0" borderId="0" xfId="55" applyNumberFormat="1" applyFont="1" applyAlignment="1">
      <alignment horizontal="left"/>
      <protection/>
    </xf>
    <xf numFmtId="4" fontId="5" fillId="0" borderId="38" xfId="0" applyNumberFormat="1" applyFont="1" applyFill="1" applyBorder="1" applyAlignment="1">
      <alignment horizontal="center" vertical="center" wrapText="1"/>
    </xf>
    <xf numFmtId="0" fontId="28" fillId="0" borderId="34" xfId="44" applyNumberFormat="1" applyFont="1" applyFill="1" applyBorder="1" applyAlignment="1" applyProtection="1">
      <alignment horizontal="center" vertical="center"/>
      <protection/>
    </xf>
    <xf numFmtId="175" fontId="28" fillId="0" borderId="34" xfId="44"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22" fillId="0" borderId="34" xfId="0" applyFont="1" applyBorder="1" applyAlignment="1">
      <alignment horizontal="center" vertical="center"/>
    </xf>
    <xf numFmtId="1" fontId="4" fillId="0" borderId="34" xfId="0" applyNumberFormat="1" applyFont="1" applyBorder="1" applyAlignment="1">
      <alignment horizontal="center" vertical="center" wrapText="1"/>
    </xf>
    <xf numFmtId="0" fontId="7" fillId="33" borderId="11" xfId="0" applyFont="1" applyFill="1" applyBorder="1" applyAlignment="1">
      <alignment horizontal="center" vertical="center"/>
    </xf>
    <xf numFmtId="0" fontId="7" fillId="0" borderId="11" xfId="0" applyFont="1" applyBorder="1" applyAlignment="1">
      <alignment horizontal="center" vertical="center"/>
    </xf>
    <xf numFmtId="167" fontId="6" fillId="0" borderId="11" xfId="0" applyNumberFormat="1" applyFont="1" applyBorder="1" applyAlignment="1">
      <alignment horizontal="center" vertical="center"/>
    </xf>
    <xf numFmtId="0" fontId="7" fillId="0" borderId="0" xfId="0" applyFont="1" applyBorder="1" applyAlignment="1">
      <alignment/>
    </xf>
    <xf numFmtId="0" fontId="7" fillId="33" borderId="0" xfId="0" applyFont="1" applyFill="1" applyAlignment="1">
      <alignment/>
    </xf>
    <xf numFmtId="0" fontId="7" fillId="0" borderId="0" xfId="0" applyFont="1" applyAlignment="1">
      <alignment/>
    </xf>
    <xf numFmtId="0" fontId="4" fillId="0" borderId="34" xfId="0" applyFont="1" applyBorder="1" applyAlignment="1">
      <alignment wrapText="1"/>
    </xf>
    <xf numFmtId="0" fontId="4" fillId="0" borderId="14" xfId="0" applyNumberFormat="1" applyFont="1" applyBorder="1" applyAlignment="1">
      <alignment horizontal="center" vertical="center"/>
    </xf>
    <xf numFmtId="0" fontId="13" fillId="0" borderId="27" xfId="54" applyFont="1" applyBorder="1" applyAlignment="1">
      <alignment horizontal="center" vertical="center" wrapText="1"/>
      <protection/>
    </xf>
    <xf numFmtId="0" fontId="15" fillId="0" borderId="18" xfId="0" applyFont="1" applyBorder="1" applyAlignment="1">
      <alignment horizontal="center" vertical="center" wrapText="1"/>
    </xf>
    <xf numFmtId="0" fontId="4" fillId="0" borderId="14" xfId="0" applyFont="1" applyBorder="1" applyAlignment="1">
      <alignment horizontal="center"/>
    </xf>
    <xf numFmtId="0" fontId="13" fillId="0" borderId="34" xfId="54" applyFont="1" applyBorder="1" applyAlignment="1">
      <alignment horizontal="center" vertical="center" wrapText="1"/>
      <protection/>
    </xf>
    <xf numFmtId="0" fontId="31" fillId="0" borderId="42" xfId="0" applyFont="1" applyBorder="1" applyAlignment="1">
      <alignment horizontal="justify" vertical="center" wrapText="1"/>
    </xf>
    <xf numFmtId="0" fontId="21" fillId="0" borderId="42" xfId="0" applyFont="1" applyBorder="1" applyAlignment="1">
      <alignment horizontal="justify" vertical="center" wrapText="1"/>
    </xf>
    <xf numFmtId="167" fontId="4" fillId="0" borderId="43" xfId="0" applyNumberFormat="1" applyFont="1" applyBorder="1" applyAlignment="1">
      <alignment horizontal="center" vertical="center"/>
    </xf>
    <xf numFmtId="167" fontId="4" fillId="0" borderId="44" xfId="0" applyNumberFormat="1" applyFont="1" applyBorder="1" applyAlignment="1">
      <alignment horizontal="center" vertical="center"/>
    </xf>
    <xf numFmtId="0" fontId="73" fillId="0" borderId="42" xfId="0" applyFont="1" applyBorder="1" applyAlignment="1">
      <alignment vertical="center" wrapText="1"/>
    </xf>
    <xf numFmtId="0" fontId="73" fillId="0" borderId="45" xfId="0" applyFont="1" applyBorder="1" applyAlignment="1">
      <alignment horizontal="justify" vertical="center" wrapText="1"/>
    </xf>
    <xf numFmtId="0" fontId="4" fillId="0" borderId="14" xfId="0" applyFont="1" applyBorder="1" applyAlignment="1">
      <alignment/>
    </xf>
    <xf numFmtId="0" fontId="4" fillId="0" borderId="32" xfId="0" applyFont="1" applyBorder="1" applyAlignment="1">
      <alignment horizontal="center" vertical="center"/>
    </xf>
    <xf numFmtId="167" fontId="5" fillId="0" borderId="32" xfId="0" applyNumberFormat="1" applyFont="1" applyBorder="1" applyAlignment="1">
      <alignment horizontal="center" vertical="center"/>
    </xf>
    <xf numFmtId="167" fontId="5" fillId="0" borderId="33" xfId="0" applyNumberFormat="1" applyFont="1" applyBorder="1" applyAlignment="1">
      <alignment horizontal="center" vertical="center"/>
    </xf>
    <xf numFmtId="0" fontId="73" fillId="0" borderId="34" xfId="0" applyFont="1" applyBorder="1" applyAlignment="1">
      <alignment horizontal="justify" vertical="center" wrapText="1"/>
    </xf>
    <xf numFmtId="0" fontId="21" fillId="0" borderId="34" xfId="44" applyNumberFormat="1" applyFont="1" applyFill="1" applyBorder="1" applyAlignment="1" applyProtection="1">
      <alignment horizontal="center" vertical="center"/>
      <protection/>
    </xf>
    <xf numFmtId="175" fontId="21" fillId="0" borderId="34" xfId="44" applyNumberFormat="1" applyFont="1" applyFill="1" applyBorder="1" applyAlignment="1" applyProtection="1">
      <alignment horizontal="center" vertical="center"/>
      <protection/>
    </xf>
    <xf numFmtId="0" fontId="21" fillId="0" borderId="34" xfId="44" applyNumberFormat="1" applyFont="1" applyFill="1" applyBorder="1" applyAlignment="1" applyProtection="1">
      <alignment horizontal="left" vertical="top" wrapText="1"/>
      <protection/>
    </xf>
    <xf numFmtId="166" fontId="4" fillId="0" borderId="13" xfId="0" applyNumberFormat="1" applyFont="1" applyBorder="1" applyAlignment="1">
      <alignment/>
    </xf>
    <xf numFmtId="169" fontId="9" fillId="0" borderId="34" xfId="44" applyNumberFormat="1" applyFont="1" applyBorder="1" applyAlignment="1">
      <alignment horizontal="center" vertical="center"/>
      <protection/>
    </xf>
    <xf numFmtId="167" fontId="9" fillId="0" borderId="34" xfId="44" applyNumberFormat="1" applyFont="1" applyBorder="1" applyAlignment="1">
      <alignment horizontal="center" vertical="center"/>
      <protection/>
    </xf>
    <xf numFmtId="0" fontId="9" fillId="0" borderId="34" xfId="44" applyFont="1" applyBorder="1" applyAlignment="1">
      <alignment horizontal="left" vertical="center" wrapText="1"/>
      <protection/>
    </xf>
    <xf numFmtId="0" fontId="9" fillId="0" borderId="17" xfId="44" applyFont="1" applyBorder="1" applyAlignment="1">
      <alignment horizontal="left" vertical="center" wrapText="1"/>
      <protection/>
    </xf>
    <xf numFmtId="0" fontId="2" fillId="0" borderId="0" xfId="44" applyFont="1" applyBorder="1">
      <alignment/>
      <protection/>
    </xf>
    <xf numFmtId="0" fontId="2" fillId="0" borderId="0" xfId="44">
      <alignment/>
      <protection/>
    </xf>
    <xf numFmtId="169" fontId="14" fillId="0" borderId="34" xfId="44" applyNumberFormat="1" applyFont="1" applyBorder="1" applyAlignment="1">
      <alignment horizontal="center" vertical="center" wrapText="1"/>
      <protection/>
    </xf>
    <xf numFmtId="167" fontId="9" fillId="0" borderId="32" xfId="44" applyNumberFormat="1" applyFont="1" applyBorder="1" applyAlignment="1">
      <alignment horizontal="center" vertical="center"/>
      <protection/>
    </xf>
    <xf numFmtId="167" fontId="14" fillId="0" borderId="33" xfId="44" applyNumberFormat="1" applyFont="1" applyBorder="1" applyAlignment="1">
      <alignment horizontal="center" vertical="center"/>
      <protection/>
    </xf>
    <xf numFmtId="0" fontId="5" fillId="33" borderId="34" xfId="0" applyFont="1" applyFill="1" applyBorder="1" applyAlignment="1" applyProtection="1">
      <alignment horizontal="center" vertical="center" wrapText="1"/>
      <protection/>
    </xf>
    <xf numFmtId="0" fontId="5" fillId="33" borderId="34" xfId="0" applyFont="1" applyFill="1" applyBorder="1" applyAlignment="1" applyProtection="1">
      <alignment horizontal="left" vertical="center" wrapText="1"/>
      <protection/>
    </xf>
    <xf numFmtId="9" fontId="14" fillId="0" borderId="34" xfId="44" applyNumberFormat="1" applyFont="1" applyBorder="1" applyAlignment="1">
      <alignment horizontal="center" vertical="center" wrapText="1"/>
      <protection/>
    </xf>
    <xf numFmtId="166" fontId="14" fillId="0" borderId="34" xfId="44" applyNumberFormat="1" applyFont="1" applyFill="1" applyBorder="1" applyAlignment="1">
      <alignment horizontal="center" vertical="center" wrapText="1"/>
      <protection/>
    </xf>
    <xf numFmtId="0" fontId="9" fillId="0" borderId="34" xfId="44" applyFont="1" applyBorder="1" applyAlignment="1">
      <alignment horizontal="center" vertical="center"/>
      <protection/>
    </xf>
    <xf numFmtId="2" fontId="4" fillId="0" borderId="34" xfId="44" applyNumberFormat="1" applyFont="1" applyBorder="1" applyAlignment="1">
      <alignment horizontal="left" vertical="center" wrapText="1" shrinkToFit="1"/>
      <protection/>
    </xf>
    <xf numFmtId="0" fontId="9" fillId="0" borderId="0" xfId="44" applyFont="1" applyBorder="1" applyAlignment="1">
      <alignment horizontal="center" vertical="center"/>
      <protection/>
    </xf>
    <xf numFmtId="0" fontId="0" fillId="0" borderId="0" xfId="0" applyBorder="1" applyAlignment="1">
      <alignment/>
    </xf>
    <xf numFmtId="2" fontId="4" fillId="0" borderId="13" xfId="0" applyNumberFormat="1" applyFont="1" applyBorder="1" applyAlignment="1">
      <alignment horizontal="left" vertical="top" wrapText="1"/>
    </xf>
    <xf numFmtId="2" fontId="4" fillId="0" borderId="34" xfId="0" applyNumberFormat="1" applyFont="1" applyBorder="1" applyAlignment="1">
      <alignment horizontal="left" vertical="center" wrapText="1"/>
    </xf>
    <xf numFmtId="0" fontId="13" fillId="0" borderId="14" xfId="0" applyFont="1" applyBorder="1" applyAlignment="1">
      <alignment horizontal="center" vertical="center" wrapText="1"/>
    </xf>
    <xf numFmtId="0" fontId="15" fillId="33" borderId="34" xfId="0" applyFont="1" applyFill="1" applyBorder="1" applyAlignment="1">
      <alignment vertical="center" wrapText="1"/>
    </xf>
    <xf numFmtId="0" fontId="15" fillId="33" borderId="34" xfId="0" applyFont="1" applyFill="1" applyBorder="1" applyAlignment="1">
      <alignment horizontal="center" vertical="center"/>
    </xf>
    <xf numFmtId="0" fontId="18" fillId="33" borderId="34" xfId="0" applyFont="1" applyFill="1" applyBorder="1" applyAlignment="1">
      <alignment horizontal="center" vertical="center"/>
    </xf>
    <xf numFmtId="166" fontId="4" fillId="0" borderId="34" xfId="0" applyNumberFormat="1" applyFont="1" applyBorder="1" applyAlignment="1">
      <alignment horizontal="center" vertical="center" wrapText="1"/>
    </xf>
    <xf numFmtId="166" fontId="4" fillId="0" borderId="34" xfId="0" applyNumberFormat="1" applyFont="1" applyFill="1" applyBorder="1" applyAlignment="1">
      <alignment horizontal="center" vertical="center" wrapText="1"/>
    </xf>
    <xf numFmtId="0" fontId="13" fillId="0" borderId="34" xfId="0" applyFont="1" applyFill="1" applyBorder="1" applyAlignment="1">
      <alignment horizontal="left" vertical="center" wrapText="1"/>
    </xf>
    <xf numFmtId="0" fontId="13" fillId="0" borderId="34"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5" fillId="33" borderId="34" xfId="56" applyFont="1" applyFill="1" applyBorder="1" applyAlignment="1">
      <alignment horizontal="center" vertical="center" wrapText="1"/>
      <protection/>
    </xf>
    <xf numFmtId="0" fontId="0" fillId="33" borderId="34" xfId="56" applyFont="1" applyFill="1" applyBorder="1" applyAlignment="1">
      <alignment horizontal="center" vertical="center" wrapText="1"/>
      <protection/>
    </xf>
    <xf numFmtId="3" fontId="15" fillId="33" borderId="34" xfId="0" applyNumberFormat="1" applyFont="1" applyFill="1" applyBorder="1" applyAlignment="1">
      <alignment horizontal="center" vertical="center"/>
    </xf>
    <xf numFmtId="0" fontId="13" fillId="33" borderId="34" xfId="0" applyFont="1" applyFill="1" applyBorder="1" applyAlignment="1">
      <alignment vertical="center" wrapText="1"/>
    </xf>
    <xf numFmtId="0" fontId="13" fillId="33" borderId="34" xfId="56" applyFont="1" applyFill="1" applyBorder="1" applyAlignment="1">
      <alignment horizontal="center" vertical="center" wrapText="1"/>
      <protection/>
    </xf>
    <xf numFmtId="166" fontId="5" fillId="0" borderId="34" xfId="0" applyNumberFormat="1" applyFont="1" applyBorder="1" applyAlignment="1">
      <alignment/>
    </xf>
    <xf numFmtId="0" fontId="30" fillId="0" borderId="34" xfId="0" applyFont="1" applyBorder="1" applyAlignment="1">
      <alignment horizontal="center" vertical="center"/>
    </xf>
    <xf numFmtId="0" fontId="29" fillId="0" borderId="34" xfId="0" applyFont="1" applyBorder="1" applyAlignment="1">
      <alignment horizontal="center" vertical="center"/>
    </xf>
    <xf numFmtId="9" fontId="5" fillId="0" borderId="0" xfId="0" applyNumberFormat="1" applyFont="1" applyBorder="1" applyAlignment="1">
      <alignment/>
    </xf>
    <xf numFmtId="9" fontId="5" fillId="0" borderId="11" xfId="0" applyNumberFormat="1" applyFont="1" applyBorder="1" applyAlignment="1">
      <alignment horizontal="center" vertical="center" wrapText="1"/>
    </xf>
    <xf numFmtId="9" fontId="4" fillId="0" borderId="13" xfId="0" applyNumberFormat="1" applyFont="1" applyBorder="1" applyAlignment="1">
      <alignment horizontal="center" vertical="center"/>
    </xf>
    <xf numFmtId="9" fontId="4" fillId="0" borderId="0" xfId="0" applyNumberFormat="1" applyFont="1" applyAlignment="1">
      <alignment/>
    </xf>
    <xf numFmtId="9" fontId="7" fillId="0" borderId="11" xfId="0" applyNumberFormat="1" applyFont="1" applyBorder="1" applyAlignment="1">
      <alignment horizontal="center" vertical="center"/>
    </xf>
    <xf numFmtId="9" fontId="7" fillId="0" borderId="0" xfId="0" applyNumberFormat="1" applyFont="1" applyAlignment="1">
      <alignment/>
    </xf>
    <xf numFmtId="0" fontId="29" fillId="0" borderId="46" xfId="0" applyFont="1" applyBorder="1" applyAlignment="1">
      <alignment horizontal="center" vertical="center"/>
    </xf>
    <xf numFmtId="0" fontId="30" fillId="0" borderId="47" xfId="0" applyFont="1" applyBorder="1" applyAlignment="1">
      <alignment horizontal="center" vertical="center"/>
    </xf>
    <xf numFmtId="9" fontId="4" fillId="0" borderId="24" xfId="0" applyNumberFormat="1" applyFont="1" applyBorder="1" applyAlignment="1">
      <alignment horizontal="center" vertical="center"/>
    </xf>
    <xf numFmtId="0" fontId="7" fillId="0" borderId="26" xfId="0" applyFont="1" applyBorder="1" applyAlignment="1">
      <alignment horizontal="center" vertical="center" wrapText="1"/>
    </xf>
    <xf numFmtId="9" fontId="4" fillId="0" borderId="34" xfId="0" applyNumberFormat="1" applyFont="1" applyBorder="1" applyAlignment="1">
      <alignment horizontal="center" vertical="center"/>
    </xf>
    <xf numFmtId="4" fontId="5" fillId="0" borderId="36"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xf>
    <xf numFmtId="166" fontId="5" fillId="0" borderId="23" xfId="0" applyNumberFormat="1" applyFont="1" applyBorder="1" applyAlignment="1">
      <alignment horizontal="center" vertical="center"/>
    </xf>
    <xf numFmtId="0" fontId="17" fillId="0" borderId="34" xfId="0" applyFont="1" applyBorder="1" applyAlignment="1">
      <alignment horizontal="center" vertical="center"/>
    </xf>
    <xf numFmtId="166" fontId="5" fillId="0" borderId="34" xfId="0" applyNumberFormat="1" applyFont="1" applyBorder="1" applyAlignment="1">
      <alignment horizontal="center" vertical="center"/>
    </xf>
    <xf numFmtId="0" fontId="5" fillId="0" borderId="0" xfId="0" applyFont="1" applyBorder="1" applyAlignment="1">
      <alignment horizontal="left"/>
    </xf>
    <xf numFmtId="0" fontId="15" fillId="0" borderId="34" xfId="0" applyFont="1" applyBorder="1" applyAlignment="1">
      <alignment/>
    </xf>
    <xf numFmtId="175" fontId="32" fillId="0" borderId="34" xfId="0" applyNumberFormat="1" applyFont="1" applyBorder="1" applyAlignment="1">
      <alignment horizontal="center" vertical="center"/>
    </xf>
    <xf numFmtId="166" fontId="15" fillId="0" borderId="34" xfId="0" applyNumberFormat="1" applyFont="1" applyBorder="1" applyAlignment="1">
      <alignment horizontal="center" vertical="center"/>
    </xf>
    <xf numFmtId="166" fontId="4" fillId="0" borderId="0" xfId="0" applyNumberFormat="1" applyFont="1" applyBorder="1" applyAlignment="1">
      <alignment vertical="center"/>
    </xf>
    <xf numFmtId="166" fontId="10" fillId="0" borderId="0" xfId="0" applyNumberFormat="1" applyFont="1" applyBorder="1" applyAlignment="1">
      <alignment vertical="center"/>
    </xf>
    <xf numFmtId="166" fontId="5" fillId="0" borderId="0" xfId="0" applyNumberFormat="1" applyFont="1" applyBorder="1" applyAlignment="1">
      <alignment horizontal="center"/>
    </xf>
    <xf numFmtId="0" fontId="5" fillId="0" borderId="48" xfId="0" applyFont="1" applyBorder="1" applyAlignment="1">
      <alignment horizontal="center" vertical="center"/>
    </xf>
    <xf numFmtId="0" fontId="4" fillId="0" borderId="17" xfId="0" applyFont="1" applyBorder="1" applyAlignment="1">
      <alignment horizontal="center" vertical="center"/>
    </xf>
    <xf numFmtId="166" fontId="4" fillId="33" borderId="24" xfId="0" applyNumberFormat="1" applyFont="1" applyFill="1" applyBorder="1" applyAlignment="1">
      <alignment horizontal="center" vertical="center"/>
    </xf>
    <xf numFmtId="0" fontId="4" fillId="33" borderId="34" xfId="0" applyFont="1" applyFill="1" applyBorder="1" applyAlignment="1">
      <alignment horizontal="center" vertical="center" wrapText="1"/>
    </xf>
    <xf numFmtId="166" fontId="4" fillId="33" borderId="34" xfId="0" applyNumberFormat="1" applyFont="1" applyFill="1" applyBorder="1" applyAlignment="1">
      <alignment horizontal="center" vertical="center"/>
    </xf>
    <xf numFmtId="0" fontId="8" fillId="0" borderId="20" xfId="44" applyFont="1" applyFill="1" applyBorder="1" applyAlignment="1">
      <alignment horizontal="center" vertical="center" wrapText="1"/>
      <protection/>
    </xf>
    <xf numFmtId="0" fontId="8" fillId="0" borderId="30" xfId="44" applyFont="1" applyFill="1" applyBorder="1" applyAlignment="1">
      <alignment horizontal="center" vertical="center" wrapText="1"/>
      <protection/>
    </xf>
    <xf numFmtId="0" fontId="9" fillId="0" borderId="15" xfId="44" applyFont="1" applyFill="1" applyBorder="1" applyAlignment="1">
      <alignment horizontal="center" vertical="center" wrapText="1"/>
      <protection/>
    </xf>
    <xf numFmtId="0" fontId="9" fillId="0" borderId="16" xfId="44" applyFont="1" applyFill="1" applyBorder="1" applyAlignment="1">
      <alignment horizontal="center" vertical="center" wrapText="1"/>
      <protection/>
    </xf>
    <xf numFmtId="0" fontId="4" fillId="0" borderId="20" xfId="0" applyFont="1" applyFill="1" applyBorder="1" applyAlignment="1">
      <alignment horizontal="center" vertical="center"/>
    </xf>
    <xf numFmtId="0" fontId="4" fillId="0" borderId="15" xfId="44" applyFont="1" applyFill="1" applyBorder="1" applyAlignment="1">
      <alignment horizontal="center" vertical="center" wrapText="1"/>
      <protection/>
    </xf>
    <xf numFmtId="0" fontId="4" fillId="0" borderId="16" xfId="44" applyFont="1" applyFill="1" applyBorder="1" applyAlignment="1">
      <alignment horizontal="center" vertical="center" wrapText="1"/>
      <protection/>
    </xf>
    <xf numFmtId="0" fontId="4" fillId="0" borderId="13" xfId="0" applyNumberFormat="1" applyFont="1" applyBorder="1" applyAlignment="1">
      <alignment horizontal="left" vertical="center"/>
    </xf>
    <xf numFmtId="166" fontId="12" fillId="0" borderId="0" xfId="0" applyNumberFormat="1" applyFont="1" applyAlignment="1">
      <alignment horizontal="center" vertical="center" wrapText="1"/>
    </xf>
    <xf numFmtId="0" fontId="11" fillId="0" borderId="15" xfId="0" applyFont="1" applyBorder="1" applyAlignment="1">
      <alignment horizontal="center" vertical="center"/>
    </xf>
    <xf numFmtId="0" fontId="11" fillId="0" borderId="15" xfId="0" applyFont="1" applyBorder="1" applyAlignment="1">
      <alignment horizontal="center" vertical="center" wrapText="1"/>
    </xf>
    <xf numFmtId="166" fontId="11" fillId="0" borderId="15" xfId="0" applyNumberFormat="1" applyFont="1" applyBorder="1" applyAlignment="1">
      <alignment horizontal="center" vertical="center" wrapText="1"/>
    </xf>
    <xf numFmtId="0" fontId="12" fillId="0" borderId="15" xfId="0" applyFont="1" applyBorder="1" applyAlignment="1">
      <alignment horizontal="center" vertical="center"/>
    </xf>
    <xf numFmtId="0" fontId="7" fillId="0" borderId="15" xfId="0" applyFont="1" applyBorder="1" applyAlignment="1">
      <alignment horizontal="left" vertical="center" wrapText="1"/>
    </xf>
    <xf numFmtId="0" fontId="12" fillId="0" borderId="15" xfId="0" applyFont="1" applyBorder="1" applyAlignment="1">
      <alignment horizontal="center" vertical="center" wrapText="1"/>
    </xf>
    <xf numFmtId="166" fontId="12" fillId="0" borderId="15" xfId="0" applyNumberFormat="1" applyFont="1" applyBorder="1" applyAlignment="1">
      <alignment horizontal="center" vertical="center" wrapText="1"/>
    </xf>
    <xf numFmtId="0" fontId="12" fillId="0" borderId="15" xfId="0" applyFont="1" applyBorder="1" applyAlignment="1">
      <alignment/>
    </xf>
    <xf numFmtId="166" fontId="11" fillId="33" borderId="15" xfId="0" applyNumberFormat="1" applyFont="1" applyFill="1" applyBorder="1" applyAlignment="1">
      <alignment horizontal="center" vertical="center" wrapText="1"/>
    </xf>
    <xf numFmtId="166" fontId="12" fillId="0" borderId="0" xfId="0" applyNumberFormat="1" applyFont="1" applyAlignment="1">
      <alignment/>
    </xf>
    <xf numFmtId="166" fontId="12" fillId="0" borderId="0" xfId="0" applyNumberFormat="1" applyFont="1" applyAlignment="1">
      <alignment/>
    </xf>
    <xf numFmtId="0" fontId="12" fillId="0" borderId="0" xfId="0" applyFont="1" applyAlignment="1">
      <alignment horizontal="left" vertical="center"/>
    </xf>
    <xf numFmtId="1" fontId="12" fillId="0" borderId="0" xfId="0" applyNumberFormat="1" applyFont="1" applyAlignment="1">
      <alignment horizontal="center" vertical="center"/>
    </xf>
    <xf numFmtId="0" fontId="12" fillId="0" borderId="0" xfId="0" applyFont="1" applyAlignment="1">
      <alignment horizontal="center" vertical="center"/>
    </xf>
    <xf numFmtId="166" fontId="0" fillId="0" borderId="0" xfId="0" applyNumberFormat="1" applyAlignment="1">
      <alignment/>
    </xf>
    <xf numFmtId="166" fontId="0" fillId="0" borderId="0" xfId="0" applyNumberFormat="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33" borderId="22" xfId="0" applyFont="1" applyFill="1" applyBorder="1" applyAlignment="1">
      <alignment/>
    </xf>
    <xf numFmtId="166" fontId="4" fillId="0" borderId="22" xfId="0" applyNumberFormat="1" applyFont="1" applyBorder="1" applyAlignment="1">
      <alignment/>
    </xf>
    <xf numFmtId="0" fontId="4" fillId="0" borderId="22" xfId="0" applyFont="1" applyBorder="1" applyAlignment="1">
      <alignment/>
    </xf>
    <xf numFmtId="166" fontId="4" fillId="33" borderId="22" xfId="0" applyNumberFormat="1" applyFont="1" applyFill="1" applyBorder="1" applyAlignment="1">
      <alignment horizontal="center" vertical="center" wrapText="1"/>
    </xf>
    <xf numFmtId="166" fontId="4" fillId="0" borderId="22" xfId="65" applyNumberFormat="1" applyFont="1" applyFill="1" applyBorder="1" applyAlignment="1" applyProtection="1">
      <alignment horizontal="center" vertical="center" wrapText="1"/>
      <protection/>
    </xf>
    <xf numFmtId="49" fontId="4" fillId="33" borderId="22" xfId="0" applyNumberFormat="1" applyFont="1" applyFill="1" applyBorder="1" applyAlignment="1">
      <alignment horizontal="center" vertical="center" wrapText="1"/>
    </xf>
    <xf numFmtId="0" fontId="4" fillId="33" borderId="22" xfId="0" applyFont="1" applyFill="1" applyBorder="1" applyAlignment="1" quotePrefix="1">
      <alignment horizontal="left" wrapText="1"/>
    </xf>
    <xf numFmtId="0" fontId="4" fillId="0" borderId="22" xfId="0" applyFont="1" applyBorder="1" applyAlignment="1">
      <alignment horizontal="center" vertical="center"/>
    </xf>
    <xf numFmtId="0" fontId="4" fillId="33" borderId="22" xfId="0" applyFont="1" applyFill="1" applyBorder="1" applyAlignment="1">
      <alignment horizontal="left" wrapText="1"/>
    </xf>
    <xf numFmtId="49" fontId="4" fillId="0" borderId="22" xfId="0" applyNumberFormat="1" applyFont="1" applyBorder="1" applyAlignment="1" quotePrefix="1">
      <alignment horizontal="left" vertical="center" wrapText="1"/>
    </xf>
    <xf numFmtId="0" fontId="4" fillId="0" borderId="0" xfId="0" applyFont="1" applyAlignment="1">
      <alignment vertical="center"/>
    </xf>
    <xf numFmtId="166" fontId="4" fillId="33" borderId="22" xfId="0" applyNumberFormat="1" applyFont="1" applyFill="1" applyBorder="1" applyAlignment="1">
      <alignment horizontal="center" vertical="center"/>
    </xf>
    <xf numFmtId="0" fontId="4" fillId="33" borderId="22" xfId="0" applyNumberFormat="1" applyFont="1" applyFill="1" applyBorder="1" applyAlignment="1">
      <alignment horizontal="center" vertical="center" wrapText="1"/>
    </xf>
    <xf numFmtId="49" fontId="4" fillId="0" borderId="22" xfId="0" applyNumberFormat="1" applyFont="1" applyBorder="1" applyAlignment="1">
      <alignment horizontal="center" vertical="center" wrapText="1"/>
    </xf>
    <xf numFmtId="0" fontId="5" fillId="33" borderId="22" xfId="0" applyFont="1" applyFill="1" applyBorder="1" applyAlignment="1">
      <alignment vertical="center" wrapText="1"/>
    </xf>
    <xf numFmtId="166" fontId="5" fillId="0" borderId="22" xfId="0" applyNumberFormat="1" applyFont="1" applyBorder="1" applyAlignment="1">
      <alignment horizontal="center" vertical="center" wrapText="1"/>
    </xf>
    <xf numFmtId="167" fontId="5" fillId="0" borderId="22"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49" fontId="4" fillId="34" borderId="15" xfId="0" applyNumberFormat="1" applyFont="1" applyFill="1" applyBorder="1" applyAlignment="1">
      <alignment horizontal="left" vertical="center" wrapText="1"/>
    </xf>
    <xf numFmtId="49" fontId="4" fillId="34" borderId="20" xfId="0" applyNumberFormat="1" applyFont="1" applyFill="1" applyBorder="1" applyAlignment="1">
      <alignment horizontal="left" vertical="center" wrapText="1"/>
    </xf>
    <xf numFmtId="49" fontId="4" fillId="34" borderId="16" xfId="0" applyNumberFormat="1" applyFont="1" applyFill="1" applyBorder="1" applyAlignment="1">
      <alignment horizontal="left" vertical="center" wrapText="1"/>
    </xf>
    <xf numFmtId="0" fontId="4" fillId="34" borderId="15" xfId="0" applyFont="1" applyFill="1" applyBorder="1" applyAlignment="1">
      <alignment wrapText="1"/>
    </xf>
    <xf numFmtId="0" fontId="4" fillId="34" borderId="13" xfId="0" applyFont="1" applyFill="1" applyBorder="1" applyAlignment="1">
      <alignment horizontal="left" vertical="center" wrapText="1"/>
    </xf>
    <xf numFmtId="0" fontId="4" fillId="34" borderId="15" xfId="0" applyFont="1" applyFill="1" applyBorder="1" applyAlignment="1">
      <alignment horizontal="left" vertical="center" wrapText="1"/>
    </xf>
    <xf numFmtId="49" fontId="5" fillId="34" borderId="11" xfId="0" applyNumberFormat="1" applyFont="1" applyFill="1" applyBorder="1" applyAlignment="1">
      <alignment horizontal="center" vertical="center" wrapText="1"/>
    </xf>
    <xf numFmtId="49" fontId="4" fillId="34" borderId="15" xfId="0" applyNumberFormat="1" applyFont="1" applyFill="1" applyBorder="1" applyAlignment="1">
      <alignment horizontal="left" vertical="center" wrapText="1" shrinkToFit="1"/>
    </xf>
    <xf numFmtId="166" fontId="0" fillId="33" borderId="14" xfId="0" applyNumberFormat="1" applyFont="1" applyFill="1" applyBorder="1" applyAlignment="1">
      <alignment horizontal="center" vertical="center" wrapText="1"/>
    </xf>
    <xf numFmtId="166" fontId="0" fillId="33" borderId="16" xfId="0" applyNumberFormat="1" applyFont="1" applyFill="1" applyBorder="1" applyAlignment="1">
      <alignment horizontal="center" vertical="center" wrapText="1"/>
    </xf>
    <xf numFmtId="166" fontId="0" fillId="0" borderId="16" xfId="0" applyNumberFormat="1" applyFont="1" applyFill="1" applyBorder="1" applyAlignment="1">
      <alignment horizontal="center" vertical="center" wrapText="1"/>
    </xf>
    <xf numFmtId="166" fontId="5" fillId="0" borderId="49" xfId="0" applyNumberFormat="1" applyFont="1" applyBorder="1" applyAlignment="1">
      <alignment horizontal="center" vertical="center"/>
    </xf>
    <xf numFmtId="0" fontId="13" fillId="0" borderId="34" xfId="0" applyFont="1" applyBorder="1" applyAlignment="1">
      <alignment horizontal="left" vertical="top" wrapText="1"/>
    </xf>
    <xf numFmtId="0" fontId="13" fillId="0" borderId="34" xfId="0" applyFont="1" applyBorder="1" applyAlignment="1">
      <alignment horizontal="left" vertical="top" wrapText="1"/>
    </xf>
    <xf numFmtId="0" fontId="4" fillId="0" borderId="34" xfId="0" applyFont="1" applyBorder="1" applyAlignment="1">
      <alignment vertical="center" wrapText="1"/>
    </xf>
    <xf numFmtId="49" fontId="7" fillId="34" borderId="50" xfId="0" applyNumberFormat="1" applyFont="1" applyFill="1" applyBorder="1" applyAlignment="1">
      <alignment horizontal="left" vertical="center"/>
    </xf>
    <xf numFmtId="0" fontId="7" fillId="34" borderId="0" xfId="0" applyFont="1" applyFill="1" applyAlignment="1">
      <alignment vertical="center" wrapText="1"/>
    </xf>
    <xf numFmtId="49" fontId="7" fillId="35" borderId="13" xfId="44" applyNumberFormat="1" applyFont="1" applyFill="1" applyBorder="1" applyAlignment="1">
      <alignment horizontal="left" vertical="center" wrapText="1" shrinkToFit="1"/>
      <protection/>
    </xf>
    <xf numFmtId="49" fontId="6" fillId="34" borderId="11" xfId="0" applyNumberFormat="1" applyFont="1" applyFill="1" applyBorder="1" applyAlignment="1">
      <alignment horizontal="center" vertical="center" wrapText="1"/>
    </xf>
    <xf numFmtId="0" fontId="5" fillId="34" borderId="0" xfId="0" applyFont="1" applyFill="1" applyBorder="1" applyAlignment="1">
      <alignment horizontal="left"/>
    </xf>
    <xf numFmtId="49" fontId="4" fillId="34" borderId="34" xfId="0" applyNumberFormat="1" applyFont="1" applyFill="1" applyBorder="1" applyAlignment="1">
      <alignment horizontal="left" vertical="center" wrapText="1" shrinkToFit="1"/>
    </xf>
    <xf numFmtId="0" fontId="4" fillId="34" borderId="0" xfId="0" applyFont="1" applyFill="1" applyAlignment="1">
      <alignment/>
    </xf>
    <xf numFmtId="0" fontId="4" fillId="34" borderId="0" xfId="0" applyFont="1" applyFill="1" applyBorder="1" applyAlignment="1">
      <alignment/>
    </xf>
    <xf numFmtId="0" fontId="5" fillId="0" borderId="25" xfId="0" applyFont="1" applyBorder="1" applyAlignment="1">
      <alignment horizontal="center" vertical="center"/>
    </xf>
    <xf numFmtId="174" fontId="4" fillId="0" borderId="0" xfId="0" applyNumberFormat="1" applyFont="1" applyAlignment="1">
      <alignment horizontal="center" vertical="center"/>
    </xf>
    <xf numFmtId="174" fontId="4" fillId="0" borderId="34" xfId="0" applyNumberFormat="1" applyFont="1" applyBorder="1" applyAlignment="1">
      <alignment horizontal="center" vertical="center"/>
    </xf>
    <xf numFmtId="174" fontId="4" fillId="0" borderId="0" xfId="0" applyNumberFormat="1" applyFont="1" applyBorder="1" applyAlignment="1">
      <alignment horizontal="center" vertical="center"/>
    </xf>
    <xf numFmtId="174" fontId="4" fillId="0" borderId="0" xfId="0" applyNumberFormat="1" applyFont="1" applyBorder="1" applyAlignment="1">
      <alignment/>
    </xf>
    <xf numFmtId="174" fontId="4" fillId="0" borderId="0" xfId="0" applyNumberFormat="1" applyFont="1" applyAlignment="1">
      <alignment/>
    </xf>
    <xf numFmtId="2" fontId="4" fillId="0" borderId="0" xfId="0" applyNumberFormat="1" applyFont="1" applyAlignment="1">
      <alignment/>
    </xf>
    <xf numFmtId="174" fontId="5" fillId="0" borderId="0" xfId="0" applyNumberFormat="1" applyFont="1" applyBorder="1" applyAlignment="1">
      <alignment/>
    </xf>
    <xf numFmtId="49" fontId="7" fillId="34" borderId="15" xfId="44" applyNumberFormat="1" applyFont="1" applyFill="1" applyBorder="1" applyAlignment="1">
      <alignment horizontal="left" vertical="center" wrapText="1" shrinkToFit="1"/>
      <protection/>
    </xf>
    <xf numFmtId="49" fontId="9" fillId="35" borderId="15" xfId="44" applyNumberFormat="1" applyFont="1" applyFill="1" applyBorder="1" applyAlignment="1">
      <alignment horizontal="left" vertical="center" wrapText="1" shrinkToFit="1"/>
      <protection/>
    </xf>
    <xf numFmtId="49" fontId="9" fillId="34" borderId="15" xfId="44" applyNumberFormat="1" applyFont="1" applyFill="1" applyBorder="1" applyAlignment="1">
      <alignment horizontal="left" vertical="center" wrapText="1" shrinkToFit="1"/>
      <protection/>
    </xf>
    <xf numFmtId="49" fontId="4" fillId="34" borderId="15" xfId="44" applyNumberFormat="1" applyFont="1" applyFill="1" applyBorder="1" applyAlignment="1">
      <alignment horizontal="left" vertical="center" wrapText="1" shrinkToFit="1"/>
      <protection/>
    </xf>
    <xf numFmtId="0" fontId="7" fillId="34" borderId="0" xfId="0" applyFont="1" applyFill="1" applyAlignment="1">
      <alignment vertical="center" wrapText="1"/>
    </xf>
    <xf numFmtId="166" fontId="7" fillId="34" borderId="15" xfId="0" applyNumberFormat="1" applyFont="1" applyFill="1" applyBorder="1" applyAlignment="1">
      <alignment horizontal="left" vertical="center" wrapText="1"/>
    </xf>
    <xf numFmtId="49" fontId="8" fillId="34" borderId="15" xfId="44" applyNumberFormat="1" applyFont="1" applyFill="1" applyBorder="1" applyAlignment="1">
      <alignment horizontal="left" vertical="center" wrapText="1"/>
      <protection/>
    </xf>
    <xf numFmtId="49" fontId="8" fillId="34" borderId="15" xfId="44" applyNumberFormat="1" applyFont="1" applyFill="1" applyBorder="1" applyAlignment="1">
      <alignment horizontal="left" vertical="center" wrapText="1"/>
      <protection/>
    </xf>
    <xf numFmtId="2" fontId="8" fillId="34" borderId="15" xfId="44" applyNumberFormat="1" applyFont="1" applyFill="1" applyBorder="1" applyAlignment="1">
      <alignment horizontal="left" vertical="center" wrapText="1"/>
      <protection/>
    </xf>
    <xf numFmtId="2" fontId="8" fillId="35" borderId="15" xfId="44" applyNumberFormat="1" applyFont="1" applyFill="1" applyBorder="1" applyAlignment="1">
      <alignment horizontal="left" vertical="center" wrapText="1"/>
      <protection/>
    </xf>
    <xf numFmtId="0" fontId="7" fillId="34" borderId="20" xfId="0" applyFont="1" applyFill="1" applyBorder="1" applyAlignment="1">
      <alignment vertical="center" wrapText="1"/>
    </xf>
    <xf numFmtId="0" fontId="7" fillId="34" borderId="47" xfId="0" applyFont="1" applyFill="1" applyBorder="1" applyAlignment="1">
      <alignment horizontal="left" vertical="top" wrapText="1"/>
    </xf>
    <xf numFmtId="0" fontId="7" fillId="34" borderId="34" xfId="0" applyFont="1" applyFill="1" applyBorder="1" applyAlignment="1">
      <alignment horizontal="left" vertical="top" wrapText="1"/>
    </xf>
    <xf numFmtId="0" fontId="7" fillId="34" borderId="26" xfId="0" applyFont="1" applyFill="1" applyBorder="1" applyAlignment="1">
      <alignment horizontal="left" vertical="top" wrapText="1"/>
    </xf>
    <xf numFmtId="49" fontId="4" fillId="34" borderId="13" xfId="0" applyNumberFormat="1" applyFont="1" applyFill="1" applyBorder="1" applyAlignment="1">
      <alignment horizontal="left" vertical="center" wrapText="1" shrinkToFit="1"/>
    </xf>
    <xf numFmtId="2" fontId="4" fillId="34" borderId="13" xfId="0" applyNumberFormat="1" applyFont="1" applyFill="1" applyBorder="1" applyAlignment="1">
      <alignment horizontal="left" vertical="center" wrapText="1"/>
    </xf>
    <xf numFmtId="2" fontId="4" fillId="34" borderId="15" xfId="0" applyNumberFormat="1" applyFont="1" applyFill="1" applyBorder="1" applyAlignment="1">
      <alignment horizontal="left" vertical="center" wrapText="1"/>
    </xf>
    <xf numFmtId="49" fontId="4" fillId="34" borderId="13" xfId="0" applyNumberFormat="1" applyFont="1" applyFill="1" applyBorder="1" applyAlignment="1">
      <alignment horizontal="left" vertical="center" wrapText="1"/>
    </xf>
    <xf numFmtId="49" fontId="4" fillId="35" borderId="34" xfId="0" applyNumberFormat="1" applyFont="1" applyFill="1" applyBorder="1" applyAlignment="1">
      <alignment horizontal="left" vertical="center" wrapText="1"/>
    </xf>
    <xf numFmtId="0" fontId="7" fillId="34" borderId="16" xfId="0" applyFont="1" applyFill="1" applyBorder="1" applyAlignment="1">
      <alignment/>
    </xf>
    <xf numFmtId="0" fontId="7" fillId="34" borderId="0" xfId="0" applyFont="1" applyFill="1" applyBorder="1" applyAlignment="1">
      <alignment/>
    </xf>
    <xf numFmtId="2" fontId="5" fillId="0" borderId="0" xfId="0" applyNumberFormat="1" applyFont="1" applyBorder="1" applyAlignment="1">
      <alignment/>
    </xf>
    <xf numFmtId="2" fontId="5" fillId="0" borderId="11" xfId="0" applyNumberFormat="1" applyFont="1" applyBorder="1" applyAlignment="1">
      <alignment horizontal="center" vertical="center" wrapText="1"/>
    </xf>
    <xf numFmtId="2" fontId="4" fillId="0" borderId="13" xfId="0" applyNumberFormat="1" applyFont="1" applyBorder="1" applyAlignment="1">
      <alignment horizontal="center" vertical="center"/>
    </xf>
    <xf numFmtId="2" fontId="5" fillId="0" borderId="11" xfId="0" applyNumberFormat="1" applyFont="1" applyBorder="1" applyAlignment="1">
      <alignment horizontal="center"/>
    </xf>
    <xf numFmtId="174" fontId="5" fillId="0" borderId="11" xfId="0" applyNumberFormat="1" applyFont="1" applyBorder="1" applyAlignment="1">
      <alignment horizontal="center" vertical="center" wrapText="1"/>
    </xf>
    <xf numFmtId="174" fontId="4" fillId="0" borderId="15" xfId="0" applyNumberFormat="1" applyFont="1" applyBorder="1" applyAlignment="1">
      <alignment horizontal="center" vertical="center"/>
    </xf>
    <xf numFmtId="174" fontId="5" fillId="0" borderId="11" xfId="0" applyNumberFormat="1" applyFont="1" applyBorder="1" applyAlignment="1">
      <alignment horizontal="center" vertical="center"/>
    </xf>
    <xf numFmtId="174" fontId="0" fillId="0" borderId="0" xfId="0" applyNumberFormat="1" applyAlignment="1">
      <alignment/>
    </xf>
    <xf numFmtId="174" fontId="4" fillId="0" borderId="32" xfId="0" applyNumberFormat="1" applyFont="1" applyBorder="1" applyAlignment="1">
      <alignment horizontal="center" vertical="center"/>
    </xf>
    <xf numFmtId="174" fontId="5" fillId="0" borderId="36" xfId="0" applyNumberFormat="1" applyFont="1" applyBorder="1" applyAlignment="1">
      <alignment horizontal="center" vertical="center" wrapText="1"/>
    </xf>
    <xf numFmtId="174" fontId="4" fillId="0" borderId="34" xfId="0" applyNumberFormat="1" applyFont="1" applyBorder="1" applyAlignment="1">
      <alignment horizontal="center" vertical="center" wrapText="1"/>
    </xf>
    <xf numFmtId="174" fontId="4" fillId="0" borderId="40" xfId="0" applyNumberFormat="1" applyFont="1" applyBorder="1" applyAlignment="1">
      <alignment horizontal="center" vertical="center"/>
    </xf>
    <xf numFmtId="174" fontId="4" fillId="0" borderId="24" xfId="0" applyNumberFormat="1" applyFont="1" applyBorder="1" applyAlignment="1">
      <alignment horizontal="center" vertical="center"/>
    </xf>
    <xf numFmtId="174" fontId="4" fillId="0" borderId="11" xfId="0" applyNumberFormat="1" applyFont="1" applyBorder="1" applyAlignment="1">
      <alignment horizontal="center" vertical="center"/>
    </xf>
    <xf numFmtId="174" fontId="4" fillId="0" borderId="13" xfId="0" applyNumberFormat="1" applyFont="1" applyBorder="1" applyAlignment="1">
      <alignment horizontal="center" vertical="center"/>
    </xf>
    <xf numFmtId="174" fontId="5" fillId="0" borderId="11" xfId="0" applyNumberFormat="1" applyFont="1" applyBorder="1" applyAlignment="1">
      <alignment horizontal="center"/>
    </xf>
    <xf numFmtId="174" fontId="5" fillId="0" borderId="0" xfId="0" applyNumberFormat="1" applyFont="1" applyBorder="1" applyAlignment="1">
      <alignment horizontal="center"/>
    </xf>
    <xf numFmtId="4" fontId="5" fillId="0" borderId="51" xfId="0" applyNumberFormat="1" applyFont="1" applyBorder="1" applyAlignment="1">
      <alignment horizontal="center" vertical="center" wrapText="1"/>
    </xf>
    <xf numFmtId="166" fontId="4" fillId="0" borderId="52" xfId="0" applyNumberFormat="1" applyFont="1" applyBorder="1" applyAlignment="1">
      <alignment horizontal="center" vertical="center" wrapText="1"/>
    </xf>
    <xf numFmtId="174" fontId="5" fillId="0" borderId="32" xfId="0" applyNumberFormat="1" applyFont="1" applyBorder="1" applyAlignment="1">
      <alignment horizontal="center"/>
    </xf>
    <xf numFmtId="0" fontId="4" fillId="33" borderId="34" xfId="0" applyFont="1" applyFill="1" applyBorder="1" applyAlignment="1">
      <alignment horizontal="center" vertical="center"/>
    </xf>
    <xf numFmtId="175" fontId="4" fillId="33" borderId="34" xfId="0" applyNumberFormat="1" applyFont="1" applyFill="1" applyBorder="1" applyAlignment="1">
      <alignment horizontal="center" vertical="center" wrapText="1"/>
    </xf>
    <xf numFmtId="1" fontId="4" fillId="33" borderId="34" xfId="0" applyNumberFormat="1" applyFont="1" applyFill="1" applyBorder="1" applyAlignment="1">
      <alignment horizontal="center" vertical="center" wrapText="1"/>
    </xf>
    <xf numFmtId="175" fontId="4" fillId="33" borderId="34" xfId="0" applyNumberFormat="1" applyFont="1" applyFill="1" applyBorder="1" applyAlignment="1">
      <alignment horizontal="center" vertical="center"/>
    </xf>
    <xf numFmtId="175" fontId="4" fillId="33" borderId="34" xfId="0" applyNumberFormat="1" applyFont="1" applyFill="1" applyBorder="1" applyAlignment="1">
      <alignment/>
    </xf>
    <xf numFmtId="0" fontId="0" fillId="0" borderId="34" xfId="0" applyBorder="1" applyAlignment="1">
      <alignment/>
    </xf>
    <xf numFmtId="175" fontId="23" fillId="0" borderId="34" xfId="0" applyNumberFormat="1" applyFont="1" applyBorder="1" applyAlignment="1">
      <alignment/>
    </xf>
    <xf numFmtId="0" fontId="23" fillId="0" borderId="34" xfId="0" applyFont="1" applyBorder="1" applyAlignment="1">
      <alignment/>
    </xf>
    <xf numFmtId="174" fontId="4" fillId="0" borderId="13" xfId="0" applyNumberFormat="1" applyFont="1" applyBorder="1" applyAlignment="1">
      <alignment horizontal="center" vertical="center" wrapText="1"/>
    </xf>
    <xf numFmtId="174" fontId="5" fillId="0" borderId="15" xfId="0" applyNumberFormat="1" applyFont="1" applyBorder="1" applyAlignment="1">
      <alignment horizontal="center"/>
    </xf>
    <xf numFmtId="49" fontId="5" fillId="0" borderId="34" xfId="0" applyNumberFormat="1" applyFont="1" applyBorder="1" applyAlignment="1">
      <alignment horizontal="left" vertical="center"/>
    </xf>
    <xf numFmtId="174" fontId="5" fillId="0" borderId="34" xfId="0" applyNumberFormat="1" applyFont="1" applyBorder="1" applyAlignment="1">
      <alignment horizontal="center" vertical="center" wrapText="1"/>
    </xf>
    <xf numFmtId="166" fontId="5" fillId="0" borderId="34" xfId="0" applyNumberFormat="1" applyFont="1" applyFill="1" applyBorder="1" applyAlignment="1">
      <alignment horizontal="center" vertical="center" wrapText="1"/>
    </xf>
    <xf numFmtId="167" fontId="4" fillId="0" borderId="34" xfId="0" applyNumberFormat="1" applyFont="1" applyBorder="1" applyAlignment="1">
      <alignment horizontal="center" vertical="center" wrapText="1"/>
    </xf>
    <xf numFmtId="174" fontId="4" fillId="0" borderId="21" xfId="0" applyNumberFormat="1" applyFont="1" applyBorder="1" applyAlignment="1">
      <alignment horizontal="center" vertical="center"/>
    </xf>
    <xf numFmtId="174" fontId="5" fillId="0" borderId="21" xfId="0" applyNumberFormat="1" applyFont="1" applyBorder="1" applyAlignment="1">
      <alignment horizontal="center"/>
    </xf>
    <xf numFmtId="174" fontId="4" fillId="0" borderId="0" xfId="0" applyNumberFormat="1" applyFont="1" applyAlignment="1">
      <alignment horizontal="right" vertical="center"/>
    </xf>
    <xf numFmtId="174" fontId="5" fillId="0" borderId="0" xfId="0" applyNumberFormat="1" applyFont="1" applyBorder="1" applyAlignment="1">
      <alignment/>
    </xf>
    <xf numFmtId="174" fontId="4" fillId="0" borderId="23" xfId="0" applyNumberFormat="1" applyFont="1" applyBorder="1" applyAlignment="1">
      <alignment horizontal="center" vertical="center"/>
    </xf>
    <xf numFmtId="174" fontId="5" fillId="0" borderId="21" xfId="0" applyNumberFormat="1" applyFont="1" applyBorder="1" applyAlignment="1">
      <alignment/>
    </xf>
    <xf numFmtId="174" fontId="4" fillId="33" borderId="13" xfId="0" applyNumberFormat="1" applyFont="1" applyFill="1" applyBorder="1" applyAlignment="1" applyProtection="1">
      <alignment horizontal="center" vertical="center" wrapText="1"/>
      <protection/>
    </xf>
    <xf numFmtId="174" fontId="5" fillId="33" borderId="21" xfId="0" applyNumberFormat="1" applyFont="1" applyFill="1" applyBorder="1" applyAlignment="1" applyProtection="1">
      <alignment horizontal="center" vertical="center" wrapText="1"/>
      <protection/>
    </xf>
    <xf numFmtId="174" fontId="5" fillId="0" borderId="0" xfId="0" applyNumberFormat="1" applyFont="1" applyBorder="1" applyAlignment="1">
      <alignment horizontal="center" vertical="center"/>
    </xf>
    <xf numFmtId="174" fontId="4" fillId="0" borderId="24" xfId="0" applyNumberFormat="1" applyFont="1" applyBorder="1" applyAlignment="1">
      <alignment horizontal="center" vertical="center" wrapText="1"/>
    </xf>
    <xf numFmtId="174" fontId="4" fillId="0" borderId="21" xfId="0" applyNumberFormat="1" applyFont="1" applyBorder="1" applyAlignment="1">
      <alignment horizontal="center" vertical="center" wrapText="1"/>
    </xf>
    <xf numFmtId="174" fontId="5" fillId="0" borderId="34" xfId="0" applyNumberFormat="1" applyFont="1" applyBorder="1" applyAlignment="1">
      <alignment/>
    </xf>
    <xf numFmtId="174" fontId="9" fillId="0" borderId="0" xfId="55" applyNumberFormat="1" applyFont="1" applyAlignment="1">
      <alignment vertical="center"/>
      <protection/>
    </xf>
    <xf numFmtId="174" fontId="9" fillId="0" borderId="0" xfId="55" applyNumberFormat="1" applyFont="1">
      <alignment/>
      <protection/>
    </xf>
    <xf numFmtId="174" fontId="26" fillId="0" borderId="0" xfId="55" applyNumberFormat="1" applyFont="1" applyAlignment="1">
      <alignment horizontal="left"/>
      <protection/>
    </xf>
    <xf numFmtId="174" fontId="5" fillId="0" borderId="15" xfId="0" applyNumberFormat="1" applyFont="1" applyBorder="1" applyAlignment="1">
      <alignment/>
    </xf>
    <xf numFmtId="174" fontId="21" fillId="0" borderId="34" xfId="44" applyNumberFormat="1" applyFont="1" applyFill="1" applyBorder="1" applyAlignment="1" applyProtection="1">
      <alignment horizontal="center" vertical="center"/>
      <protection/>
    </xf>
    <xf numFmtId="174" fontId="22" fillId="0" borderId="34" xfId="0" applyNumberFormat="1" applyFont="1" applyBorder="1" applyAlignment="1">
      <alignment horizontal="center" vertical="center"/>
    </xf>
    <xf numFmtId="174" fontId="14" fillId="0" borderId="34" xfId="44" applyNumberFormat="1" applyFont="1" applyBorder="1" applyAlignment="1">
      <alignment horizontal="center" vertical="center" wrapText="1"/>
      <protection/>
    </xf>
    <xf numFmtId="174" fontId="9" fillId="0" borderId="34" xfId="44" applyNumberFormat="1" applyFont="1" applyBorder="1" applyAlignment="1">
      <alignment horizontal="center" vertical="center"/>
      <protection/>
    </xf>
    <xf numFmtId="174" fontId="9" fillId="0" borderId="32" xfId="44" applyNumberFormat="1" applyFont="1" applyBorder="1" applyAlignment="1">
      <alignment horizontal="center" vertical="center"/>
      <protection/>
    </xf>
    <xf numFmtId="174" fontId="2" fillId="0" borderId="0" xfId="44" applyNumberFormat="1" applyFont="1" applyBorder="1">
      <alignment/>
      <protection/>
    </xf>
    <xf numFmtId="0" fontId="10" fillId="0" borderId="0" xfId="0" applyFont="1" applyBorder="1" applyAlignment="1">
      <alignment horizontal="center"/>
    </xf>
    <xf numFmtId="166" fontId="10" fillId="0" borderId="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vertical="center"/>
    </xf>
    <xf numFmtId="0" fontId="5" fillId="0" borderId="48" xfId="0" applyFont="1" applyBorder="1" applyAlignment="1">
      <alignment horizontal="center"/>
    </xf>
    <xf numFmtId="0" fontId="6" fillId="0" borderId="25" xfId="0" applyFont="1" applyBorder="1" applyAlignment="1">
      <alignment horizontal="center" vertical="center"/>
    </xf>
    <xf numFmtId="0" fontId="6" fillId="0" borderId="53" xfId="0" applyFont="1" applyBorder="1" applyAlignment="1">
      <alignment horizontal="center" vertical="center"/>
    </xf>
    <xf numFmtId="0" fontId="5" fillId="0" borderId="0" xfId="0" applyNumberFormat="1" applyFont="1" applyBorder="1" applyAlignment="1">
      <alignment horizontal="center" vertical="center"/>
    </xf>
    <xf numFmtId="0" fontId="5" fillId="34" borderId="31" xfId="0" applyFont="1" applyFill="1" applyBorder="1" applyAlignment="1">
      <alignment horizontal="center" vertical="center"/>
    </xf>
    <xf numFmtId="0" fontId="4" fillId="0" borderId="54" xfId="0" applyFont="1" applyBorder="1" applyAlignment="1">
      <alignment horizontal="center"/>
    </xf>
    <xf numFmtId="0" fontId="5" fillId="0" borderId="40" xfId="0" applyFont="1" applyBorder="1" applyAlignment="1">
      <alignment horizontal="right"/>
    </xf>
    <xf numFmtId="0" fontId="5" fillId="0" borderId="22" xfId="0" applyFont="1" applyBorder="1" applyAlignment="1">
      <alignment horizontal="center" vertical="center"/>
    </xf>
    <xf numFmtId="0" fontId="5" fillId="0" borderId="15" xfId="0" applyFont="1" applyBorder="1" applyAlignment="1">
      <alignment horizontal="right"/>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13" fillId="0" borderId="34" xfId="54" applyFont="1" applyBorder="1" applyAlignment="1">
      <alignment horizontal="left" vertical="top" wrapText="1"/>
      <protection/>
    </xf>
    <xf numFmtId="0" fontId="5" fillId="0" borderId="14" xfId="0" applyFont="1" applyBorder="1" applyAlignment="1">
      <alignment horizontal="right"/>
    </xf>
    <xf numFmtId="0" fontId="5" fillId="0" borderId="21" xfId="0" applyFont="1" applyBorder="1" applyAlignment="1">
      <alignment horizontal="right"/>
    </xf>
    <xf numFmtId="0" fontId="5" fillId="0" borderId="55" xfId="0" applyFont="1" applyBorder="1" applyAlignment="1">
      <alignment horizontal="right"/>
    </xf>
    <xf numFmtId="0" fontId="33" fillId="0" borderId="0" xfId="0" applyFont="1" applyBorder="1" applyAlignment="1">
      <alignment horizontal="center"/>
    </xf>
    <xf numFmtId="0" fontId="5" fillId="0" borderId="0" xfId="0" applyFont="1" applyBorder="1" applyAlignment="1">
      <alignment horizontal="left" vertical="center"/>
    </xf>
    <xf numFmtId="0" fontId="34" fillId="0" borderId="0" xfId="0" applyFont="1" applyBorder="1" applyAlignment="1">
      <alignment horizontal="center" vertical="center"/>
    </xf>
    <xf numFmtId="0" fontId="11" fillId="0" borderId="15" xfId="0" applyFont="1" applyBorder="1" applyAlignment="1">
      <alignment horizontal="center"/>
    </xf>
    <xf numFmtId="0" fontId="12" fillId="0" borderId="0" xfId="0" applyFont="1" applyBorder="1" applyAlignment="1">
      <alignment horizontal="right" vertical="center"/>
    </xf>
    <xf numFmtId="0" fontId="4" fillId="0" borderId="13" xfId="0" applyFont="1" applyBorder="1" applyAlignment="1">
      <alignment horizontal="center" vertical="center"/>
    </xf>
    <xf numFmtId="0" fontId="4" fillId="0" borderId="13" xfId="0" applyFont="1" applyBorder="1" applyAlignment="1">
      <alignment horizontal="left" vertical="center" wrapText="1"/>
    </xf>
    <xf numFmtId="0" fontId="4" fillId="0" borderId="15" xfId="0" applyFont="1" applyBorder="1" applyAlignment="1">
      <alignment horizontal="center" vertical="center"/>
    </xf>
    <xf numFmtId="0" fontId="4" fillId="0" borderId="15" xfId="0" applyFont="1" applyBorder="1" applyAlignment="1">
      <alignment horizontal="left" vertical="center" wrapText="1"/>
    </xf>
    <xf numFmtId="0" fontId="5" fillId="0" borderId="0" xfId="0" applyFont="1" applyBorder="1" applyAlignment="1">
      <alignment/>
    </xf>
    <xf numFmtId="0" fontId="5" fillId="0" borderId="34" xfId="0" applyFont="1" applyBorder="1" applyAlignment="1">
      <alignment horizontal="right"/>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Border="1" applyAlignment="1">
      <alignment horizontal="center"/>
    </xf>
    <xf numFmtId="0" fontId="21" fillId="0" borderId="29" xfId="44" applyNumberFormat="1" applyFont="1" applyFill="1" applyBorder="1" applyAlignment="1" applyProtection="1">
      <alignment horizontal="center" vertical="center" wrapText="1"/>
      <protection/>
    </xf>
    <xf numFmtId="0" fontId="21" fillId="0" borderId="0" xfId="44" applyNumberFormat="1" applyFont="1" applyFill="1" applyBorder="1" applyAlignment="1" applyProtection="1">
      <alignment horizontal="center" vertical="center" wrapText="1"/>
      <protection/>
    </xf>
    <xf numFmtId="0" fontId="22" fillId="0" borderId="0" xfId="0" applyFont="1" applyAlignment="1">
      <alignment horizont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_Arkusz1"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6"/>
  <sheetViews>
    <sheetView zoomScale="145" zoomScaleNormal="145" zoomScalePageLayoutView="0" workbookViewId="0" topLeftCell="A1">
      <selection activeCell="I1" sqref="I1:J1"/>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7.625" style="430" customWidth="1"/>
    <col min="9" max="9" width="11.625" style="1" customWidth="1"/>
    <col min="10" max="10" width="16.375" style="1" customWidth="1"/>
    <col min="11" max="16384" width="11.625" style="1" customWidth="1"/>
  </cols>
  <sheetData>
    <row r="1" spans="1:10" ht="12">
      <c r="A1" s="511"/>
      <c r="B1" s="511"/>
      <c r="C1" s="511"/>
      <c r="D1" s="511"/>
      <c r="E1" s="511"/>
      <c r="F1" s="4"/>
      <c r="G1" s="4"/>
      <c r="H1" s="453"/>
      <c r="I1" s="512" t="s">
        <v>552</v>
      </c>
      <c r="J1" s="512"/>
    </row>
    <row r="2" spans="1:10" ht="12">
      <c r="A2" s="342"/>
      <c r="B2" s="342"/>
      <c r="C2" s="511" t="s">
        <v>362</v>
      </c>
      <c r="D2" s="511"/>
      <c r="E2" s="511"/>
      <c r="F2" s="4"/>
      <c r="G2" s="4"/>
      <c r="H2" s="453"/>
      <c r="I2" s="5"/>
      <c r="J2" s="5"/>
    </row>
    <row r="3" spans="1:12" ht="12">
      <c r="A3" s="513" t="s">
        <v>0</v>
      </c>
      <c r="B3" s="513"/>
      <c r="C3" s="513"/>
      <c r="D3" s="513"/>
      <c r="E3" s="513"/>
      <c r="F3" s="513"/>
      <c r="G3" s="513"/>
      <c r="H3" s="513"/>
      <c r="I3" s="513"/>
      <c r="J3" s="6"/>
      <c r="K3" s="6"/>
      <c r="L3" s="6"/>
    </row>
    <row r="4" spans="1:12" ht="12.75" thickBot="1">
      <c r="A4" s="514" t="s">
        <v>400</v>
      </c>
      <c r="B4" s="514"/>
      <c r="C4" s="514"/>
      <c r="D4" s="514"/>
      <c r="E4" s="514"/>
      <c r="F4" s="514"/>
      <c r="G4" s="514"/>
      <c r="H4" s="514"/>
      <c r="I4" s="514"/>
      <c r="J4" s="8"/>
      <c r="K4" s="8"/>
      <c r="L4" s="8"/>
    </row>
    <row r="5" spans="1:10" ht="36.75" thickBot="1">
      <c r="A5" s="9" t="s">
        <v>1</v>
      </c>
      <c r="B5" s="37" t="s">
        <v>2</v>
      </c>
      <c r="C5" s="10" t="s">
        <v>3</v>
      </c>
      <c r="D5" s="10" t="s">
        <v>4</v>
      </c>
      <c r="E5" s="12" t="s">
        <v>5</v>
      </c>
      <c r="F5" s="12" t="s">
        <v>6</v>
      </c>
      <c r="G5" s="12" t="s">
        <v>7</v>
      </c>
      <c r="H5" s="454" t="s">
        <v>8</v>
      </c>
      <c r="I5" s="14" t="s">
        <v>9</v>
      </c>
      <c r="J5" s="15" t="s">
        <v>10</v>
      </c>
    </row>
    <row r="6" spans="1:10" ht="198" customHeight="1" thickBot="1">
      <c r="A6" s="39" t="s">
        <v>11</v>
      </c>
      <c r="B6" s="306" t="s">
        <v>401</v>
      </c>
      <c r="C6" s="17" t="s">
        <v>52</v>
      </c>
      <c r="D6" s="17">
        <v>120</v>
      </c>
      <c r="E6" s="20"/>
      <c r="F6" s="20">
        <f>H6+E6</f>
        <v>0</v>
      </c>
      <c r="G6" s="20">
        <f>E6*D6</f>
        <v>0</v>
      </c>
      <c r="H6" s="455">
        <f>E6*0.08</f>
        <v>0</v>
      </c>
      <c r="I6" s="20">
        <f>F6*D6</f>
        <v>0</v>
      </c>
      <c r="J6" s="288"/>
    </row>
    <row r="7" spans="1:10" ht="12.75" thickBot="1">
      <c r="A7" s="25"/>
      <c r="B7" s="25"/>
      <c r="C7" s="25"/>
      <c r="D7" s="25"/>
      <c r="E7" s="31"/>
      <c r="F7" s="44"/>
      <c r="G7" s="45">
        <f>SUM(G6:G6)</f>
        <v>0</v>
      </c>
      <c r="H7" s="456"/>
      <c r="I7" s="46">
        <f>SUM(I6:I6)</f>
        <v>0</v>
      </c>
      <c r="J7" s="47"/>
    </row>
    <row r="15" spans="1:8" ht="12">
      <c r="A15" s="514"/>
      <c r="B15" s="514"/>
      <c r="C15" s="35"/>
      <c r="D15" s="35"/>
      <c r="F15" s="515"/>
      <c r="G15" s="515"/>
      <c r="H15" s="515"/>
    </row>
    <row r="16" spans="1:8" ht="12" customHeight="1">
      <c r="A16" s="509"/>
      <c r="B16" s="509"/>
      <c r="C16" s="35"/>
      <c r="D16" s="35"/>
      <c r="F16" s="510"/>
      <c r="G16" s="510"/>
      <c r="H16" s="510"/>
    </row>
  </sheetData>
  <sheetProtection/>
  <mergeCells count="10">
    <mergeCell ref="A16:B16"/>
    <mergeCell ref="F16:H16"/>
    <mergeCell ref="A1:B1"/>
    <mergeCell ref="I1:J1"/>
    <mergeCell ref="A3:I3"/>
    <mergeCell ref="A4:I4"/>
    <mergeCell ref="A15:B15"/>
    <mergeCell ref="F15:H15"/>
    <mergeCell ref="C1:E1"/>
    <mergeCell ref="C2:E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I1" sqref="I1:J1"/>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6.00390625" style="429" customWidth="1"/>
    <col min="9" max="9" width="11.625" style="1" customWidth="1"/>
    <col min="10" max="10" width="16.375" style="1"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2" ht="12">
      <c r="A3" s="513" t="s">
        <v>529</v>
      </c>
      <c r="B3" s="513"/>
      <c r="C3" s="513"/>
      <c r="D3" s="513"/>
      <c r="E3" s="513"/>
      <c r="F3" s="513"/>
      <c r="G3" s="513"/>
      <c r="H3" s="513"/>
      <c r="I3" s="513"/>
      <c r="J3" s="513"/>
      <c r="K3" s="6"/>
      <c r="L3" s="6"/>
    </row>
    <row r="4" spans="1:12" ht="13.5" customHeight="1" thickBot="1">
      <c r="A4" s="521" t="s">
        <v>95</v>
      </c>
      <c r="B4" s="521"/>
      <c r="C4" s="521"/>
      <c r="D4" s="521"/>
      <c r="E4" s="521"/>
      <c r="F4" s="521"/>
      <c r="G4" s="521"/>
      <c r="H4" s="521"/>
      <c r="I4" s="521"/>
      <c r="J4" s="521"/>
      <c r="K4" s="8"/>
      <c r="L4" s="8"/>
    </row>
    <row r="5" spans="1:10" ht="36.75" thickBot="1">
      <c r="A5" s="9" t="s">
        <v>1</v>
      </c>
      <c r="B5" s="37" t="s">
        <v>2</v>
      </c>
      <c r="C5" s="10" t="s">
        <v>3</v>
      </c>
      <c r="D5" s="10" t="s">
        <v>4</v>
      </c>
      <c r="E5" s="12" t="s">
        <v>5</v>
      </c>
      <c r="F5" s="12" t="s">
        <v>6</v>
      </c>
      <c r="G5" s="12" t="s">
        <v>7</v>
      </c>
      <c r="H5" s="457" t="s">
        <v>8</v>
      </c>
      <c r="I5" s="14" t="s">
        <v>9</v>
      </c>
      <c r="J5" s="15" t="s">
        <v>10</v>
      </c>
    </row>
    <row r="6" spans="1:10" ht="41.25" customHeight="1">
      <c r="A6" s="39" t="s">
        <v>11</v>
      </c>
      <c r="B6" s="89" t="s">
        <v>96</v>
      </c>
      <c r="C6" s="17" t="s">
        <v>12</v>
      </c>
      <c r="D6" s="17">
        <v>3</v>
      </c>
      <c r="E6" s="20"/>
      <c r="F6" s="20">
        <f>H6+E6</f>
        <v>0</v>
      </c>
      <c r="G6" s="20">
        <f>E6*D6</f>
        <v>0</v>
      </c>
      <c r="H6" s="467">
        <f>E6*0.08</f>
        <v>0</v>
      </c>
      <c r="I6" s="20">
        <f>F6*D6</f>
        <v>0</v>
      </c>
      <c r="J6" s="21"/>
    </row>
    <row r="7" spans="1:10" ht="42" customHeight="1">
      <c r="A7" s="39" t="s">
        <v>13</v>
      </c>
      <c r="B7" s="90" t="s">
        <v>97</v>
      </c>
      <c r="C7" s="43" t="s">
        <v>12</v>
      </c>
      <c r="D7" s="43">
        <v>3</v>
      </c>
      <c r="E7" s="61"/>
      <c r="F7" s="20">
        <f>H7+E7</f>
        <v>0</v>
      </c>
      <c r="G7" s="20">
        <f>E7*D7</f>
        <v>0</v>
      </c>
      <c r="H7" s="467">
        <f>E7*0.08</f>
        <v>0</v>
      </c>
      <c r="I7" s="20">
        <f>F7*D7</f>
        <v>0</v>
      </c>
      <c r="J7" s="25"/>
    </row>
    <row r="8" spans="1:10" ht="12">
      <c r="A8" s="25"/>
      <c r="B8" s="25"/>
      <c r="C8" s="25"/>
      <c r="D8" s="25"/>
      <c r="E8" s="31"/>
      <c r="F8" s="44"/>
      <c r="G8" s="45">
        <f>SUM(G6:G7)</f>
        <v>0</v>
      </c>
      <c r="H8" s="468"/>
      <c r="I8" s="46">
        <f>SUM(I6:I7)</f>
        <v>0</v>
      </c>
      <c r="J8" s="47"/>
    </row>
    <row r="15" spans="1:9" ht="12.75">
      <c r="A15" s="8"/>
      <c r="B15" s="514"/>
      <c r="C15" s="514"/>
      <c r="D15" s="514"/>
      <c r="F15" s="346"/>
      <c r="G15" s="515"/>
      <c r="H15" s="515"/>
      <c r="I15" s="515"/>
    </row>
    <row r="16" spans="1:9" ht="12.75">
      <c r="A16" s="509"/>
      <c r="B16" s="509"/>
      <c r="C16" s="509"/>
      <c r="D16" s="509"/>
      <c r="F16" s="347"/>
      <c r="G16" s="510"/>
      <c r="H16" s="510"/>
      <c r="I16" s="510"/>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6"/>
  <sheetViews>
    <sheetView zoomScalePageLayoutView="0" workbookViewId="0" topLeftCell="A1">
      <selection activeCell="I1" sqref="I1:J1"/>
    </sheetView>
  </sheetViews>
  <sheetFormatPr defaultColWidth="11.625" defaultRowHeight="12.75"/>
  <cols>
    <col min="1" max="1" width="7.25390625" style="1" customWidth="1"/>
    <col min="2" max="2" width="27.25390625" style="1" customWidth="1"/>
    <col min="3" max="3" width="7.625" style="1" customWidth="1"/>
    <col min="4" max="4" width="7.75390625" style="1" customWidth="1"/>
    <col min="5" max="7" width="11.625" style="1" customWidth="1"/>
    <col min="8" max="8" width="7.375" style="429" customWidth="1"/>
    <col min="9" max="9" width="11.625" style="1" customWidth="1"/>
    <col min="10" max="10" width="17.25390625" style="1" customWidth="1"/>
    <col min="11" max="16384" width="11.625" style="1" customWidth="1"/>
  </cols>
  <sheetData>
    <row r="1" spans="1:10" ht="15" customHeight="1">
      <c r="A1" s="511"/>
      <c r="B1" s="511"/>
      <c r="C1" s="4"/>
      <c r="D1" s="4"/>
      <c r="E1" s="4"/>
      <c r="F1" s="4"/>
      <c r="G1" s="4"/>
      <c r="H1" s="431"/>
      <c r="I1" s="512" t="s">
        <v>552</v>
      </c>
      <c r="J1" s="512"/>
    </row>
    <row r="2" spans="1:10" ht="15" customHeight="1">
      <c r="A2" s="513" t="s">
        <v>362</v>
      </c>
      <c r="B2" s="513"/>
      <c r="C2" s="513"/>
      <c r="D2" s="513"/>
      <c r="E2" s="513"/>
      <c r="F2" s="513"/>
      <c r="G2" s="513"/>
      <c r="H2" s="513"/>
      <c r="I2" s="513"/>
      <c r="J2" s="513"/>
    </row>
    <row r="3" spans="1:10" ht="12">
      <c r="A3" s="513" t="s">
        <v>530</v>
      </c>
      <c r="B3" s="513"/>
      <c r="C3" s="513"/>
      <c r="D3" s="513"/>
      <c r="E3" s="513"/>
      <c r="F3" s="513"/>
      <c r="G3" s="513"/>
      <c r="H3" s="513"/>
      <c r="I3" s="513"/>
      <c r="J3" s="513"/>
    </row>
    <row r="4" spans="1:10" ht="13.5" customHeight="1" thickBot="1">
      <c r="A4" s="521" t="s">
        <v>98</v>
      </c>
      <c r="B4" s="521"/>
      <c r="C4" s="521"/>
      <c r="D4" s="521"/>
      <c r="E4" s="521"/>
      <c r="F4" s="521"/>
      <c r="G4" s="521"/>
      <c r="H4" s="521"/>
      <c r="I4" s="521"/>
      <c r="J4" s="521"/>
    </row>
    <row r="5" spans="1:10" ht="36.75" thickBot="1">
      <c r="A5" s="9" t="s">
        <v>1</v>
      </c>
      <c r="B5" s="37" t="s">
        <v>2</v>
      </c>
      <c r="C5" s="10" t="s">
        <v>3</v>
      </c>
      <c r="D5" s="10" t="s">
        <v>4</v>
      </c>
      <c r="E5" s="12" t="s">
        <v>5</v>
      </c>
      <c r="F5" s="12" t="s">
        <v>6</v>
      </c>
      <c r="G5" s="12" t="s">
        <v>7</v>
      </c>
      <c r="H5" s="457" t="s">
        <v>58</v>
      </c>
      <c r="I5" s="14" t="s">
        <v>9</v>
      </c>
      <c r="J5" s="15" t="s">
        <v>10</v>
      </c>
    </row>
    <row r="6" spans="1:11" ht="12">
      <c r="A6" s="17" t="s">
        <v>11</v>
      </c>
      <c r="B6" s="91" t="s">
        <v>99</v>
      </c>
      <c r="C6" s="17" t="s">
        <v>12</v>
      </c>
      <c r="D6" s="17">
        <v>20</v>
      </c>
      <c r="E6" s="92"/>
      <c r="F6" s="93">
        <f>H6+E6</f>
        <v>0</v>
      </c>
      <c r="G6" s="93">
        <f>E6*D6</f>
        <v>0</v>
      </c>
      <c r="H6" s="481">
        <f>E6*0.08</f>
        <v>0</v>
      </c>
      <c r="I6" s="93">
        <f>F6*D6</f>
        <v>0</v>
      </c>
      <c r="J6" s="91"/>
      <c r="K6" s="35"/>
    </row>
    <row r="7" spans="1:11" ht="12">
      <c r="A7" s="17" t="s">
        <v>13</v>
      </c>
      <c r="B7" s="94" t="s">
        <v>100</v>
      </c>
      <c r="C7" s="43" t="s">
        <v>12</v>
      </c>
      <c r="D7" s="43">
        <v>20</v>
      </c>
      <c r="E7" s="95"/>
      <c r="F7" s="93">
        <f>H7+E7</f>
        <v>0</v>
      </c>
      <c r="G7" s="93">
        <f>E7*D7</f>
        <v>0</v>
      </c>
      <c r="H7" s="481">
        <f>E7*0.08</f>
        <v>0</v>
      </c>
      <c r="I7" s="93">
        <f>F7*D7</f>
        <v>0</v>
      </c>
      <c r="J7" s="94"/>
      <c r="K7" s="35"/>
    </row>
    <row r="8" spans="1:10" ht="12">
      <c r="A8" s="25"/>
      <c r="B8" s="25"/>
      <c r="C8" s="25"/>
      <c r="D8" s="25"/>
      <c r="E8" s="31"/>
      <c r="F8" s="44"/>
      <c r="G8" s="45">
        <f>SUM(G6:G7)</f>
        <v>0</v>
      </c>
      <c r="H8" s="468"/>
      <c r="I8" s="46">
        <f>SUM(I6:I7)</f>
        <v>0</v>
      </c>
      <c r="J8" s="47"/>
    </row>
    <row r="15" spans="1:9" ht="12.75">
      <c r="A15" s="8"/>
      <c r="B15" s="514"/>
      <c r="C15" s="514"/>
      <c r="D15" s="514"/>
      <c r="F15" s="346"/>
      <c r="G15" s="515"/>
      <c r="H15" s="515"/>
      <c r="I15" s="515"/>
    </row>
    <row r="16" spans="1:9" ht="12.75">
      <c r="A16" s="509"/>
      <c r="B16" s="509"/>
      <c r="C16" s="509"/>
      <c r="D16" s="509"/>
      <c r="F16" s="347"/>
      <c r="G16" s="510"/>
      <c r="H16" s="510"/>
      <c r="I16" s="510"/>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J15"/>
  <sheetViews>
    <sheetView zoomScalePageLayoutView="0" workbookViewId="0" topLeftCell="A1">
      <selection activeCell="I1" sqref="I1:J1"/>
    </sheetView>
  </sheetViews>
  <sheetFormatPr defaultColWidth="11.625" defaultRowHeight="12.75"/>
  <cols>
    <col min="1" max="1" width="6.75390625" style="1" customWidth="1"/>
    <col min="2" max="2" width="23.25390625" style="1" customWidth="1"/>
    <col min="3" max="3" width="7.375" style="1" customWidth="1"/>
    <col min="4" max="4" width="7.625" style="1" customWidth="1"/>
    <col min="5" max="7" width="11.625" style="1" customWidth="1"/>
    <col min="8" max="8" width="7.25390625" style="429" customWidth="1"/>
    <col min="9" max="9" width="12.25390625" style="1" customWidth="1"/>
    <col min="10" max="10" width="16.25390625" style="1"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531</v>
      </c>
      <c r="B3" s="513"/>
      <c r="C3" s="513"/>
      <c r="D3" s="513"/>
      <c r="E3" s="513"/>
      <c r="F3" s="513"/>
      <c r="G3" s="513"/>
      <c r="H3" s="513"/>
      <c r="I3" s="513"/>
      <c r="J3" s="513"/>
    </row>
    <row r="4" spans="1:10" ht="13.5" customHeight="1" thickBot="1">
      <c r="A4" s="521" t="s">
        <v>106</v>
      </c>
      <c r="B4" s="521"/>
      <c r="C4" s="521"/>
      <c r="D4" s="521"/>
      <c r="E4" s="521"/>
      <c r="F4" s="521"/>
      <c r="G4" s="521"/>
      <c r="H4" s="521"/>
      <c r="I4" s="521"/>
      <c r="J4" s="521"/>
    </row>
    <row r="5" spans="1:10" ht="48.75" thickBot="1">
      <c r="A5" s="9" t="s">
        <v>1</v>
      </c>
      <c r="B5" s="37" t="s">
        <v>2</v>
      </c>
      <c r="C5" s="10" t="s">
        <v>3</v>
      </c>
      <c r="D5" s="10" t="s">
        <v>4</v>
      </c>
      <c r="E5" s="13" t="s">
        <v>5</v>
      </c>
      <c r="F5" s="13" t="s">
        <v>6</v>
      </c>
      <c r="G5" s="13" t="s">
        <v>7</v>
      </c>
      <c r="H5" s="457" t="s">
        <v>58</v>
      </c>
      <c r="I5" s="69" t="s">
        <v>9</v>
      </c>
      <c r="J5" s="15" t="s">
        <v>10</v>
      </c>
    </row>
    <row r="6" spans="1:10" ht="24">
      <c r="A6" s="39" t="s">
        <v>11</v>
      </c>
      <c r="B6" s="76" t="s">
        <v>107</v>
      </c>
      <c r="C6" s="39" t="s">
        <v>52</v>
      </c>
      <c r="D6" s="39">
        <v>1500</v>
      </c>
      <c r="E6" s="20"/>
      <c r="F6" s="20">
        <f>H6+E6</f>
        <v>0</v>
      </c>
      <c r="G6" s="20">
        <f>E6*D6</f>
        <v>0</v>
      </c>
      <c r="H6" s="467">
        <f>E6*0.08</f>
        <v>0</v>
      </c>
      <c r="I6" s="20">
        <f>F6*D6</f>
        <v>0</v>
      </c>
      <c r="J6" s="39"/>
    </row>
    <row r="7" spans="1:10" ht="24">
      <c r="A7" s="41" t="s">
        <v>13</v>
      </c>
      <c r="B7" s="87" t="s">
        <v>108</v>
      </c>
      <c r="C7" s="41" t="s">
        <v>52</v>
      </c>
      <c r="D7" s="41">
        <v>200</v>
      </c>
      <c r="E7" s="61"/>
      <c r="F7" s="20">
        <f>H7+E7</f>
        <v>0</v>
      </c>
      <c r="G7" s="20">
        <f>E7*D7</f>
        <v>0</v>
      </c>
      <c r="H7" s="467">
        <f>E7*0.08</f>
        <v>0</v>
      </c>
      <c r="I7" s="20">
        <f>F7*D7</f>
        <v>0</v>
      </c>
      <c r="J7" s="41"/>
    </row>
    <row r="8" spans="1:10" s="99" customFormat="1" ht="12">
      <c r="A8" s="96"/>
      <c r="B8" s="96"/>
      <c r="C8" s="96"/>
      <c r="D8" s="97"/>
      <c r="E8" s="70"/>
      <c r="F8" s="9"/>
      <c r="G8" s="80">
        <f>SUM(G6:G7)</f>
        <v>0</v>
      </c>
      <c r="H8" s="459"/>
      <c r="I8" s="81">
        <f>SUM(I6:I7)</f>
        <v>0</v>
      </c>
      <c r="J8" s="98"/>
    </row>
    <row r="9" spans="1:10" ht="12">
      <c r="A9" s="35"/>
      <c r="B9" s="35"/>
      <c r="C9" s="35"/>
      <c r="D9" s="35"/>
      <c r="E9" s="35"/>
      <c r="F9" s="35"/>
      <c r="G9" s="35"/>
      <c r="H9" s="428"/>
      <c r="I9" s="35"/>
      <c r="J9" s="35"/>
    </row>
    <row r="13" ht="15" customHeight="1"/>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J27"/>
  <sheetViews>
    <sheetView zoomScalePageLayoutView="0" workbookViewId="0" topLeftCell="A1">
      <selection activeCell="I1" sqref="I1:J1"/>
    </sheetView>
  </sheetViews>
  <sheetFormatPr defaultColWidth="11.625" defaultRowHeight="12.75"/>
  <cols>
    <col min="1" max="1" width="4.00390625" style="63" customWidth="1"/>
    <col min="2" max="2" width="35.75390625" style="1" customWidth="1"/>
    <col min="3" max="3" width="8.375" style="1" customWidth="1"/>
    <col min="4" max="4" width="6.75390625" style="1" customWidth="1"/>
    <col min="5" max="7" width="11.625" style="1" customWidth="1"/>
    <col min="8" max="8" width="7.00390625" style="429" customWidth="1"/>
    <col min="9" max="9" width="11.625" style="1" customWidth="1"/>
    <col min="10" max="10" width="22.875" style="1"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405</v>
      </c>
      <c r="B3" s="513"/>
      <c r="C3" s="513"/>
      <c r="D3" s="513"/>
      <c r="E3" s="513"/>
      <c r="F3" s="513"/>
      <c r="G3" s="513"/>
      <c r="H3" s="513"/>
      <c r="I3" s="513"/>
      <c r="J3" s="513"/>
    </row>
    <row r="4" spans="1:10" ht="12">
      <c r="A4" s="514" t="s">
        <v>380</v>
      </c>
      <c r="B4" s="514"/>
      <c r="C4" s="514"/>
      <c r="D4" s="514"/>
      <c r="E4" s="514"/>
      <c r="F4" s="514"/>
      <c r="G4" s="514"/>
      <c r="H4" s="514"/>
      <c r="I4" s="514"/>
      <c r="J4" s="514"/>
    </row>
    <row r="5" spans="1:10" ht="24">
      <c r="A5" s="97" t="s">
        <v>1</v>
      </c>
      <c r="B5" s="105" t="s">
        <v>2</v>
      </c>
      <c r="C5" s="106" t="s">
        <v>3</v>
      </c>
      <c r="D5" s="106" t="s">
        <v>4</v>
      </c>
      <c r="E5" s="107" t="s">
        <v>5</v>
      </c>
      <c r="F5" s="107" t="s">
        <v>6</v>
      </c>
      <c r="G5" s="107" t="s">
        <v>7</v>
      </c>
      <c r="H5" s="457" t="s">
        <v>8</v>
      </c>
      <c r="I5" s="108" t="s">
        <v>9</v>
      </c>
      <c r="J5" s="15" t="s">
        <v>10</v>
      </c>
    </row>
    <row r="6" spans="1:10" ht="24">
      <c r="A6" s="41" t="s">
        <v>11</v>
      </c>
      <c r="B6" s="87" t="s">
        <v>110</v>
      </c>
      <c r="C6" s="41" t="s">
        <v>111</v>
      </c>
      <c r="D6" s="41">
        <v>5</v>
      </c>
      <c r="E6" s="61"/>
      <c r="F6" s="61">
        <f>H6+E6</f>
        <v>0</v>
      </c>
      <c r="G6" s="61">
        <f>E6*D6</f>
        <v>0</v>
      </c>
      <c r="H6" s="458">
        <f>E6*0.08</f>
        <v>0</v>
      </c>
      <c r="I6" s="61">
        <f>F6*D6</f>
        <v>0</v>
      </c>
      <c r="J6" s="25"/>
    </row>
    <row r="7" spans="1:10" ht="24">
      <c r="A7" s="41" t="s">
        <v>13</v>
      </c>
      <c r="B7" s="87" t="s">
        <v>112</v>
      </c>
      <c r="C7" s="41" t="s">
        <v>111</v>
      </c>
      <c r="D7" s="41">
        <v>5</v>
      </c>
      <c r="E7" s="61"/>
      <c r="F7" s="61">
        <f aca="true" t="shared" si="0" ref="F7:F19">H7+E7</f>
        <v>0</v>
      </c>
      <c r="G7" s="61">
        <f aca="true" t="shared" si="1" ref="G7:G19">E7*D7</f>
        <v>0</v>
      </c>
      <c r="H7" s="458">
        <f aca="true" t="shared" si="2" ref="H7:H19">E7*0.08</f>
        <v>0</v>
      </c>
      <c r="I7" s="61">
        <f aca="true" t="shared" si="3" ref="I7:I19">F7*D7</f>
        <v>0</v>
      </c>
      <c r="J7" s="25"/>
    </row>
    <row r="8" spans="1:10" ht="24">
      <c r="A8" s="41" t="s">
        <v>14</v>
      </c>
      <c r="B8" s="87" t="s">
        <v>113</v>
      </c>
      <c r="C8" s="41" t="s">
        <v>111</v>
      </c>
      <c r="D8" s="41">
        <v>5</v>
      </c>
      <c r="E8" s="61"/>
      <c r="F8" s="61">
        <f t="shared" si="0"/>
        <v>0</v>
      </c>
      <c r="G8" s="61">
        <f t="shared" si="1"/>
        <v>0</v>
      </c>
      <c r="H8" s="458">
        <f t="shared" si="2"/>
        <v>0</v>
      </c>
      <c r="I8" s="61">
        <f t="shared" si="3"/>
        <v>0</v>
      </c>
      <c r="J8" s="25"/>
    </row>
    <row r="9" spans="1:10" ht="24">
      <c r="A9" s="41" t="s">
        <v>15</v>
      </c>
      <c r="B9" s="87" t="s">
        <v>114</v>
      </c>
      <c r="C9" s="41" t="s">
        <v>111</v>
      </c>
      <c r="D9" s="41">
        <v>5</v>
      </c>
      <c r="E9" s="61"/>
      <c r="F9" s="61">
        <f t="shared" si="0"/>
        <v>0</v>
      </c>
      <c r="G9" s="61">
        <f t="shared" si="1"/>
        <v>0</v>
      </c>
      <c r="H9" s="458">
        <f t="shared" si="2"/>
        <v>0</v>
      </c>
      <c r="I9" s="61">
        <f t="shared" si="3"/>
        <v>0</v>
      </c>
      <c r="J9" s="25"/>
    </row>
    <row r="10" spans="1:10" ht="24">
      <c r="A10" s="41" t="s">
        <v>16</v>
      </c>
      <c r="B10" s="87" t="s">
        <v>115</v>
      </c>
      <c r="C10" s="41" t="s">
        <v>111</v>
      </c>
      <c r="D10" s="41">
        <v>7</v>
      </c>
      <c r="E10" s="61"/>
      <c r="F10" s="61">
        <f t="shared" si="0"/>
        <v>0</v>
      </c>
      <c r="G10" s="61">
        <f t="shared" si="1"/>
        <v>0</v>
      </c>
      <c r="H10" s="458">
        <f t="shared" si="2"/>
        <v>0</v>
      </c>
      <c r="I10" s="61">
        <f t="shared" si="3"/>
        <v>0</v>
      </c>
      <c r="J10" s="25"/>
    </row>
    <row r="11" spans="1:10" ht="24">
      <c r="A11" s="41" t="s">
        <v>17</v>
      </c>
      <c r="B11" s="87" t="s">
        <v>116</v>
      </c>
      <c r="C11" s="41" t="s">
        <v>111</v>
      </c>
      <c r="D11" s="41">
        <v>7</v>
      </c>
      <c r="E11" s="61"/>
      <c r="F11" s="61">
        <f t="shared" si="0"/>
        <v>0</v>
      </c>
      <c r="G11" s="61">
        <f t="shared" si="1"/>
        <v>0</v>
      </c>
      <c r="H11" s="458">
        <f t="shared" si="2"/>
        <v>0</v>
      </c>
      <c r="I11" s="61">
        <f t="shared" si="3"/>
        <v>0</v>
      </c>
      <c r="J11" s="25"/>
    </row>
    <row r="12" spans="1:10" ht="24">
      <c r="A12" s="41" t="s">
        <v>19</v>
      </c>
      <c r="B12" s="87" t="s">
        <v>117</v>
      </c>
      <c r="C12" s="41" t="s">
        <v>111</v>
      </c>
      <c r="D12" s="41">
        <v>10</v>
      </c>
      <c r="E12" s="61"/>
      <c r="F12" s="61">
        <f t="shared" si="0"/>
        <v>0</v>
      </c>
      <c r="G12" s="61">
        <f t="shared" si="1"/>
        <v>0</v>
      </c>
      <c r="H12" s="458">
        <f t="shared" si="2"/>
        <v>0</v>
      </c>
      <c r="I12" s="61">
        <f t="shared" si="3"/>
        <v>0</v>
      </c>
      <c r="J12" s="25"/>
    </row>
    <row r="13" spans="1:10" ht="24">
      <c r="A13" s="41" t="s">
        <v>20</v>
      </c>
      <c r="B13" s="87" t="s">
        <v>118</v>
      </c>
      <c r="C13" s="41" t="s">
        <v>111</v>
      </c>
      <c r="D13" s="41">
        <v>6</v>
      </c>
      <c r="E13" s="61"/>
      <c r="F13" s="61">
        <f t="shared" si="0"/>
        <v>0</v>
      </c>
      <c r="G13" s="61">
        <f t="shared" si="1"/>
        <v>0</v>
      </c>
      <c r="H13" s="458">
        <f t="shared" si="2"/>
        <v>0</v>
      </c>
      <c r="I13" s="61">
        <f t="shared" si="3"/>
        <v>0</v>
      </c>
      <c r="J13" s="25"/>
    </row>
    <row r="14" spans="1:10" ht="24">
      <c r="A14" s="41" t="s">
        <v>21</v>
      </c>
      <c r="B14" s="87" t="s">
        <v>119</v>
      </c>
      <c r="C14" s="41" t="s">
        <v>111</v>
      </c>
      <c r="D14" s="41">
        <v>6</v>
      </c>
      <c r="E14" s="61"/>
      <c r="F14" s="61">
        <f t="shared" si="0"/>
        <v>0</v>
      </c>
      <c r="G14" s="61">
        <f t="shared" si="1"/>
        <v>0</v>
      </c>
      <c r="H14" s="458">
        <f t="shared" si="2"/>
        <v>0</v>
      </c>
      <c r="I14" s="61">
        <f t="shared" si="3"/>
        <v>0</v>
      </c>
      <c r="J14" s="25"/>
    </row>
    <row r="15" spans="1:10" ht="24">
      <c r="A15" s="41" t="s">
        <v>22</v>
      </c>
      <c r="B15" s="87" t="s">
        <v>113</v>
      </c>
      <c r="C15" s="41" t="s">
        <v>111</v>
      </c>
      <c r="D15" s="41">
        <v>6</v>
      </c>
      <c r="E15" s="61"/>
      <c r="F15" s="61">
        <f t="shared" si="0"/>
        <v>0</v>
      </c>
      <c r="G15" s="61">
        <f t="shared" si="1"/>
        <v>0</v>
      </c>
      <c r="H15" s="458">
        <f t="shared" si="2"/>
        <v>0</v>
      </c>
      <c r="I15" s="61">
        <f t="shared" si="3"/>
        <v>0</v>
      </c>
      <c r="J15" s="25"/>
    </row>
    <row r="16" spans="1:10" ht="24">
      <c r="A16" s="41" t="s">
        <v>24</v>
      </c>
      <c r="B16" s="87" t="s">
        <v>120</v>
      </c>
      <c r="C16" s="41" t="s">
        <v>111</v>
      </c>
      <c r="D16" s="41">
        <v>10</v>
      </c>
      <c r="E16" s="61"/>
      <c r="F16" s="61">
        <f t="shared" si="0"/>
        <v>0</v>
      </c>
      <c r="G16" s="61">
        <f t="shared" si="1"/>
        <v>0</v>
      </c>
      <c r="H16" s="458">
        <f t="shared" si="2"/>
        <v>0</v>
      </c>
      <c r="I16" s="61">
        <f t="shared" si="3"/>
        <v>0</v>
      </c>
      <c r="J16" s="25"/>
    </row>
    <row r="17" spans="1:10" ht="24">
      <c r="A17" s="41" t="s">
        <v>25</v>
      </c>
      <c r="B17" s="87" t="s">
        <v>121</v>
      </c>
      <c r="C17" s="41" t="s">
        <v>111</v>
      </c>
      <c r="D17" s="41">
        <v>15</v>
      </c>
      <c r="E17" s="61"/>
      <c r="F17" s="61">
        <f t="shared" si="0"/>
        <v>0</v>
      </c>
      <c r="G17" s="61">
        <f t="shared" si="1"/>
        <v>0</v>
      </c>
      <c r="H17" s="458">
        <f t="shared" si="2"/>
        <v>0</v>
      </c>
      <c r="I17" s="61">
        <f t="shared" si="3"/>
        <v>0</v>
      </c>
      <c r="J17" s="25"/>
    </row>
    <row r="18" spans="1:10" ht="24">
      <c r="A18" s="41" t="s">
        <v>26</v>
      </c>
      <c r="B18" s="87" t="s">
        <v>122</v>
      </c>
      <c r="C18" s="41" t="s">
        <v>111</v>
      </c>
      <c r="D18" s="41">
        <v>10</v>
      </c>
      <c r="E18" s="61"/>
      <c r="F18" s="61">
        <f t="shared" si="0"/>
        <v>0</v>
      </c>
      <c r="G18" s="61">
        <f t="shared" si="1"/>
        <v>0</v>
      </c>
      <c r="H18" s="458">
        <f t="shared" si="2"/>
        <v>0</v>
      </c>
      <c r="I18" s="61">
        <f t="shared" si="3"/>
        <v>0</v>
      </c>
      <c r="J18" s="25"/>
    </row>
    <row r="19" spans="1:10" ht="24">
      <c r="A19" s="41" t="s">
        <v>27</v>
      </c>
      <c r="B19" s="87" t="s">
        <v>123</v>
      </c>
      <c r="C19" s="41" t="s">
        <v>111</v>
      </c>
      <c r="D19" s="41">
        <v>10</v>
      </c>
      <c r="E19" s="61"/>
      <c r="F19" s="61">
        <f t="shared" si="0"/>
        <v>0</v>
      </c>
      <c r="G19" s="61">
        <f t="shared" si="1"/>
        <v>0</v>
      </c>
      <c r="H19" s="458">
        <f t="shared" si="2"/>
        <v>0</v>
      </c>
      <c r="I19" s="61">
        <f t="shared" si="3"/>
        <v>0</v>
      </c>
      <c r="J19" s="25"/>
    </row>
    <row r="20" spans="1:10" s="99" customFormat="1" ht="13.5" customHeight="1">
      <c r="A20" s="97"/>
      <c r="B20" s="109"/>
      <c r="C20" s="97"/>
      <c r="D20" s="97"/>
      <c r="E20" s="110"/>
      <c r="F20" s="110"/>
      <c r="G20" s="111">
        <f>SUM(G6:G19)</f>
        <v>0</v>
      </c>
      <c r="H20" s="482"/>
      <c r="I20" s="111">
        <f>SUM(I6:I19)</f>
        <v>0</v>
      </c>
      <c r="J20" s="96"/>
    </row>
    <row r="26" spans="1:9" ht="12.75">
      <c r="A26" s="8"/>
      <c r="B26" s="514"/>
      <c r="C26" s="514"/>
      <c r="D26" s="514"/>
      <c r="F26" s="346"/>
      <c r="G26" s="515"/>
      <c r="H26" s="515"/>
      <c r="I26" s="515"/>
    </row>
    <row r="27" spans="1:9" ht="12.75">
      <c r="A27" s="509"/>
      <c r="B27" s="509"/>
      <c r="C27" s="509"/>
      <c r="D27" s="509"/>
      <c r="F27" s="347"/>
      <c r="G27" s="510"/>
      <c r="H27" s="510"/>
      <c r="I27" s="510"/>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875" right="0.7875" top="1.0527777777777778" bottom="1.0527777777777778" header="0.5118055555555555" footer="0.5118055555555555"/>
  <pageSetup horizontalDpi="300" verticalDpi="300" orientation="landscape" paperSize="9" scale="90"/>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I1" sqref="I1:J1"/>
    </sheetView>
  </sheetViews>
  <sheetFormatPr defaultColWidth="11.625" defaultRowHeight="12.75"/>
  <cols>
    <col min="1" max="1" width="5.125" style="1" customWidth="1"/>
    <col min="2" max="2" width="41.25390625" style="1" customWidth="1"/>
    <col min="3" max="3" width="5.625" style="1" customWidth="1"/>
    <col min="4" max="4" width="6.00390625" style="1" customWidth="1"/>
    <col min="5" max="7" width="11.625" style="63" customWidth="1"/>
    <col min="8" max="8" width="6.75390625" style="425" customWidth="1"/>
    <col min="9" max="9" width="11.625" style="63" customWidth="1"/>
    <col min="10" max="10" width="17.75390625" style="63"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61</v>
      </c>
      <c r="B3" s="513"/>
      <c r="C3" s="513"/>
      <c r="D3" s="513"/>
      <c r="E3" s="513"/>
      <c r="F3" s="513"/>
      <c r="G3" s="513"/>
      <c r="H3" s="513"/>
      <c r="I3" s="513"/>
      <c r="J3" s="513"/>
    </row>
    <row r="4" spans="1:10" ht="13.5" customHeight="1" thickBot="1">
      <c r="A4" s="521" t="s">
        <v>126</v>
      </c>
      <c r="B4" s="521"/>
      <c r="C4" s="521"/>
      <c r="D4" s="521"/>
      <c r="E4" s="521"/>
      <c r="F4" s="521"/>
      <c r="G4" s="521"/>
      <c r="H4" s="521"/>
      <c r="I4" s="521"/>
      <c r="J4" s="521"/>
    </row>
    <row r="5" spans="1:10" ht="36.75" thickBot="1">
      <c r="A5" s="9" t="s">
        <v>1</v>
      </c>
      <c r="B5" s="68" t="s">
        <v>2</v>
      </c>
      <c r="C5" s="10" t="s">
        <v>3</v>
      </c>
      <c r="D5" s="10" t="s">
        <v>4</v>
      </c>
      <c r="E5" s="13" t="s">
        <v>5</v>
      </c>
      <c r="F5" s="13" t="s">
        <v>6</v>
      </c>
      <c r="G5" s="13" t="s">
        <v>7</v>
      </c>
      <c r="H5" s="457" t="s">
        <v>58</v>
      </c>
      <c r="I5" s="69" t="s">
        <v>9</v>
      </c>
      <c r="J5" s="15" t="s">
        <v>10</v>
      </c>
    </row>
    <row r="6" spans="1:10" ht="74.25" customHeight="1">
      <c r="A6" s="39" t="s">
        <v>11</v>
      </c>
      <c r="B6" s="76" t="s">
        <v>127</v>
      </c>
      <c r="C6" s="39" t="s">
        <v>128</v>
      </c>
      <c r="D6" s="39">
        <v>5</v>
      </c>
      <c r="E6" s="20"/>
      <c r="F6" s="77">
        <f>H6+E6</f>
        <v>0</v>
      </c>
      <c r="G6" s="77">
        <f>E6*D6</f>
        <v>0</v>
      </c>
      <c r="H6" s="465">
        <f>E6*0.08</f>
        <v>0</v>
      </c>
      <c r="I6" s="77">
        <f>F6*D6</f>
        <v>0</v>
      </c>
      <c r="J6" s="39"/>
    </row>
    <row r="7" spans="1:10" s="99" customFormat="1" ht="12">
      <c r="A7" s="96"/>
      <c r="B7" s="96"/>
      <c r="C7" s="96"/>
      <c r="D7" s="96"/>
      <c r="E7" s="70"/>
      <c r="F7" s="9"/>
      <c r="G7" s="80">
        <f>SUM(G6)</f>
        <v>0</v>
      </c>
      <c r="H7" s="459"/>
      <c r="I7" s="81">
        <f>SUM(I6)</f>
        <v>0</v>
      </c>
      <c r="J7" s="98"/>
    </row>
    <row r="8" spans="1:10" ht="12">
      <c r="A8" s="35"/>
      <c r="B8" s="35"/>
      <c r="C8" s="35"/>
      <c r="D8" s="35"/>
      <c r="E8" s="64"/>
      <c r="F8" s="64"/>
      <c r="G8" s="64"/>
      <c r="H8" s="427"/>
      <c r="I8" s="64"/>
      <c r="J8" s="64"/>
    </row>
    <row r="15" spans="1:10" ht="12.75">
      <c r="A15" s="8"/>
      <c r="B15" s="514"/>
      <c r="C15" s="514"/>
      <c r="D15" s="514"/>
      <c r="E15" s="1"/>
      <c r="F15" s="346"/>
      <c r="G15" s="515"/>
      <c r="H15" s="515"/>
      <c r="I15" s="515"/>
      <c r="J15" s="1"/>
    </row>
    <row r="16" spans="1:10" ht="12.75">
      <c r="A16" s="509"/>
      <c r="B16" s="509"/>
      <c r="C16" s="509"/>
      <c r="D16" s="509"/>
      <c r="E16" s="1"/>
      <c r="F16" s="347"/>
      <c r="G16" s="510"/>
      <c r="H16" s="510"/>
      <c r="I16" s="510"/>
      <c r="J16" s="1"/>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J15"/>
  <sheetViews>
    <sheetView zoomScalePageLayoutView="0" workbookViewId="0" topLeftCell="A1">
      <selection activeCell="I1" sqref="I1:J1"/>
    </sheetView>
  </sheetViews>
  <sheetFormatPr defaultColWidth="11.625" defaultRowHeight="12.75"/>
  <cols>
    <col min="1" max="1" width="5.625" style="1" customWidth="1"/>
    <col min="2" max="2" width="37.25390625" style="1" customWidth="1"/>
    <col min="3" max="3" width="5.125" style="1" customWidth="1"/>
    <col min="4" max="4" width="6.75390625" style="1" customWidth="1"/>
    <col min="5" max="6" width="10.75390625" style="63" customWidth="1"/>
    <col min="7" max="7" width="11.625" style="63" customWidth="1"/>
    <col min="8" max="8" width="10.625" style="425" customWidth="1"/>
    <col min="9" max="9" width="11.625" style="63" customWidth="1"/>
    <col min="10" max="10" width="18.625" style="63"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532</v>
      </c>
      <c r="B3" s="513"/>
      <c r="C3" s="513"/>
      <c r="D3" s="513"/>
      <c r="E3" s="513"/>
      <c r="F3" s="513"/>
      <c r="G3" s="513"/>
      <c r="H3" s="513"/>
      <c r="I3" s="513"/>
      <c r="J3" s="513"/>
    </row>
    <row r="4" spans="1:10" ht="13.5" customHeight="1" thickBot="1">
      <c r="A4" s="521" t="s">
        <v>130</v>
      </c>
      <c r="B4" s="521"/>
      <c r="C4" s="521"/>
      <c r="D4" s="521"/>
      <c r="E4" s="521"/>
      <c r="F4" s="521"/>
      <c r="G4" s="521"/>
      <c r="H4" s="521"/>
      <c r="I4" s="521"/>
      <c r="J4" s="521"/>
    </row>
    <row r="5" spans="1:10" ht="36.75" thickBot="1">
      <c r="A5" s="9" t="s">
        <v>1</v>
      </c>
      <c r="B5" s="68" t="s">
        <v>2</v>
      </c>
      <c r="C5" s="10" t="s">
        <v>3</v>
      </c>
      <c r="D5" s="10" t="s">
        <v>4</v>
      </c>
      <c r="E5" s="13" t="s">
        <v>5</v>
      </c>
      <c r="F5" s="13" t="s">
        <v>6</v>
      </c>
      <c r="G5" s="13" t="s">
        <v>7</v>
      </c>
      <c r="H5" s="457" t="s">
        <v>8</v>
      </c>
      <c r="I5" s="69" t="s">
        <v>9</v>
      </c>
      <c r="J5" s="15" t="s">
        <v>10</v>
      </c>
    </row>
    <row r="6" spans="1:10" ht="82.5" customHeight="1">
      <c r="A6" s="39" t="s">
        <v>11</v>
      </c>
      <c r="B6" s="76" t="s">
        <v>131</v>
      </c>
      <c r="C6" s="39" t="s">
        <v>128</v>
      </c>
      <c r="D6" s="39">
        <v>7</v>
      </c>
      <c r="E6" s="20"/>
      <c r="F6" s="77">
        <f>H6+E6</f>
        <v>0</v>
      </c>
      <c r="G6" s="77">
        <f>E6*D6</f>
        <v>0</v>
      </c>
      <c r="H6" s="465">
        <f>E6*0.08</f>
        <v>0</v>
      </c>
      <c r="I6" s="77">
        <f>F6*D6</f>
        <v>0</v>
      </c>
      <c r="J6" s="20"/>
    </row>
    <row r="7" spans="1:10" s="99" customFormat="1" ht="12">
      <c r="A7" s="96"/>
      <c r="B7" s="96"/>
      <c r="C7" s="96"/>
      <c r="D7" s="96"/>
      <c r="E7" s="70"/>
      <c r="F7" s="9"/>
      <c r="G7" s="80">
        <f>SUM(G6)</f>
        <v>0</v>
      </c>
      <c r="H7" s="459"/>
      <c r="I7" s="81">
        <f>SUM(I6)</f>
        <v>0</v>
      </c>
      <c r="J7" s="98"/>
    </row>
    <row r="14" spans="1:10" ht="12.75">
      <c r="A14" s="8"/>
      <c r="B14" s="514"/>
      <c r="C14" s="514"/>
      <c r="D14" s="514"/>
      <c r="E14" s="1"/>
      <c r="F14" s="346"/>
      <c r="G14" s="515"/>
      <c r="H14" s="515"/>
      <c r="I14" s="515"/>
      <c r="J14" s="1"/>
    </row>
    <row r="15" spans="1:10" ht="12.75">
      <c r="A15" s="509"/>
      <c r="B15" s="509"/>
      <c r="C15" s="509"/>
      <c r="D15" s="509"/>
      <c r="E15" s="1"/>
      <c r="F15" s="347"/>
      <c r="G15" s="510"/>
      <c r="H15" s="510"/>
      <c r="I15" s="510"/>
      <c r="J15" s="1"/>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I1" sqref="I1:J1"/>
    </sheetView>
  </sheetViews>
  <sheetFormatPr defaultColWidth="11.625" defaultRowHeight="12.75"/>
  <cols>
    <col min="1" max="1" width="5.25390625" style="1" customWidth="1"/>
    <col min="2" max="2" width="63.25390625" style="1" customWidth="1"/>
    <col min="3" max="3" width="5.00390625" style="1" customWidth="1"/>
    <col min="4" max="4" width="7.25390625" style="1" customWidth="1"/>
    <col min="5" max="5" width="10.375" style="63" customWidth="1"/>
    <col min="6" max="7" width="11.625" style="63" customWidth="1"/>
    <col min="8" max="8" width="7.25390625" style="425" customWidth="1"/>
    <col min="9" max="9" width="11.625" style="63" customWidth="1"/>
    <col min="10" max="10" width="17.75390625" style="63"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533</v>
      </c>
      <c r="B3" s="513"/>
      <c r="C3" s="513"/>
      <c r="D3" s="513"/>
      <c r="E3" s="513"/>
      <c r="F3" s="513"/>
      <c r="G3" s="513"/>
      <c r="H3" s="513"/>
      <c r="I3" s="513"/>
      <c r="J3" s="513"/>
    </row>
    <row r="4" spans="1:10" ht="13.5" customHeight="1">
      <c r="A4" s="514" t="s">
        <v>132</v>
      </c>
      <c r="B4" s="514"/>
      <c r="C4" s="514"/>
      <c r="D4" s="514"/>
      <c r="E4" s="514"/>
      <c r="F4" s="514"/>
      <c r="G4" s="514"/>
      <c r="H4" s="514"/>
      <c r="I4" s="514"/>
      <c r="J4" s="514"/>
    </row>
    <row r="5" spans="1:10" ht="43.5" customHeight="1">
      <c r="A5" s="240" t="s">
        <v>1</v>
      </c>
      <c r="B5" s="483" t="s">
        <v>2</v>
      </c>
      <c r="C5" s="221" t="s">
        <v>3</v>
      </c>
      <c r="D5" s="221" t="s">
        <v>4</v>
      </c>
      <c r="E5" s="223" t="s">
        <v>5</v>
      </c>
      <c r="F5" s="223" t="s">
        <v>6</v>
      </c>
      <c r="G5" s="223" t="s">
        <v>7</v>
      </c>
      <c r="H5" s="484" t="s">
        <v>8</v>
      </c>
      <c r="I5" s="485" t="s">
        <v>9</v>
      </c>
      <c r="J5" s="221" t="s">
        <v>10</v>
      </c>
    </row>
    <row r="6" spans="1:10" ht="237.75" customHeight="1">
      <c r="A6" s="215" t="s">
        <v>11</v>
      </c>
      <c r="B6" s="225" t="s">
        <v>519</v>
      </c>
      <c r="C6" s="216" t="s">
        <v>12</v>
      </c>
      <c r="D6" s="216">
        <v>130</v>
      </c>
      <c r="E6" s="486"/>
      <c r="F6" s="312">
        <f>H6+E6</f>
        <v>0</v>
      </c>
      <c r="G6" s="218">
        <f>E6*D6</f>
        <v>0</v>
      </c>
      <c r="H6" s="426">
        <f>E6*0.08</f>
        <v>0</v>
      </c>
      <c r="I6" s="218">
        <f>F6*D6</f>
        <v>0</v>
      </c>
      <c r="J6" s="219"/>
    </row>
    <row r="7" spans="1:10" ht="12">
      <c r="A7" s="215" t="s">
        <v>11</v>
      </c>
      <c r="B7" s="225" t="s">
        <v>348</v>
      </c>
      <c r="C7" s="216" t="s">
        <v>12</v>
      </c>
      <c r="D7" s="216">
        <v>70</v>
      </c>
      <c r="E7" s="486"/>
      <c r="F7" s="312">
        <f>H7+E7</f>
        <v>0</v>
      </c>
      <c r="G7" s="218">
        <f>E7*D7</f>
        <v>0</v>
      </c>
      <c r="H7" s="426">
        <f>E7*0.08</f>
        <v>0</v>
      </c>
      <c r="I7" s="218">
        <f>F7*D7</f>
        <v>0</v>
      </c>
      <c r="J7" s="219"/>
    </row>
    <row r="8" spans="1:10" ht="246" customHeight="1">
      <c r="A8" s="215" t="s">
        <v>13</v>
      </c>
      <c r="B8" s="225" t="s">
        <v>517</v>
      </c>
      <c r="C8" s="216" t="s">
        <v>12</v>
      </c>
      <c r="D8" s="216">
        <v>30</v>
      </c>
      <c r="E8" s="486"/>
      <c r="F8" s="312">
        <f>H8+E8</f>
        <v>0</v>
      </c>
      <c r="G8" s="218">
        <f>E8*D8</f>
        <v>0</v>
      </c>
      <c r="H8" s="426">
        <f>E8*0.08</f>
        <v>0</v>
      </c>
      <c r="I8" s="218">
        <f>F8*D8</f>
        <v>0</v>
      </c>
      <c r="J8" s="219"/>
    </row>
    <row r="9" spans="1:10" ht="114.75" customHeight="1">
      <c r="A9" s="215" t="s">
        <v>11</v>
      </c>
      <c r="B9" s="415" t="s">
        <v>520</v>
      </c>
      <c r="C9" s="215" t="s">
        <v>128</v>
      </c>
      <c r="D9" s="215">
        <v>20</v>
      </c>
      <c r="E9" s="218"/>
      <c r="F9" s="312">
        <f>H9+E9</f>
        <v>0</v>
      </c>
      <c r="G9" s="218">
        <f>E9*D9</f>
        <v>0</v>
      </c>
      <c r="H9" s="426">
        <f>E9*0.08</f>
        <v>0</v>
      </c>
      <c r="I9" s="218">
        <f>F9*D9</f>
        <v>0</v>
      </c>
      <c r="J9" s="215"/>
    </row>
    <row r="10" spans="1:10" ht="12">
      <c r="A10" s="219"/>
      <c r="B10" s="219"/>
      <c r="C10" s="219"/>
      <c r="D10" s="219"/>
      <c r="E10" s="215"/>
      <c r="F10" s="215"/>
      <c r="G10" s="218">
        <f>SUM(G6:G9)</f>
        <v>0</v>
      </c>
      <c r="H10" s="426"/>
      <c r="I10" s="218">
        <f>SUM(I6:I9)</f>
        <v>0</v>
      </c>
      <c r="J10" s="215"/>
    </row>
    <row r="16" spans="1:10" ht="12.75">
      <c r="A16" s="8"/>
      <c r="B16" s="514"/>
      <c r="C16" s="514"/>
      <c r="D16" s="514"/>
      <c r="E16" s="1"/>
      <c r="F16" s="346"/>
      <c r="G16" s="515"/>
      <c r="H16" s="515"/>
      <c r="I16" s="515"/>
      <c r="J16" s="1"/>
    </row>
    <row r="17" spans="1:10" ht="12.75">
      <c r="A17" s="509"/>
      <c r="B17" s="509"/>
      <c r="C17" s="509"/>
      <c r="D17" s="509"/>
      <c r="E17" s="1"/>
      <c r="F17" s="347"/>
      <c r="G17" s="510"/>
      <c r="H17" s="510"/>
      <c r="I17" s="510"/>
      <c r="J17" s="1"/>
    </row>
  </sheetData>
  <sheetProtection selectLockedCells="1" selectUnlockedCells="1"/>
  <mergeCells count="9">
    <mergeCell ref="G16:I16"/>
    <mergeCell ref="A17:D17"/>
    <mergeCell ref="G17:I17"/>
    <mergeCell ref="A4:J4"/>
    <mergeCell ref="A1:B1"/>
    <mergeCell ref="I1:J1"/>
    <mergeCell ref="A2:J2"/>
    <mergeCell ref="A3:J3"/>
    <mergeCell ref="B16:D16"/>
  </mergeCells>
  <printOptions/>
  <pageMargins left="0.7875" right="0.7875" top="1.0527777777777778" bottom="1.0527777777777778"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J15"/>
  <sheetViews>
    <sheetView zoomScalePageLayoutView="0" workbookViewId="0" topLeftCell="A1">
      <selection activeCell="I1" sqref="I1:J1"/>
    </sheetView>
  </sheetViews>
  <sheetFormatPr defaultColWidth="11.625" defaultRowHeight="12.75"/>
  <cols>
    <col min="1" max="1" width="4.00390625" style="1" customWidth="1"/>
    <col min="2" max="2" width="32.00390625" style="1" customWidth="1"/>
    <col min="3" max="3" width="6.25390625" style="1" customWidth="1"/>
    <col min="4" max="4" width="4.875" style="1" bestFit="1" customWidth="1"/>
    <col min="5" max="6" width="11.625" style="1" customWidth="1"/>
    <col min="7" max="7" width="10.00390625" style="1" customWidth="1"/>
    <col min="8" max="8" width="6.625" style="429" customWidth="1"/>
    <col min="9" max="9" width="11.625" style="1" customWidth="1"/>
    <col min="10" max="10" width="20.25390625" style="1"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534</v>
      </c>
      <c r="B3" s="513"/>
      <c r="C3" s="513"/>
      <c r="D3" s="513"/>
      <c r="E3" s="513"/>
      <c r="F3" s="513"/>
      <c r="G3" s="513"/>
      <c r="H3" s="513"/>
      <c r="I3" s="513"/>
      <c r="J3" s="513"/>
    </row>
    <row r="4" spans="1:10" ht="13.5" customHeight="1" thickBot="1">
      <c r="A4" s="521" t="s">
        <v>134</v>
      </c>
      <c r="B4" s="521"/>
      <c r="C4" s="521"/>
      <c r="D4" s="521"/>
      <c r="E4" s="521"/>
      <c r="F4" s="521"/>
      <c r="G4" s="521"/>
      <c r="H4" s="521"/>
      <c r="I4" s="521"/>
      <c r="J4" s="521"/>
    </row>
    <row r="5" spans="1:10" ht="36.75" thickBot="1">
      <c r="A5" s="9" t="s">
        <v>1</v>
      </c>
      <c r="B5" s="37" t="s">
        <v>2</v>
      </c>
      <c r="C5" s="10" t="s">
        <v>3</v>
      </c>
      <c r="D5" s="10" t="s">
        <v>4</v>
      </c>
      <c r="E5" s="12" t="s">
        <v>5</v>
      </c>
      <c r="F5" s="12" t="s">
        <v>6</v>
      </c>
      <c r="G5" s="12" t="s">
        <v>7</v>
      </c>
      <c r="H5" s="457" t="s">
        <v>8</v>
      </c>
      <c r="I5" s="55" t="s">
        <v>9</v>
      </c>
      <c r="J5" s="15" t="s">
        <v>10</v>
      </c>
    </row>
    <row r="6" spans="1:10" ht="96.75" customHeight="1">
      <c r="A6" s="39" t="s">
        <v>11</v>
      </c>
      <c r="B6" s="116" t="s">
        <v>135</v>
      </c>
      <c r="C6" s="17" t="s">
        <v>12</v>
      </c>
      <c r="D6" s="17">
        <v>5</v>
      </c>
      <c r="E6" s="115"/>
      <c r="F6" s="77">
        <f>H6+E6</f>
        <v>0</v>
      </c>
      <c r="G6" s="77">
        <f>E6*D6</f>
        <v>0</v>
      </c>
      <c r="H6" s="465">
        <f>E6*0.08</f>
        <v>0</v>
      </c>
      <c r="I6" s="77">
        <f>F6*D6</f>
        <v>0</v>
      </c>
      <c r="J6" s="21"/>
    </row>
    <row r="7" spans="1:10" s="99" customFormat="1" ht="12">
      <c r="A7" s="97"/>
      <c r="B7" s="117"/>
      <c r="C7" s="106"/>
      <c r="D7" s="106"/>
      <c r="E7" s="118"/>
      <c r="F7" s="119"/>
      <c r="G7" s="120">
        <f>SUM(G6)</f>
        <v>0</v>
      </c>
      <c r="H7" s="459"/>
      <c r="I7" s="121">
        <f>SUM(I6)</f>
        <v>0</v>
      </c>
      <c r="J7" s="71"/>
    </row>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I1" sqref="I1:J1"/>
    </sheetView>
  </sheetViews>
  <sheetFormatPr defaultColWidth="11.625" defaultRowHeight="12.75"/>
  <cols>
    <col min="1" max="1" width="7.25390625" style="1" customWidth="1"/>
    <col min="2" max="2" width="31.25390625" style="1" customWidth="1"/>
    <col min="3" max="3" width="5.75390625" style="1" customWidth="1"/>
    <col min="4" max="4" width="6.25390625" style="1" customWidth="1"/>
    <col min="5" max="7" width="11.625" style="1" customWidth="1"/>
    <col min="8" max="8" width="6.00390625" style="429" customWidth="1"/>
    <col min="9" max="9" width="11.625" style="1" customWidth="1"/>
    <col min="10" max="10" width="16.875" style="1"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535</v>
      </c>
      <c r="B3" s="513"/>
      <c r="C3" s="513"/>
      <c r="D3" s="513"/>
      <c r="E3" s="513"/>
      <c r="F3" s="513"/>
      <c r="G3" s="513"/>
      <c r="H3" s="513"/>
      <c r="I3" s="513"/>
      <c r="J3" s="513"/>
    </row>
    <row r="4" spans="1:10" ht="13.5" customHeight="1" thickBot="1">
      <c r="A4" s="521" t="s">
        <v>136</v>
      </c>
      <c r="B4" s="521"/>
      <c r="C4" s="521"/>
      <c r="D4" s="521"/>
      <c r="E4" s="521"/>
      <c r="F4" s="521"/>
      <c r="G4" s="521"/>
      <c r="H4" s="521"/>
      <c r="I4" s="521"/>
      <c r="J4" s="521"/>
    </row>
    <row r="5" spans="1:10" ht="36.75" thickBot="1">
      <c r="A5" s="9" t="s">
        <v>1</v>
      </c>
      <c r="B5" s="68" t="s">
        <v>2</v>
      </c>
      <c r="C5" s="10" t="s">
        <v>3</v>
      </c>
      <c r="D5" s="10" t="s">
        <v>4</v>
      </c>
      <c r="E5" s="13" t="s">
        <v>38</v>
      </c>
      <c r="F5" s="13" t="s">
        <v>137</v>
      </c>
      <c r="G5" s="13" t="s">
        <v>7</v>
      </c>
      <c r="H5" s="457" t="s">
        <v>58</v>
      </c>
      <c r="I5" s="51" t="s">
        <v>9</v>
      </c>
      <c r="J5" s="15" t="s">
        <v>10</v>
      </c>
    </row>
    <row r="6" spans="1:10" ht="61.5" customHeight="1">
      <c r="A6" s="39" t="s">
        <v>11</v>
      </c>
      <c r="B6" s="122" t="s">
        <v>138</v>
      </c>
      <c r="C6" s="39" t="s">
        <v>109</v>
      </c>
      <c r="D6" s="39">
        <v>300</v>
      </c>
      <c r="E6" s="20"/>
      <c r="F6" s="77">
        <f>H6+E6</f>
        <v>0</v>
      </c>
      <c r="G6" s="77">
        <f>E6*D6</f>
        <v>0</v>
      </c>
      <c r="H6" s="465">
        <f>E6*0.08</f>
        <v>0</v>
      </c>
      <c r="I6" s="77">
        <f>F6*D6</f>
        <v>0</v>
      </c>
      <c r="J6" s="39"/>
    </row>
    <row r="7" spans="1:10" ht="16.5" customHeight="1">
      <c r="A7" s="97"/>
      <c r="B7" s="97"/>
      <c r="C7" s="97"/>
      <c r="D7" s="97"/>
      <c r="E7" s="70"/>
      <c r="F7" s="9"/>
      <c r="G7" s="80">
        <f>SUM(G6)</f>
        <v>0</v>
      </c>
      <c r="H7" s="459"/>
      <c r="I7" s="81">
        <f>SUM(I6)</f>
        <v>0</v>
      </c>
      <c r="J7" s="47"/>
    </row>
    <row r="14" ht="14.25" customHeight="1"/>
    <row r="15" spans="1:9" ht="12.75">
      <c r="A15" s="8"/>
      <c r="B15" s="514"/>
      <c r="C15" s="514"/>
      <c r="D15" s="514"/>
      <c r="F15" s="346"/>
      <c r="G15" s="515"/>
      <c r="H15" s="515"/>
      <c r="I15" s="515"/>
    </row>
    <row r="16" spans="1:9" ht="12.75">
      <c r="A16" s="509"/>
      <c r="B16" s="509"/>
      <c r="C16" s="509"/>
      <c r="D16" s="509"/>
      <c r="F16" s="347"/>
      <c r="G16" s="510"/>
      <c r="H16" s="510"/>
      <c r="I16" s="510"/>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J14"/>
  <sheetViews>
    <sheetView zoomScalePageLayoutView="0" workbookViewId="0" topLeftCell="A1">
      <selection activeCell="I1" sqref="I1:J1"/>
    </sheetView>
  </sheetViews>
  <sheetFormatPr defaultColWidth="8.875" defaultRowHeight="12.75"/>
  <cols>
    <col min="1" max="1" width="4.75390625" style="1" customWidth="1"/>
    <col min="2" max="2" width="32.25390625" style="124" customWidth="1"/>
    <col min="3" max="3" width="5.375" style="63" customWidth="1"/>
    <col min="4" max="4" width="6.125" style="63" customWidth="1"/>
    <col min="5" max="5" width="11.25390625" style="125" customWidth="1"/>
    <col min="6" max="6" width="12.75390625" style="125" customWidth="1"/>
    <col min="7" max="7" width="11.625" style="125" customWidth="1"/>
    <col min="8" max="8" width="8.125" style="425" customWidth="1"/>
    <col min="9" max="9" width="14.00390625" style="125" customWidth="1"/>
    <col min="10" max="10" width="17.75390625" style="1" customWidth="1"/>
    <col min="11" max="16384" width="8.87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536</v>
      </c>
      <c r="B3" s="513"/>
      <c r="C3" s="513"/>
      <c r="D3" s="513"/>
      <c r="E3" s="513"/>
      <c r="F3" s="513"/>
      <c r="G3" s="513"/>
      <c r="H3" s="513"/>
      <c r="I3" s="513"/>
      <c r="J3" s="513"/>
    </row>
    <row r="4" spans="1:10" ht="13.5" customHeight="1" thickBot="1">
      <c r="A4" s="521" t="s">
        <v>141</v>
      </c>
      <c r="B4" s="521"/>
      <c r="C4" s="521"/>
      <c r="D4" s="521"/>
      <c r="E4" s="521"/>
      <c r="F4" s="521"/>
      <c r="G4" s="521"/>
      <c r="H4" s="521"/>
      <c r="I4" s="521"/>
      <c r="J4" s="521"/>
    </row>
    <row r="5" spans="1:10" ht="36.75" thickBot="1">
      <c r="A5" s="9" t="s">
        <v>1</v>
      </c>
      <c r="B5" s="126" t="s">
        <v>2</v>
      </c>
      <c r="C5" s="10" t="s">
        <v>3</v>
      </c>
      <c r="D5" s="10" t="s">
        <v>4</v>
      </c>
      <c r="E5" s="13" t="s">
        <v>5</v>
      </c>
      <c r="F5" s="13" t="s">
        <v>6</v>
      </c>
      <c r="G5" s="13" t="s">
        <v>7</v>
      </c>
      <c r="H5" s="457" t="s">
        <v>8</v>
      </c>
      <c r="I5" s="51" t="s">
        <v>9</v>
      </c>
      <c r="J5" s="15" t="s">
        <v>10</v>
      </c>
    </row>
    <row r="6" spans="1:10" ht="102.75" customHeight="1">
      <c r="A6" s="39" t="s">
        <v>11</v>
      </c>
      <c r="B6" s="76" t="s">
        <v>142</v>
      </c>
      <c r="C6" s="129" t="s">
        <v>52</v>
      </c>
      <c r="D6" s="129">
        <v>10</v>
      </c>
      <c r="E6" s="77"/>
      <c r="F6" s="77">
        <f>H6+E6</f>
        <v>0</v>
      </c>
      <c r="G6" s="77">
        <f>E6*D6</f>
        <v>0</v>
      </c>
      <c r="H6" s="465">
        <f>E6*0.08</f>
        <v>0</v>
      </c>
      <c r="I6" s="77">
        <f>F6+D6</f>
        <v>10</v>
      </c>
      <c r="J6" s="130"/>
    </row>
    <row r="7" spans="1:9" ht="13.5" customHeight="1">
      <c r="A7" s="35"/>
      <c r="B7" s="128"/>
      <c r="C7" s="525" t="s">
        <v>35</v>
      </c>
      <c r="D7" s="525"/>
      <c r="E7" s="59" t="s">
        <v>36</v>
      </c>
      <c r="F7" s="59" t="s">
        <v>36</v>
      </c>
      <c r="G7" s="123">
        <f>SUM(G6)</f>
        <v>0</v>
      </c>
      <c r="H7" s="487" t="s">
        <v>36</v>
      </c>
      <c r="I7" s="123">
        <f>SUM(I6)</f>
        <v>10</v>
      </c>
    </row>
    <row r="8" spans="1:4" ht="12">
      <c r="A8" s="35"/>
      <c r="B8" s="128"/>
      <c r="C8" s="64"/>
      <c r="D8" s="64"/>
    </row>
    <row r="9" spans="1:4" ht="12">
      <c r="A9" s="35"/>
      <c r="B9" s="128"/>
      <c r="C9" s="64"/>
      <c r="D9" s="64"/>
    </row>
    <row r="10" spans="1:4" ht="12">
      <c r="A10" s="35"/>
      <c r="B10" s="128"/>
      <c r="C10" s="64"/>
      <c r="D10" s="64"/>
    </row>
    <row r="11" spans="1:4" ht="12">
      <c r="A11" s="35"/>
      <c r="B11" s="128"/>
      <c r="C11" s="64"/>
      <c r="D11" s="64"/>
    </row>
    <row r="12" spans="1:4" ht="12">
      <c r="A12" s="35"/>
      <c r="B12" s="128"/>
      <c r="C12" s="64"/>
      <c r="D12" s="64"/>
    </row>
    <row r="13" spans="1:9" ht="12.75">
      <c r="A13" s="8"/>
      <c r="B13" s="514"/>
      <c r="C13" s="514"/>
      <c r="D13" s="514"/>
      <c r="E13" s="1"/>
      <c r="F13" s="346"/>
      <c r="G13" s="515"/>
      <c r="H13" s="515"/>
      <c r="I13" s="515"/>
    </row>
    <row r="14" spans="1:9" ht="12.75">
      <c r="A14" s="509"/>
      <c r="B14" s="509"/>
      <c r="C14" s="509"/>
      <c r="D14" s="509"/>
      <c r="E14" s="1"/>
      <c r="F14" s="347"/>
      <c r="G14" s="510"/>
      <c r="H14" s="510"/>
      <c r="I14" s="510"/>
    </row>
  </sheetData>
  <sheetProtection selectLockedCells="1" selectUnlockedCells="1"/>
  <mergeCells count="10">
    <mergeCell ref="A14:D14"/>
    <mergeCell ref="G14:I14"/>
    <mergeCell ref="A3:J3"/>
    <mergeCell ref="A4:J4"/>
    <mergeCell ref="A1:B1"/>
    <mergeCell ref="I1:J1"/>
    <mergeCell ref="C7:D7"/>
    <mergeCell ref="A2:J2"/>
    <mergeCell ref="B13:D13"/>
    <mergeCell ref="G13:I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K60"/>
  <sheetViews>
    <sheetView zoomScale="145" zoomScaleNormal="145" zoomScalePageLayoutView="0" workbookViewId="0" topLeftCell="A1">
      <selection activeCell="I1" sqref="I1:J1"/>
    </sheetView>
  </sheetViews>
  <sheetFormatPr defaultColWidth="8.875" defaultRowHeight="12.75"/>
  <cols>
    <col min="1" max="1" width="3.75390625" style="1" customWidth="1"/>
    <col min="2" max="2" width="55.125" style="422" customWidth="1"/>
    <col min="3" max="3" width="6.00390625" style="1" customWidth="1"/>
    <col min="4" max="4" width="9.375" style="1" customWidth="1"/>
    <col min="5" max="5" width="10.125" style="2" customWidth="1"/>
    <col min="6" max="6" width="20.125" style="1" customWidth="1"/>
    <col min="7" max="7" width="13.25390625" style="1" customWidth="1"/>
    <col min="8" max="8" width="6.25390625" style="329" customWidth="1"/>
    <col min="9" max="9" width="14.375" style="1" customWidth="1"/>
    <col min="10" max="10" width="14.125" style="63" customWidth="1"/>
    <col min="11" max="16384" width="8.875" style="1" customWidth="1"/>
  </cols>
  <sheetData>
    <row r="1" spans="1:10" ht="12">
      <c r="A1" s="511"/>
      <c r="B1" s="511"/>
      <c r="C1" s="513"/>
      <c r="D1" s="513"/>
      <c r="E1" s="513"/>
      <c r="F1" s="4"/>
      <c r="G1" s="4"/>
      <c r="H1" s="326"/>
      <c r="I1" s="512" t="s">
        <v>552</v>
      </c>
      <c r="J1" s="512"/>
    </row>
    <row r="2" spans="1:10" ht="12">
      <c r="A2" s="342"/>
      <c r="B2" s="420"/>
      <c r="C2" s="511" t="s">
        <v>438</v>
      </c>
      <c r="D2" s="511"/>
      <c r="E2" s="511"/>
      <c r="F2" s="4"/>
      <c r="G2" s="4"/>
      <c r="H2" s="326"/>
      <c r="I2" s="5"/>
      <c r="J2" s="62"/>
    </row>
    <row r="3" spans="1:11" ht="12">
      <c r="A3" s="516" t="s">
        <v>37</v>
      </c>
      <c r="B3" s="516"/>
      <c r="C3" s="516"/>
      <c r="D3" s="516"/>
      <c r="E3" s="516"/>
      <c r="F3" s="516"/>
      <c r="G3" s="516"/>
      <c r="H3" s="516"/>
      <c r="I3" s="516"/>
      <c r="J3" s="349"/>
      <c r="K3" s="6"/>
    </row>
    <row r="4" spans="1:11" ht="12.75" thickBot="1">
      <c r="A4" s="514" t="s">
        <v>364</v>
      </c>
      <c r="B4" s="514"/>
      <c r="C4" s="514"/>
      <c r="D4" s="514"/>
      <c r="E4" s="514"/>
      <c r="F4" s="514"/>
      <c r="G4" s="514"/>
      <c r="H4" s="514"/>
      <c r="I4" s="514"/>
      <c r="J4" s="64"/>
      <c r="K4" s="8"/>
    </row>
    <row r="5" spans="1:10" ht="48.75" thickBot="1">
      <c r="A5" s="9" t="s">
        <v>1</v>
      </c>
      <c r="B5" s="419" t="s">
        <v>2</v>
      </c>
      <c r="C5" s="10" t="s">
        <v>3</v>
      </c>
      <c r="D5" s="10" t="s">
        <v>4</v>
      </c>
      <c r="E5" s="11" t="s">
        <v>5</v>
      </c>
      <c r="F5" s="12" t="s">
        <v>6</v>
      </c>
      <c r="G5" s="12" t="s">
        <v>7</v>
      </c>
      <c r="H5" s="327" t="s">
        <v>58</v>
      </c>
      <c r="I5" s="14" t="s">
        <v>9</v>
      </c>
      <c r="J5" s="15" t="s">
        <v>10</v>
      </c>
    </row>
    <row r="6" spans="1:11" ht="12">
      <c r="A6" s="16" t="s">
        <v>11</v>
      </c>
      <c r="B6" s="416" t="s">
        <v>443</v>
      </c>
      <c r="C6" s="17" t="s">
        <v>12</v>
      </c>
      <c r="D6" s="18">
        <v>10000</v>
      </c>
      <c r="E6" s="19"/>
      <c r="F6" s="20">
        <f>E6*H6+E6</f>
        <v>0</v>
      </c>
      <c r="G6" s="20">
        <f>E6*D6</f>
        <v>0</v>
      </c>
      <c r="H6" s="328">
        <v>0.08</v>
      </c>
      <c r="I6" s="20">
        <f>G6*H6+G6</f>
        <v>0</v>
      </c>
      <c r="J6" s="39" t="s">
        <v>444</v>
      </c>
      <c r="K6" s="3"/>
    </row>
    <row r="7" spans="1:10" ht="73.5">
      <c r="A7" s="16" t="s">
        <v>13</v>
      </c>
      <c r="B7" s="418" t="s">
        <v>496</v>
      </c>
      <c r="C7" s="22" t="s">
        <v>12</v>
      </c>
      <c r="D7" s="23">
        <v>5000</v>
      </c>
      <c r="E7" s="19"/>
      <c r="F7" s="20">
        <f>E7*H7+E7</f>
        <v>0</v>
      </c>
      <c r="G7" s="20">
        <f>E7*D7</f>
        <v>0</v>
      </c>
      <c r="H7" s="328">
        <v>0.08</v>
      </c>
      <c r="I7" s="20">
        <f>G7*H7+G7</f>
        <v>0</v>
      </c>
      <c r="J7" s="41" t="s">
        <v>445</v>
      </c>
    </row>
    <row r="8" spans="1:10" ht="45.75" customHeight="1">
      <c r="A8" s="16" t="s">
        <v>14</v>
      </c>
      <c r="B8" s="417" t="s">
        <v>455</v>
      </c>
      <c r="C8" s="359" t="s">
        <v>12</v>
      </c>
      <c r="D8" s="360">
        <v>4500</v>
      </c>
      <c r="E8" s="103"/>
      <c r="F8" s="103">
        <f>E8*H8+E8</f>
        <v>0</v>
      </c>
      <c r="G8" s="103">
        <f>E8*D8</f>
        <v>0</v>
      </c>
      <c r="H8" s="338">
        <v>0.08</v>
      </c>
      <c r="I8" s="103">
        <f>G8*H8+G8</f>
        <v>0</v>
      </c>
      <c r="J8" s="41" t="s">
        <v>445</v>
      </c>
    </row>
    <row r="9" spans="1:10" ht="55.5" customHeight="1">
      <c r="A9" s="16" t="s">
        <v>15</v>
      </c>
      <c r="B9" s="432" t="s">
        <v>497</v>
      </c>
      <c r="C9" s="27" t="s">
        <v>12</v>
      </c>
      <c r="D9" s="28">
        <v>300</v>
      </c>
      <c r="E9" s="19"/>
      <c r="F9" s="20">
        <f aca="true" t="shared" si="0" ref="F9:F26">E9*H9+E9</f>
        <v>0</v>
      </c>
      <c r="G9" s="20">
        <f aca="true" t="shared" si="1" ref="G9:G26">E9*D9</f>
        <v>0</v>
      </c>
      <c r="H9" s="328">
        <v>0.08</v>
      </c>
      <c r="I9" s="20">
        <f aca="true" t="shared" si="2" ref="I9:I26">G9*H9+G9</f>
        <v>0</v>
      </c>
      <c r="J9" s="41" t="s">
        <v>447</v>
      </c>
    </row>
    <row r="10" spans="1:10" ht="58.5" customHeight="1">
      <c r="A10" s="16" t="s">
        <v>16</v>
      </c>
      <c r="B10" s="432" t="s">
        <v>498</v>
      </c>
      <c r="C10" s="27" t="s">
        <v>12</v>
      </c>
      <c r="D10" s="28">
        <v>1800</v>
      </c>
      <c r="E10" s="19"/>
      <c r="F10" s="20">
        <f t="shared" si="0"/>
        <v>0</v>
      </c>
      <c r="G10" s="20">
        <f t="shared" si="1"/>
        <v>0</v>
      </c>
      <c r="H10" s="328">
        <v>0.08</v>
      </c>
      <c r="I10" s="20">
        <f t="shared" si="2"/>
        <v>0</v>
      </c>
      <c r="J10" s="41" t="s">
        <v>447</v>
      </c>
    </row>
    <row r="11" spans="1:10" ht="108">
      <c r="A11" s="16" t="s">
        <v>17</v>
      </c>
      <c r="B11" s="433" t="s">
        <v>499</v>
      </c>
      <c r="C11" s="27" t="s">
        <v>18</v>
      </c>
      <c r="D11" s="28">
        <v>500</v>
      </c>
      <c r="E11" s="19"/>
      <c r="F11" s="20">
        <f t="shared" si="0"/>
        <v>0</v>
      </c>
      <c r="G11" s="20">
        <f t="shared" si="1"/>
        <v>0</v>
      </c>
      <c r="H11" s="328">
        <v>0.08</v>
      </c>
      <c r="I11" s="20">
        <f t="shared" si="2"/>
        <v>0</v>
      </c>
      <c r="J11" s="41" t="s">
        <v>452</v>
      </c>
    </row>
    <row r="12" spans="1:10" ht="96">
      <c r="A12" s="16" t="s">
        <v>19</v>
      </c>
      <c r="B12" s="434" t="s">
        <v>500</v>
      </c>
      <c r="C12" s="27" t="s">
        <v>18</v>
      </c>
      <c r="D12" s="28">
        <v>800</v>
      </c>
      <c r="E12" s="19"/>
      <c r="F12" s="20">
        <f t="shared" si="0"/>
        <v>0</v>
      </c>
      <c r="G12" s="20">
        <f t="shared" si="1"/>
        <v>0</v>
      </c>
      <c r="H12" s="328">
        <v>0.08</v>
      </c>
      <c r="I12" s="20">
        <f t="shared" si="2"/>
        <v>0</v>
      </c>
      <c r="J12" s="41" t="s">
        <v>452</v>
      </c>
    </row>
    <row r="13" spans="1:10" ht="108">
      <c r="A13" s="16" t="s">
        <v>20</v>
      </c>
      <c r="B13" s="434" t="s">
        <v>501</v>
      </c>
      <c r="C13" s="27" t="s">
        <v>18</v>
      </c>
      <c r="D13" s="28">
        <v>500</v>
      </c>
      <c r="E13" s="19"/>
      <c r="F13" s="20">
        <f t="shared" si="0"/>
        <v>0</v>
      </c>
      <c r="G13" s="20">
        <f t="shared" si="1"/>
        <v>0</v>
      </c>
      <c r="H13" s="328">
        <v>0.08</v>
      </c>
      <c r="I13" s="20">
        <f t="shared" si="2"/>
        <v>0</v>
      </c>
      <c r="J13" s="41" t="s">
        <v>452</v>
      </c>
    </row>
    <row r="14" spans="1:10" ht="108">
      <c r="A14" s="16" t="s">
        <v>21</v>
      </c>
      <c r="B14" s="435" t="s">
        <v>502</v>
      </c>
      <c r="C14" s="27" t="s">
        <v>18</v>
      </c>
      <c r="D14" s="28">
        <v>800</v>
      </c>
      <c r="E14" s="19"/>
      <c r="F14" s="20">
        <f t="shared" si="0"/>
        <v>0</v>
      </c>
      <c r="G14" s="20">
        <f t="shared" si="1"/>
        <v>0</v>
      </c>
      <c r="H14" s="328">
        <v>0.08</v>
      </c>
      <c r="I14" s="20">
        <f t="shared" si="2"/>
        <v>0</v>
      </c>
      <c r="J14" s="41" t="s">
        <v>452</v>
      </c>
    </row>
    <row r="15" spans="1:10" ht="89.25" customHeight="1">
      <c r="A15" s="16" t="s">
        <v>22</v>
      </c>
      <c r="B15" s="436" t="s">
        <v>507</v>
      </c>
      <c r="C15" s="29" t="s">
        <v>12</v>
      </c>
      <c r="D15" s="30">
        <v>7000</v>
      </c>
      <c r="E15" s="19"/>
      <c r="F15" s="20">
        <f t="shared" si="0"/>
        <v>0</v>
      </c>
      <c r="G15" s="20">
        <f t="shared" si="1"/>
        <v>0</v>
      </c>
      <c r="H15" s="328">
        <v>0.08</v>
      </c>
      <c r="I15" s="20">
        <f t="shared" si="2"/>
        <v>0</v>
      </c>
      <c r="J15" s="41" t="s">
        <v>452</v>
      </c>
    </row>
    <row r="16" spans="1:10" ht="94.5">
      <c r="A16" s="16" t="s">
        <v>24</v>
      </c>
      <c r="B16" s="437" t="s">
        <v>503</v>
      </c>
      <c r="C16" s="27" t="s">
        <v>12</v>
      </c>
      <c r="D16" s="28">
        <v>8000</v>
      </c>
      <c r="E16" s="19"/>
      <c r="F16" s="20">
        <f t="shared" si="0"/>
        <v>0</v>
      </c>
      <c r="G16" s="20">
        <f t="shared" si="1"/>
        <v>0</v>
      </c>
      <c r="H16" s="328">
        <v>0.08</v>
      </c>
      <c r="I16" s="20">
        <f t="shared" si="2"/>
        <v>0</v>
      </c>
      <c r="J16" s="41" t="s">
        <v>452</v>
      </c>
    </row>
    <row r="17" spans="1:10" ht="12">
      <c r="A17" s="16" t="s">
        <v>25</v>
      </c>
      <c r="B17" s="438" t="s">
        <v>457</v>
      </c>
      <c r="C17" s="356" t="s">
        <v>12</v>
      </c>
      <c r="D17" s="357">
        <v>3500</v>
      </c>
      <c r="E17" s="103"/>
      <c r="F17" s="103">
        <f t="shared" si="0"/>
        <v>0</v>
      </c>
      <c r="G17" s="103">
        <f t="shared" si="1"/>
        <v>0</v>
      </c>
      <c r="H17" s="338">
        <v>0.08</v>
      </c>
      <c r="I17" s="103">
        <f t="shared" si="2"/>
        <v>0</v>
      </c>
      <c r="J17" s="104" t="s">
        <v>447</v>
      </c>
    </row>
    <row r="18" spans="1:10" ht="31.5">
      <c r="A18" s="16" t="s">
        <v>26</v>
      </c>
      <c r="B18" s="439" t="s">
        <v>504</v>
      </c>
      <c r="C18" s="29" t="s">
        <v>12</v>
      </c>
      <c r="D18" s="30">
        <v>900</v>
      </c>
      <c r="E18" s="19"/>
      <c r="F18" s="20">
        <f t="shared" si="0"/>
        <v>0</v>
      </c>
      <c r="G18" s="20">
        <f t="shared" si="1"/>
        <v>0</v>
      </c>
      <c r="H18" s="328">
        <v>0.08</v>
      </c>
      <c r="I18" s="20">
        <f t="shared" si="2"/>
        <v>0</v>
      </c>
      <c r="J18" s="41" t="s">
        <v>448</v>
      </c>
    </row>
    <row r="19" spans="1:10" ht="63">
      <c r="A19" s="16" t="s">
        <v>27</v>
      </c>
      <c r="B19" s="439" t="s">
        <v>505</v>
      </c>
      <c r="C19" s="29" t="s">
        <v>12</v>
      </c>
      <c r="D19" s="30">
        <v>2500</v>
      </c>
      <c r="E19" s="19"/>
      <c r="F19" s="20">
        <f t="shared" si="0"/>
        <v>0</v>
      </c>
      <c r="G19" s="20">
        <f t="shared" si="1"/>
        <v>0</v>
      </c>
      <c r="H19" s="328">
        <v>0.08</v>
      </c>
      <c r="I19" s="20">
        <f t="shared" si="2"/>
        <v>0</v>
      </c>
      <c r="J19" s="41" t="s">
        <v>454</v>
      </c>
    </row>
    <row r="20" spans="1:10" s="100" customFormat="1" ht="12">
      <c r="A20" s="361" t="s">
        <v>28</v>
      </c>
      <c r="B20" s="438" t="s">
        <v>456</v>
      </c>
      <c r="C20" s="356" t="s">
        <v>30</v>
      </c>
      <c r="D20" s="357">
        <v>2000</v>
      </c>
      <c r="E20" s="103"/>
      <c r="F20" s="103">
        <f t="shared" si="0"/>
        <v>0</v>
      </c>
      <c r="G20" s="103">
        <f t="shared" si="1"/>
        <v>0</v>
      </c>
      <c r="H20" s="338">
        <v>0.08</v>
      </c>
      <c r="I20" s="103">
        <f t="shared" si="2"/>
        <v>0</v>
      </c>
      <c r="J20" s="104" t="s">
        <v>447</v>
      </c>
    </row>
    <row r="21" spans="1:10" ht="84">
      <c r="A21" s="16" t="s">
        <v>29</v>
      </c>
      <c r="B21" s="440" t="s">
        <v>506</v>
      </c>
      <c r="C21" s="29" t="s">
        <v>12</v>
      </c>
      <c r="D21" s="30">
        <v>50000</v>
      </c>
      <c r="E21" s="19"/>
      <c r="F21" s="20">
        <f t="shared" si="0"/>
        <v>0</v>
      </c>
      <c r="G21" s="20">
        <f t="shared" si="1"/>
        <v>0</v>
      </c>
      <c r="H21" s="328">
        <v>0.08</v>
      </c>
      <c r="I21" s="20">
        <f t="shared" si="2"/>
        <v>0</v>
      </c>
      <c r="J21" s="41" t="s">
        <v>454</v>
      </c>
    </row>
    <row r="22" spans="1:10" ht="27.75" customHeight="1">
      <c r="A22" s="16" t="s">
        <v>31</v>
      </c>
      <c r="B22" s="441" t="s">
        <v>359</v>
      </c>
      <c r="C22" s="29" t="s">
        <v>12</v>
      </c>
      <c r="D22" s="30">
        <v>500</v>
      </c>
      <c r="E22" s="19"/>
      <c r="F22" s="20">
        <f t="shared" si="0"/>
        <v>0</v>
      </c>
      <c r="G22" s="20">
        <f t="shared" si="1"/>
        <v>0</v>
      </c>
      <c r="H22" s="328">
        <v>0.08</v>
      </c>
      <c r="I22" s="20">
        <f t="shared" si="2"/>
        <v>0</v>
      </c>
      <c r="J22" s="41" t="s">
        <v>447</v>
      </c>
    </row>
    <row r="23" spans="1:10" ht="105">
      <c r="A23" s="16" t="s">
        <v>32</v>
      </c>
      <c r="B23" s="442" t="s">
        <v>361</v>
      </c>
      <c r="C23" s="354" t="s">
        <v>52</v>
      </c>
      <c r="D23" s="355">
        <v>600</v>
      </c>
      <c r="E23" s="103"/>
      <c r="F23" s="103">
        <f t="shared" si="0"/>
        <v>0</v>
      </c>
      <c r="G23" s="103">
        <f t="shared" si="1"/>
        <v>0</v>
      </c>
      <c r="H23" s="338">
        <v>0.08</v>
      </c>
      <c r="I23" s="103">
        <f t="shared" si="2"/>
        <v>0</v>
      </c>
      <c r="J23" s="358" t="s">
        <v>446</v>
      </c>
    </row>
    <row r="24" spans="1:10" ht="317.25" customHeight="1">
      <c r="A24" s="16" t="s">
        <v>33</v>
      </c>
      <c r="B24" s="443" t="s">
        <v>378</v>
      </c>
      <c r="C24" s="333" t="s">
        <v>52</v>
      </c>
      <c r="D24" s="333">
        <v>22000</v>
      </c>
      <c r="E24" s="19"/>
      <c r="F24" s="20">
        <f t="shared" si="0"/>
        <v>0</v>
      </c>
      <c r="G24" s="20">
        <f t="shared" si="1"/>
        <v>0</v>
      </c>
      <c r="H24" s="328">
        <v>0.08</v>
      </c>
      <c r="I24" s="20">
        <f t="shared" si="2"/>
        <v>0</v>
      </c>
      <c r="J24" s="325" t="s">
        <v>449</v>
      </c>
    </row>
    <row r="25" spans="1:10" ht="294.75" customHeight="1">
      <c r="A25" s="16" t="s">
        <v>34</v>
      </c>
      <c r="B25" s="444" t="s">
        <v>379</v>
      </c>
      <c r="C25" s="324" t="s">
        <v>52</v>
      </c>
      <c r="D25" s="324">
        <v>1000</v>
      </c>
      <c r="E25" s="19"/>
      <c r="F25" s="20">
        <f t="shared" si="0"/>
        <v>0</v>
      </c>
      <c r="G25" s="20">
        <f t="shared" si="1"/>
        <v>0</v>
      </c>
      <c r="H25" s="328">
        <v>0.08</v>
      </c>
      <c r="I25" s="103">
        <f t="shared" si="2"/>
        <v>0</v>
      </c>
      <c r="J25" s="332" t="s">
        <v>449</v>
      </c>
    </row>
    <row r="26" spans="1:10" ht="12.75">
      <c r="A26" s="16" t="s">
        <v>39</v>
      </c>
      <c r="B26" s="445" t="s">
        <v>360</v>
      </c>
      <c r="C26" s="335" t="s">
        <v>52</v>
      </c>
      <c r="D26" s="335">
        <v>20000</v>
      </c>
      <c r="E26" s="19"/>
      <c r="F26" s="20">
        <f t="shared" si="0"/>
        <v>0</v>
      </c>
      <c r="G26" s="20">
        <f t="shared" si="1"/>
        <v>0</v>
      </c>
      <c r="H26" s="328">
        <v>0.08</v>
      </c>
      <c r="I26" s="20">
        <f t="shared" si="2"/>
        <v>0</v>
      </c>
      <c r="J26" s="65" t="s">
        <v>449</v>
      </c>
    </row>
    <row r="27" spans="1:10" ht="12">
      <c r="A27" s="16" t="s">
        <v>40</v>
      </c>
      <c r="B27" s="446" t="s">
        <v>53</v>
      </c>
      <c r="C27" s="17" t="s">
        <v>12</v>
      </c>
      <c r="D27" s="17">
        <v>30</v>
      </c>
      <c r="E27" s="19"/>
      <c r="F27" s="20">
        <f aca="true" t="shared" si="3" ref="F27:F35">E27*H27+E27</f>
        <v>0</v>
      </c>
      <c r="G27" s="20">
        <f aca="true" t="shared" si="4" ref="G27:G35">E27*D27</f>
        <v>0</v>
      </c>
      <c r="H27" s="328">
        <v>0.08</v>
      </c>
      <c r="I27" s="20">
        <f aca="true" t="shared" si="5" ref="I27:I35">G27*H27+G27</f>
        <v>0</v>
      </c>
      <c r="J27" s="39" t="s">
        <v>450</v>
      </c>
    </row>
    <row r="28" spans="1:10" ht="12">
      <c r="A28" s="16" t="s">
        <v>41</v>
      </c>
      <c r="B28" s="408" t="s">
        <v>54</v>
      </c>
      <c r="C28" s="43" t="s">
        <v>12</v>
      </c>
      <c r="D28" s="43">
        <v>30</v>
      </c>
      <c r="E28" s="19"/>
      <c r="F28" s="20">
        <f t="shared" si="3"/>
        <v>0</v>
      </c>
      <c r="G28" s="20">
        <f t="shared" si="4"/>
        <v>0</v>
      </c>
      <c r="H28" s="328">
        <v>0.08</v>
      </c>
      <c r="I28" s="20">
        <f t="shared" si="5"/>
        <v>0</v>
      </c>
      <c r="J28" s="39" t="s">
        <v>450</v>
      </c>
    </row>
    <row r="29" spans="1:10" ht="12">
      <c r="A29" s="16" t="s">
        <v>42</v>
      </c>
      <c r="B29" s="408" t="s">
        <v>55</v>
      </c>
      <c r="C29" s="43" t="s">
        <v>12</v>
      </c>
      <c r="D29" s="43">
        <v>30</v>
      </c>
      <c r="E29" s="19"/>
      <c r="F29" s="20">
        <f t="shared" si="3"/>
        <v>0</v>
      </c>
      <c r="G29" s="20">
        <f t="shared" si="4"/>
        <v>0</v>
      </c>
      <c r="H29" s="328">
        <v>0.08</v>
      </c>
      <c r="I29" s="20">
        <f t="shared" si="5"/>
        <v>0</v>
      </c>
      <c r="J29" s="39" t="s">
        <v>450</v>
      </c>
    </row>
    <row r="30" spans="1:10" ht="24">
      <c r="A30" s="16" t="s">
        <v>43</v>
      </c>
      <c r="B30" s="401" t="s">
        <v>56</v>
      </c>
      <c r="C30" s="43" t="s">
        <v>12</v>
      </c>
      <c r="D30" s="43">
        <v>2500</v>
      </c>
      <c r="E30" s="19"/>
      <c r="F30" s="20">
        <f t="shared" si="3"/>
        <v>0</v>
      </c>
      <c r="G30" s="20">
        <f t="shared" si="4"/>
        <v>0</v>
      </c>
      <c r="H30" s="328">
        <v>0.08</v>
      </c>
      <c r="I30" s="20">
        <f t="shared" si="5"/>
        <v>0</v>
      </c>
      <c r="J30" s="39" t="s">
        <v>450</v>
      </c>
    </row>
    <row r="31" spans="1:10" ht="12">
      <c r="A31" s="16" t="s">
        <v>44</v>
      </c>
      <c r="B31" s="401" t="s">
        <v>57</v>
      </c>
      <c r="C31" s="43" t="s">
        <v>52</v>
      </c>
      <c r="D31" s="43">
        <v>20</v>
      </c>
      <c r="E31" s="19"/>
      <c r="F31" s="20">
        <f t="shared" si="3"/>
        <v>0</v>
      </c>
      <c r="G31" s="20">
        <f t="shared" si="4"/>
        <v>0</v>
      </c>
      <c r="H31" s="328">
        <v>0.08</v>
      </c>
      <c r="I31" s="20">
        <f t="shared" si="5"/>
        <v>0</v>
      </c>
      <c r="J31" s="39" t="s">
        <v>450</v>
      </c>
    </row>
    <row r="32" spans="1:10" ht="84">
      <c r="A32" s="16" t="s">
        <v>45</v>
      </c>
      <c r="B32" s="447" t="s">
        <v>62</v>
      </c>
      <c r="C32" s="17" t="s">
        <v>23</v>
      </c>
      <c r="D32" s="17">
        <v>400</v>
      </c>
      <c r="E32" s="19"/>
      <c r="F32" s="20">
        <f t="shared" si="3"/>
        <v>0</v>
      </c>
      <c r="G32" s="20">
        <f t="shared" si="4"/>
        <v>0</v>
      </c>
      <c r="H32" s="328">
        <v>0.08</v>
      </c>
      <c r="I32" s="20">
        <f t="shared" si="5"/>
        <v>0</v>
      </c>
      <c r="J32" s="39" t="s">
        <v>447</v>
      </c>
    </row>
    <row r="33" spans="1:10" ht="84">
      <c r="A33" s="16" t="s">
        <v>46</v>
      </c>
      <c r="B33" s="448" t="s">
        <v>63</v>
      </c>
      <c r="C33" s="43" t="s">
        <v>23</v>
      </c>
      <c r="D33" s="43">
        <v>150</v>
      </c>
      <c r="E33" s="19"/>
      <c r="F33" s="20">
        <f t="shared" si="3"/>
        <v>0</v>
      </c>
      <c r="G33" s="20">
        <f t="shared" si="4"/>
        <v>0</v>
      </c>
      <c r="H33" s="328">
        <v>0.08</v>
      </c>
      <c r="I33" s="20">
        <f t="shared" si="5"/>
        <v>0</v>
      </c>
      <c r="J33" s="39" t="s">
        <v>447</v>
      </c>
    </row>
    <row r="34" spans="1:10" ht="84">
      <c r="A34" s="16" t="s">
        <v>47</v>
      </c>
      <c r="B34" s="448" t="s">
        <v>64</v>
      </c>
      <c r="C34" s="43" t="s">
        <v>23</v>
      </c>
      <c r="D34" s="43">
        <v>150</v>
      </c>
      <c r="E34" s="19"/>
      <c r="F34" s="20">
        <f t="shared" si="3"/>
        <v>0</v>
      </c>
      <c r="G34" s="20">
        <f t="shared" si="4"/>
        <v>0</v>
      </c>
      <c r="H34" s="328">
        <v>0.08</v>
      </c>
      <c r="I34" s="20">
        <f t="shared" si="5"/>
        <v>0</v>
      </c>
      <c r="J34" s="39" t="s">
        <v>447</v>
      </c>
    </row>
    <row r="35" spans="1:10" ht="84">
      <c r="A35" s="16" t="s">
        <v>48</v>
      </c>
      <c r="B35" s="448" t="s">
        <v>65</v>
      </c>
      <c r="C35" s="43" t="s">
        <v>23</v>
      </c>
      <c r="D35" s="43">
        <v>50</v>
      </c>
      <c r="E35" s="19"/>
      <c r="F35" s="20">
        <f t="shared" si="3"/>
        <v>0</v>
      </c>
      <c r="G35" s="20">
        <f t="shared" si="4"/>
        <v>0</v>
      </c>
      <c r="H35" s="328">
        <v>0.08</v>
      </c>
      <c r="I35" s="20">
        <f t="shared" si="5"/>
        <v>0</v>
      </c>
      <c r="J35" s="39" t="s">
        <v>447</v>
      </c>
    </row>
    <row r="36" spans="1:10" ht="84">
      <c r="A36" s="16" t="s">
        <v>49</v>
      </c>
      <c r="B36" s="448" t="s">
        <v>66</v>
      </c>
      <c r="C36" s="43" t="s">
        <v>23</v>
      </c>
      <c r="D36" s="43">
        <v>500</v>
      </c>
      <c r="E36" s="19"/>
      <c r="F36" s="20">
        <f aca="true" t="shared" si="6" ref="F36:F41">E36*H36+E36</f>
        <v>0</v>
      </c>
      <c r="G36" s="20">
        <f aca="true" t="shared" si="7" ref="G36:G41">E36*D36</f>
        <v>0</v>
      </c>
      <c r="H36" s="328">
        <v>0.08</v>
      </c>
      <c r="I36" s="20">
        <f aca="true" t="shared" si="8" ref="I36:I41">G36*H36+G36</f>
        <v>0</v>
      </c>
      <c r="J36" s="39" t="s">
        <v>447</v>
      </c>
    </row>
    <row r="37" spans="1:10" ht="84">
      <c r="A37" s="16" t="s">
        <v>50</v>
      </c>
      <c r="B37" s="448" t="s">
        <v>67</v>
      </c>
      <c r="C37" s="43" t="s">
        <v>23</v>
      </c>
      <c r="D37" s="43">
        <v>20</v>
      </c>
      <c r="E37" s="19"/>
      <c r="F37" s="20">
        <f t="shared" si="6"/>
        <v>0</v>
      </c>
      <c r="G37" s="20">
        <f t="shared" si="7"/>
        <v>0</v>
      </c>
      <c r="H37" s="328">
        <v>0.08</v>
      </c>
      <c r="I37" s="20">
        <f t="shared" si="8"/>
        <v>0</v>
      </c>
      <c r="J37" s="39" t="s">
        <v>445</v>
      </c>
    </row>
    <row r="38" spans="1:10" ht="84">
      <c r="A38" s="16" t="s">
        <v>51</v>
      </c>
      <c r="B38" s="448" t="s">
        <v>68</v>
      </c>
      <c r="C38" s="43" t="s">
        <v>23</v>
      </c>
      <c r="D38" s="43">
        <v>10</v>
      </c>
      <c r="E38" s="19"/>
      <c r="F38" s="20">
        <f t="shared" si="6"/>
        <v>0</v>
      </c>
      <c r="G38" s="20">
        <f t="shared" si="7"/>
        <v>0</v>
      </c>
      <c r="H38" s="328">
        <v>0.08</v>
      </c>
      <c r="I38" s="20">
        <f t="shared" si="8"/>
        <v>0</v>
      </c>
      <c r="J38" s="39" t="s">
        <v>445</v>
      </c>
    </row>
    <row r="39" spans="1:10" ht="84">
      <c r="A39" s="16" t="s">
        <v>422</v>
      </c>
      <c r="B39" s="448" t="s">
        <v>69</v>
      </c>
      <c r="C39" s="43" t="s">
        <v>23</v>
      </c>
      <c r="D39" s="43">
        <v>400</v>
      </c>
      <c r="E39" s="19"/>
      <c r="F39" s="20">
        <f t="shared" si="6"/>
        <v>0</v>
      </c>
      <c r="G39" s="20">
        <f t="shared" si="7"/>
        <v>0</v>
      </c>
      <c r="H39" s="328">
        <v>0.08</v>
      </c>
      <c r="I39" s="20">
        <f t="shared" si="8"/>
        <v>0</v>
      </c>
      <c r="J39" s="39" t="s">
        <v>447</v>
      </c>
    </row>
    <row r="40" spans="1:10" ht="84">
      <c r="A40" s="16" t="s">
        <v>423</v>
      </c>
      <c r="B40" s="448" t="s">
        <v>70</v>
      </c>
      <c r="C40" s="43" t="s">
        <v>23</v>
      </c>
      <c r="D40" s="43">
        <v>150</v>
      </c>
      <c r="E40" s="19"/>
      <c r="F40" s="20">
        <f t="shared" si="6"/>
        <v>0</v>
      </c>
      <c r="G40" s="20">
        <f t="shared" si="7"/>
        <v>0</v>
      </c>
      <c r="H40" s="328">
        <v>0.08</v>
      </c>
      <c r="I40" s="20">
        <f t="shared" si="8"/>
        <v>0</v>
      </c>
      <c r="J40" s="39" t="s">
        <v>447</v>
      </c>
    </row>
    <row r="41" spans="1:10" ht="84">
      <c r="A41" s="16" t="s">
        <v>424</v>
      </c>
      <c r="B41" s="448" t="s">
        <v>71</v>
      </c>
      <c r="C41" s="43" t="s">
        <v>23</v>
      </c>
      <c r="D41" s="43">
        <v>1000</v>
      </c>
      <c r="E41" s="19"/>
      <c r="F41" s="20">
        <f t="shared" si="6"/>
        <v>0</v>
      </c>
      <c r="G41" s="20">
        <f t="shared" si="7"/>
        <v>0</v>
      </c>
      <c r="H41" s="328">
        <v>0.08</v>
      </c>
      <c r="I41" s="20">
        <f t="shared" si="8"/>
        <v>0</v>
      </c>
      <c r="J41" s="39" t="s">
        <v>447</v>
      </c>
    </row>
    <row r="42" spans="1:10" ht="12">
      <c r="A42" s="16" t="s">
        <v>425</v>
      </c>
      <c r="B42" s="449" t="s">
        <v>72</v>
      </c>
      <c r="C42" s="17" t="s">
        <v>12</v>
      </c>
      <c r="D42" s="17">
        <v>800</v>
      </c>
      <c r="E42" s="19"/>
      <c r="F42" s="20">
        <f aca="true" t="shared" si="9" ref="F42:F51">E42*H42+E42</f>
        <v>0</v>
      </c>
      <c r="G42" s="20">
        <f aca="true" t="shared" si="10" ref="G42:G51">E42*D42</f>
        <v>0</v>
      </c>
      <c r="H42" s="328">
        <v>0.08</v>
      </c>
      <c r="I42" s="20">
        <f aca="true" t="shared" si="11" ref="I42:I51">G42*H42+G42</f>
        <v>0</v>
      </c>
      <c r="J42" s="39" t="s">
        <v>451</v>
      </c>
    </row>
    <row r="43" spans="1:10" ht="24">
      <c r="A43" s="16" t="s">
        <v>426</v>
      </c>
      <c r="B43" s="449" t="s">
        <v>415</v>
      </c>
      <c r="C43" s="17" t="s">
        <v>12</v>
      </c>
      <c r="D43" s="17">
        <v>6000</v>
      </c>
      <c r="E43" s="19"/>
      <c r="F43" s="20">
        <f t="shared" si="9"/>
        <v>0</v>
      </c>
      <c r="G43" s="20">
        <f t="shared" si="10"/>
        <v>0</v>
      </c>
      <c r="H43" s="328">
        <v>0.08</v>
      </c>
      <c r="I43" s="20">
        <f t="shared" si="11"/>
        <v>0</v>
      </c>
      <c r="J43" s="39" t="s">
        <v>451</v>
      </c>
    </row>
    <row r="44" spans="1:10" ht="12">
      <c r="A44" s="16" t="s">
        <v>427</v>
      </c>
      <c r="B44" s="401" t="s">
        <v>73</v>
      </c>
      <c r="C44" s="17" t="s">
        <v>12</v>
      </c>
      <c r="D44" s="43">
        <v>80</v>
      </c>
      <c r="E44" s="19"/>
      <c r="F44" s="20">
        <f t="shared" si="9"/>
        <v>0</v>
      </c>
      <c r="G44" s="20">
        <f t="shared" si="10"/>
        <v>0</v>
      </c>
      <c r="H44" s="328">
        <v>0.08</v>
      </c>
      <c r="I44" s="20">
        <f t="shared" si="11"/>
        <v>0</v>
      </c>
      <c r="J44" s="39" t="s">
        <v>451</v>
      </c>
    </row>
    <row r="45" spans="1:10" ht="24">
      <c r="A45" s="16" t="s">
        <v>428</v>
      </c>
      <c r="B45" s="401" t="s">
        <v>416</v>
      </c>
      <c r="C45" s="17" t="s">
        <v>12</v>
      </c>
      <c r="D45" s="43">
        <v>420</v>
      </c>
      <c r="E45" s="19"/>
      <c r="F45" s="20">
        <f t="shared" si="9"/>
        <v>0</v>
      </c>
      <c r="G45" s="20">
        <f t="shared" si="10"/>
        <v>0</v>
      </c>
      <c r="H45" s="328">
        <v>0.08</v>
      </c>
      <c r="I45" s="20">
        <f t="shared" si="11"/>
        <v>0</v>
      </c>
      <c r="J45" s="39" t="s">
        <v>451</v>
      </c>
    </row>
    <row r="46" spans="1:10" ht="60">
      <c r="A46" s="16" t="s">
        <v>429</v>
      </c>
      <c r="B46" s="447" t="s">
        <v>101</v>
      </c>
      <c r="C46" s="17" t="s">
        <v>12</v>
      </c>
      <c r="D46" s="17">
        <v>1000</v>
      </c>
      <c r="E46" s="19"/>
      <c r="F46" s="20">
        <f t="shared" si="9"/>
        <v>0</v>
      </c>
      <c r="G46" s="20">
        <f t="shared" si="10"/>
        <v>0</v>
      </c>
      <c r="H46" s="328">
        <v>0.08</v>
      </c>
      <c r="I46" s="20">
        <f t="shared" si="11"/>
        <v>0</v>
      </c>
      <c r="J46" s="39" t="s">
        <v>452</v>
      </c>
    </row>
    <row r="47" spans="1:10" ht="60">
      <c r="A47" s="16" t="s">
        <v>430</v>
      </c>
      <c r="B47" s="448" t="s">
        <v>102</v>
      </c>
      <c r="C47" s="43" t="s">
        <v>12</v>
      </c>
      <c r="D47" s="43">
        <v>1000</v>
      </c>
      <c r="E47" s="19"/>
      <c r="F47" s="20">
        <f t="shared" si="9"/>
        <v>0</v>
      </c>
      <c r="G47" s="20">
        <f t="shared" si="10"/>
        <v>0</v>
      </c>
      <c r="H47" s="328">
        <v>0.08</v>
      </c>
      <c r="I47" s="20">
        <f t="shared" si="11"/>
        <v>0</v>
      </c>
      <c r="J47" s="39" t="s">
        <v>452</v>
      </c>
    </row>
    <row r="48" spans="1:10" ht="24">
      <c r="A48" s="16" t="s">
        <v>431</v>
      </c>
      <c r="B48" s="401" t="s">
        <v>103</v>
      </c>
      <c r="C48" s="43" t="s">
        <v>12</v>
      </c>
      <c r="D48" s="43">
        <v>180</v>
      </c>
      <c r="E48" s="19"/>
      <c r="F48" s="20">
        <f t="shared" si="9"/>
        <v>0</v>
      </c>
      <c r="G48" s="20">
        <f t="shared" si="10"/>
        <v>0</v>
      </c>
      <c r="H48" s="328">
        <v>0.08</v>
      </c>
      <c r="I48" s="20">
        <f t="shared" si="11"/>
        <v>0</v>
      </c>
      <c r="J48" s="39" t="s">
        <v>447</v>
      </c>
    </row>
    <row r="49" spans="1:10" ht="24">
      <c r="A49" s="16" t="s">
        <v>432</v>
      </c>
      <c r="B49" s="402" t="s">
        <v>104</v>
      </c>
      <c r="C49" s="53" t="s">
        <v>12</v>
      </c>
      <c r="D49" s="53">
        <v>150</v>
      </c>
      <c r="E49" s="351"/>
      <c r="F49" s="77">
        <f t="shared" si="9"/>
        <v>0</v>
      </c>
      <c r="G49" s="77">
        <f t="shared" si="10"/>
        <v>0</v>
      </c>
      <c r="H49" s="334">
        <v>0.08</v>
      </c>
      <c r="I49" s="77">
        <f t="shared" si="11"/>
        <v>0</v>
      </c>
      <c r="J49" s="129" t="s">
        <v>447</v>
      </c>
    </row>
    <row r="50" spans="1:10" ht="24">
      <c r="A50" s="16" t="s">
        <v>433</v>
      </c>
      <c r="B50" s="450" t="s">
        <v>105</v>
      </c>
      <c r="C50" s="352" t="s">
        <v>12</v>
      </c>
      <c r="D50" s="352">
        <v>350</v>
      </c>
      <c r="E50" s="353"/>
      <c r="F50" s="218">
        <f t="shared" si="9"/>
        <v>0</v>
      </c>
      <c r="G50" s="218">
        <f t="shared" si="10"/>
        <v>0</v>
      </c>
      <c r="H50" s="336">
        <v>0.08</v>
      </c>
      <c r="I50" s="218">
        <f t="shared" si="11"/>
        <v>0</v>
      </c>
      <c r="J50" s="215" t="s">
        <v>452</v>
      </c>
    </row>
    <row r="51" spans="1:10" ht="12.75" thickBot="1">
      <c r="A51" s="16" t="s">
        <v>434</v>
      </c>
      <c r="B51" s="421" t="s">
        <v>187</v>
      </c>
      <c r="C51" s="216" t="s">
        <v>52</v>
      </c>
      <c r="D51" s="216">
        <v>950</v>
      </c>
      <c r="E51" s="353"/>
      <c r="F51" s="218">
        <f t="shared" si="9"/>
        <v>0</v>
      </c>
      <c r="G51" s="218">
        <f t="shared" si="10"/>
        <v>0</v>
      </c>
      <c r="H51" s="336">
        <v>0.08</v>
      </c>
      <c r="I51" s="218">
        <f t="shared" si="11"/>
        <v>0</v>
      </c>
      <c r="J51" s="215" t="s">
        <v>453</v>
      </c>
    </row>
    <row r="52" spans="1:10" ht="12.75" thickBot="1">
      <c r="A52" s="25"/>
      <c r="B52" s="451"/>
      <c r="C52" s="517" t="s">
        <v>35</v>
      </c>
      <c r="D52" s="518"/>
      <c r="E52" s="262" t="s">
        <v>36</v>
      </c>
      <c r="F52" s="263" t="s">
        <v>36</v>
      </c>
      <c r="G52" s="264">
        <f>SUM(G6:G51)</f>
        <v>0</v>
      </c>
      <c r="H52" s="330" t="s">
        <v>36</v>
      </c>
      <c r="I52" s="264">
        <f>SUM(I6:I51)</f>
        <v>0</v>
      </c>
      <c r="J52" s="350"/>
    </row>
    <row r="53" spans="1:9" ht="12">
      <c r="A53" s="35"/>
      <c r="B53" s="452"/>
      <c r="C53" s="265"/>
      <c r="D53" s="265"/>
      <c r="E53" s="266"/>
      <c r="F53" s="267"/>
      <c r="G53" s="267"/>
      <c r="H53" s="331"/>
      <c r="I53" s="267"/>
    </row>
    <row r="54" spans="1:9" ht="12">
      <c r="A54" s="35"/>
      <c r="B54" s="452"/>
      <c r="C54" s="265"/>
      <c r="D54" s="265"/>
      <c r="E54" s="266"/>
      <c r="F54" s="267"/>
      <c r="G54" s="267"/>
      <c r="H54" s="331"/>
      <c r="I54" s="267"/>
    </row>
    <row r="55" spans="1:9" ht="12">
      <c r="A55" s="35"/>
      <c r="B55" s="452"/>
      <c r="C55" s="265"/>
      <c r="D55" s="265"/>
      <c r="E55" s="266"/>
      <c r="F55" s="267"/>
      <c r="G55" s="267"/>
      <c r="H55" s="331"/>
      <c r="I55" s="267"/>
    </row>
    <row r="56" spans="1:9" ht="12">
      <c r="A56" s="35"/>
      <c r="B56" s="452"/>
      <c r="C56" s="265"/>
      <c r="D56" s="265"/>
      <c r="E56" s="266"/>
      <c r="F56" s="267"/>
      <c r="G56" s="267"/>
      <c r="H56" s="331"/>
      <c r="I56" s="267"/>
    </row>
    <row r="57" spans="1:9" ht="12">
      <c r="A57" s="35"/>
      <c r="B57" s="452"/>
      <c r="C57" s="265"/>
      <c r="D57" s="265"/>
      <c r="E57" s="266"/>
      <c r="F57" s="267"/>
      <c r="G57" s="267"/>
      <c r="H57" s="331"/>
      <c r="I57" s="267"/>
    </row>
    <row r="58" spans="1:4" ht="12">
      <c r="A58" s="35"/>
      <c r="B58" s="423"/>
      <c r="C58" s="35"/>
      <c r="D58" s="35"/>
    </row>
    <row r="59" spans="1:8" ht="12">
      <c r="A59" s="514"/>
      <c r="B59" s="514"/>
      <c r="C59" s="35"/>
      <c r="D59" s="35"/>
      <c r="E59" s="1"/>
      <c r="F59" s="515"/>
      <c r="G59" s="515"/>
      <c r="H59" s="515"/>
    </row>
    <row r="60" spans="1:8" ht="12">
      <c r="A60" s="509"/>
      <c r="B60" s="509"/>
      <c r="C60" s="35"/>
      <c r="D60" s="35"/>
      <c r="E60" s="1"/>
      <c r="F60" s="510"/>
      <c r="G60" s="510"/>
      <c r="H60" s="510"/>
    </row>
  </sheetData>
  <sheetProtection/>
  <mergeCells count="11">
    <mergeCell ref="C2:E2"/>
    <mergeCell ref="A60:B60"/>
    <mergeCell ref="F60:H60"/>
    <mergeCell ref="A1:B1"/>
    <mergeCell ref="I1:J1"/>
    <mergeCell ref="A3:I3"/>
    <mergeCell ref="A4:I4"/>
    <mergeCell ref="C52:D52"/>
    <mergeCell ref="A59:B59"/>
    <mergeCell ref="F59:H59"/>
    <mergeCell ref="C1:E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15"/>
  <sheetViews>
    <sheetView zoomScalePageLayoutView="0" workbookViewId="0" topLeftCell="A1">
      <selection activeCell="I1" sqref="I1:J1"/>
    </sheetView>
  </sheetViews>
  <sheetFormatPr defaultColWidth="8.875" defaultRowHeight="12.75"/>
  <cols>
    <col min="1" max="1" width="4.75390625" style="1" customWidth="1"/>
    <col min="2" max="2" width="30.75390625" style="1" customWidth="1"/>
    <col min="3" max="3" width="5.00390625" style="1" customWidth="1"/>
    <col min="4" max="4" width="6.00390625" style="1" customWidth="1"/>
    <col min="5" max="5" width="10.75390625" style="1" customWidth="1"/>
    <col min="6" max="6" width="11.75390625" style="1" customWidth="1"/>
    <col min="7" max="7" width="12.25390625" style="1" customWidth="1"/>
    <col min="8" max="8" width="6.75390625" style="429" customWidth="1"/>
    <col min="9" max="9" width="15.625" style="1" customWidth="1"/>
    <col min="10" max="10" width="17.125" style="1" customWidth="1"/>
    <col min="11" max="16384" width="8.87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537</v>
      </c>
      <c r="B3" s="513"/>
      <c r="C3" s="513"/>
      <c r="D3" s="513"/>
      <c r="E3" s="513"/>
      <c r="F3" s="513"/>
      <c r="G3" s="513"/>
      <c r="H3" s="513"/>
      <c r="I3" s="513"/>
      <c r="J3" s="513"/>
    </row>
    <row r="4" spans="1:10" ht="13.5" customHeight="1" thickBot="1">
      <c r="A4" s="521" t="s">
        <v>143</v>
      </c>
      <c r="B4" s="521"/>
      <c r="C4" s="521"/>
      <c r="D4" s="521"/>
      <c r="E4" s="521"/>
      <c r="F4" s="521"/>
      <c r="G4" s="521"/>
      <c r="H4" s="521"/>
      <c r="I4" s="521"/>
      <c r="J4" s="521"/>
    </row>
    <row r="5" spans="1:10" ht="36">
      <c r="A5" s="231" t="s">
        <v>1</v>
      </c>
      <c r="B5" s="232" t="s">
        <v>2</v>
      </c>
      <c r="C5" s="233" t="s">
        <v>3</v>
      </c>
      <c r="D5" s="233" t="s">
        <v>4</v>
      </c>
      <c r="E5" s="234" t="s">
        <v>5</v>
      </c>
      <c r="F5" s="234" t="s">
        <v>6</v>
      </c>
      <c r="G5" s="234" t="s">
        <v>7</v>
      </c>
      <c r="H5" s="462" t="s">
        <v>58</v>
      </c>
      <c r="I5" s="235" t="s">
        <v>9</v>
      </c>
      <c r="J5" s="236" t="s">
        <v>10</v>
      </c>
    </row>
    <row r="6" spans="1:10" ht="132">
      <c r="A6" s="215" t="s">
        <v>11</v>
      </c>
      <c r="B6" s="268" t="s">
        <v>144</v>
      </c>
      <c r="C6" s="216" t="s">
        <v>52</v>
      </c>
      <c r="D6" s="216">
        <v>30</v>
      </c>
      <c r="E6" s="217"/>
      <c r="F6" s="218">
        <f>H6+E6</f>
        <v>0</v>
      </c>
      <c r="G6" s="218">
        <f>E6*D6</f>
        <v>0</v>
      </c>
      <c r="H6" s="426">
        <f>E6*0.08</f>
        <v>0</v>
      </c>
      <c r="I6" s="218">
        <f>F6*D6</f>
        <v>0</v>
      </c>
      <c r="J6" s="219"/>
    </row>
    <row r="7" spans="1:10" ht="12">
      <c r="A7" s="215" t="s">
        <v>13</v>
      </c>
      <c r="B7" s="268" t="s">
        <v>381</v>
      </c>
      <c r="C7" s="216" t="s">
        <v>52</v>
      </c>
      <c r="D7" s="216">
        <v>100</v>
      </c>
      <c r="E7" s="217"/>
      <c r="F7" s="218"/>
      <c r="G7" s="218"/>
      <c r="H7" s="426"/>
      <c r="I7" s="218"/>
      <c r="J7" s="219"/>
    </row>
    <row r="8" spans="1:9" ht="13.5" customHeight="1" thickBot="1">
      <c r="A8" s="35"/>
      <c r="B8" s="35"/>
      <c r="C8" s="522" t="s">
        <v>35</v>
      </c>
      <c r="D8" s="522"/>
      <c r="E8" s="238" t="s">
        <v>36</v>
      </c>
      <c r="F8" s="238" t="s">
        <v>36</v>
      </c>
      <c r="G8" s="239">
        <f>SUM(G6:G7)</f>
        <v>0</v>
      </c>
      <c r="H8" s="464" t="s">
        <v>36</v>
      </c>
      <c r="I8" s="239">
        <f>SUM(I6:I7)</f>
        <v>0</v>
      </c>
    </row>
    <row r="9" spans="1:4" ht="12">
      <c r="A9" s="35"/>
      <c r="B9" s="35"/>
      <c r="C9" s="35"/>
      <c r="D9" s="35"/>
    </row>
    <row r="10" spans="1:4" ht="12">
      <c r="A10" s="35"/>
      <c r="B10" s="35"/>
      <c r="C10" s="35"/>
      <c r="D10" s="35"/>
    </row>
    <row r="11" spans="1:4" ht="12">
      <c r="A11" s="35"/>
      <c r="B11" s="35"/>
      <c r="C11" s="35"/>
      <c r="D11" s="35"/>
    </row>
    <row r="12" spans="1:4" ht="12">
      <c r="A12" s="35"/>
      <c r="B12" s="35"/>
      <c r="C12" s="35"/>
      <c r="D12" s="35"/>
    </row>
    <row r="13" spans="1:4" ht="12">
      <c r="A13" s="35"/>
      <c r="B13" s="35"/>
      <c r="C13" s="35"/>
      <c r="D13" s="35"/>
    </row>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10">
    <mergeCell ref="A15:D15"/>
    <mergeCell ref="G15:I15"/>
    <mergeCell ref="A3:J3"/>
    <mergeCell ref="A4:J4"/>
    <mergeCell ref="A1:B1"/>
    <mergeCell ref="I1:J1"/>
    <mergeCell ref="C8:D8"/>
    <mergeCell ref="A2:J2"/>
    <mergeCell ref="B14:D14"/>
    <mergeCell ref="G14:I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J17"/>
  <sheetViews>
    <sheetView zoomScalePageLayoutView="0" workbookViewId="0" topLeftCell="A1">
      <selection activeCell="I1" sqref="I1:J1"/>
    </sheetView>
  </sheetViews>
  <sheetFormatPr defaultColWidth="8.875" defaultRowHeight="12.75"/>
  <cols>
    <col min="1" max="1" width="4.75390625" style="1" customWidth="1"/>
    <col min="2" max="2" width="30.75390625" style="1" customWidth="1"/>
    <col min="3" max="3" width="5.25390625" style="63" customWidth="1"/>
    <col min="4" max="4" width="7.00390625" style="63" customWidth="1"/>
    <col min="5" max="6" width="12.75390625" style="125" customWidth="1"/>
    <col min="7" max="7" width="15.00390625" style="125" customWidth="1"/>
    <col min="8" max="8" width="7.75390625" style="425" customWidth="1"/>
    <col min="9" max="9" width="15.375" style="125" customWidth="1"/>
    <col min="10" max="10" width="18.00390625" style="1" customWidth="1"/>
    <col min="11" max="16384" width="8.87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0" ht="12">
      <c r="A3" s="513" t="s">
        <v>538</v>
      </c>
      <c r="B3" s="513"/>
      <c r="C3" s="513"/>
      <c r="D3" s="513"/>
      <c r="E3" s="513"/>
      <c r="F3" s="513"/>
      <c r="G3" s="513"/>
      <c r="H3" s="513"/>
      <c r="I3" s="513"/>
      <c r="J3" s="513"/>
    </row>
    <row r="4" spans="1:10" ht="13.5" customHeight="1" thickBot="1">
      <c r="A4" s="521" t="s">
        <v>147</v>
      </c>
      <c r="B4" s="521"/>
      <c r="C4" s="521"/>
      <c r="D4" s="521"/>
      <c r="E4" s="521"/>
      <c r="F4" s="521"/>
      <c r="G4" s="521"/>
      <c r="H4" s="521"/>
      <c r="I4" s="521"/>
      <c r="J4" s="521"/>
    </row>
    <row r="5" spans="1:10" ht="36.75" thickBot="1">
      <c r="A5" s="9" t="s">
        <v>1</v>
      </c>
      <c r="B5" s="37" t="s">
        <v>2</v>
      </c>
      <c r="C5" s="10" t="s">
        <v>3</v>
      </c>
      <c r="D5" s="10" t="s">
        <v>4</v>
      </c>
      <c r="E5" s="13" t="s">
        <v>5</v>
      </c>
      <c r="F5" s="13" t="s">
        <v>6</v>
      </c>
      <c r="G5" s="13" t="s">
        <v>7</v>
      </c>
      <c r="H5" s="457" t="s">
        <v>8</v>
      </c>
      <c r="I5" s="51" t="s">
        <v>9</v>
      </c>
      <c r="J5" s="15" t="s">
        <v>10</v>
      </c>
    </row>
    <row r="6" spans="1:10" ht="24">
      <c r="A6" s="135" t="s">
        <v>11</v>
      </c>
      <c r="B6" s="89" t="s">
        <v>508</v>
      </c>
      <c r="C6" s="17" t="s">
        <v>52</v>
      </c>
      <c r="D6" s="17">
        <v>40</v>
      </c>
      <c r="E6" s="93"/>
      <c r="F6" s="93">
        <f>H6+E6</f>
        <v>0</v>
      </c>
      <c r="G6" s="93">
        <f>E6*D6</f>
        <v>0</v>
      </c>
      <c r="H6" s="481">
        <f>E6*0.08</f>
        <v>0</v>
      </c>
      <c r="I6" s="137">
        <f>F6*D6</f>
        <v>0</v>
      </c>
      <c r="J6" s="17"/>
    </row>
    <row r="7" spans="1:10" ht="120">
      <c r="A7" s="135" t="s">
        <v>13</v>
      </c>
      <c r="B7" s="138" t="s">
        <v>148</v>
      </c>
      <c r="C7" s="17" t="s">
        <v>109</v>
      </c>
      <c r="D7" s="17">
        <v>10</v>
      </c>
      <c r="E7" s="93"/>
      <c r="F7" s="93">
        <f>H7+E7</f>
        <v>0</v>
      </c>
      <c r="G7" s="93">
        <f>E7*D7</f>
        <v>0</v>
      </c>
      <c r="H7" s="481">
        <f>E7*0.08</f>
        <v>0</v>
      </c>
      <c r="I7" s="137">
        <f>F7*D7</f>
        <v>0</v>
      </c>
      <c r="J7" s="17"/>
    </row>
    <row r="8" spans="1:10" ht="108">
      <c r="A8" s="135" t="s">
        <v>14</v>
      </c>
      <c r="B8" s="43" t="s">
        <v>149</v>
      </c>
      <c r="C8" s="41" t="s">
        <v>52</v>
      </c>
      <c r="D8" s="41">
        <v>600</v>
      </c>
      <c r="E8" s="139"/>
      <c r="F8" s="93">
        <f>H8+E8</f>
        <v>0</v>
      </c>
      <c r="G8" s="93">
        <f>E8*D8</f>
        <v>0</v>
      </c>
      <c r="H8" s="481">
        <f>E8*0.08</f>
        <v>0</v>
      </c>
      <c r="I8" s="137">
        <f>F8*D8</f>
        <v>0</v>
      </c>
      <c r="J8" s="140"/>
    </row>
    <row r="9" spans="1:10" ht="120">
      <c r="A9" s="135" t="s">
        <v>15</v>
      </c>
      <c r="B9" s="141" t="s">
        <v>148</v>
      </c>
      <c r="C9" s="41" t="s">
        <v>109</v>
      </c>
      <c r="D9" s="41">
        <v>4</v>
      </c>
      <c r="E9" s="139"/>
      <c r="F9" s="93">
        <f>H9+E9</f>
        <v>0</v>
      </c>
      <c r="G9" s="93">
        <f>E9*D9</f>
        <v>0</v>
      </c>
      <c r="H9" s="481">
        <f>E9*0.08</f>
        <v>0</v>
      </c>
      <c r="I9" s="137">
        <f>F9*D9</f>
        <v>0</v>
      </c>
      <c r="J9" s="140"/>
    </row>
    <row r="10" spans="1:9" ht="13.5" customHeight="1">
      <c r="A10" s="142"/>
      <c r="B10" s="35"/>
      <c r="C10" s="526" t="s">
        <v>35</v>
      </c>
      <c r="D10" s="526"/>
      <c r="E10" s="59" t="s">
        <v>36</v>
      </c>
      <c r="F10" s="59" t="s">
        <v>36</v>
      </c>
      <c r="G10" s="123">
        <f>SUM(G6:G9)</f>
        <v>0</v>
      </c>
      <c r="H10" s="487" t="s">
        <v>36</v>
      </c>
      <c r="I10" s="123">
        <f>SUM(I6:I9)</f>
        <v>0</v>
      </c>
    </row>
    <row r="11" spans="1:4" ht="12">
      <c r="A11" s="35"/>
      <c r="B11" s="35"/>
      <c r="C11" s="64"/>
      <c r="D11" s="64"/>
    </row>
    <row r="12" spans="1:4" ht="12">
      <c r="A12" s="35"/>
      <c r="B12" s="35"/>
      <c r="C12" s="64"/>
      <c r="D12" s="64"/>
    </row>
    <row r="13" spans="1:4" ht="12">
      <c r="A13" s="35"/>
      <c r="B13" s="35"/>
      <c r="C13" s="64"/>
      <c r="D13" s="64"/>
    </row>
    <row r="14" spans="1:4" ht="12">
      <c r="A14" s="35"/>
      <c r="B14" s="35"/>
      <c r="C14" s="64"/>
      <c r="D14" s="64"/>
    </row>
    <row r="15" spans="1:4" ht="12">
      <c r="A15" s="35"/>
      <c r="B15" s="35"/>
      <c r="C15" s="64"/>
      <c r="D15" s="64"/>
    </row>
    <row r="16" spans="1:9" ht="12.75">
      <c r="A16" s="8"/>
      <c r="B16" s="514"/>
      <c r="C16" s="514"/>
      <c r="D16" s="514"/>
      <c r="E16" s="1"/>
      <c r="F16" s="346"/>
      <c r="G16" s="515"/>
      <c r="H16" s="515"/>
      <c r="I16" s="515"/>
    </row>
    <row r="17" spans="1:9" ht="12.75">
      <c r="A17" s="509"/>
      <c r="B17" s="509"/>
      <c r="C17" s="509"/>
      <c r="D17" s="509"/>
      <c r="E17" s="1"/>
      <c r="F17" s="347"/>
      <c r="G17" s="510"/>
      <c r="H17" s="510"/>
      <c r="I17" s="510"/>
    </row>
  </sheetData>
  <sheetProtection selectLockedCells="1" selectUnlockedCells="1"/>
  <mergeCells count="10">
    <mergeCell ref="A17:D17"/>
    <mergeCell ref="G17:I17"/>
    <mergeCell ref="A3:J3"/>
    <mergeCell ref="A4:J4"/>
    <mergeCell ref="A1:B1"/>
    <mergeCell ref="I1:J1"/>
    <mergeCell ref="C10:D10"/>
    <mergeCell ref="A2:J2"/>
    <mergeCell ref="B16:D16"/>
    <mergeCell ref="G16:I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L27"/>
  <sheetViews>
    <sheetView zoomScalePageLayoutView="0" workbookViewId="0" topLeftCell="A1">
      <selection activeCell="J1" sqref="J1:L1"/>
    </sheetView>
  </sheetViews>
  <sheetFormatPr defaultColWidth="11.625" defaultRowHeight="12.75"/>
  <cols>
    <col min="1" max="1" width="3.875" style="1" customWidth="1"/>
    <col min="2" max="2" width="39.625" style="66" customWidth="1"/>
    <col min="3" max="4" width="0" style="1" hidden="1" customWidth="1"/>
    <col min="5" max="9" width="11.625" style="1" customWidth="1"/>
    <col min="10" max="10" width="8.25390625" style="429" customWidth="1"/>
    <col min="11" max="11" width="12.25390625" style="1" customWidth="1"/>
    <col min="12" max="16384" width="11.625" style="1" customWidth="1"/>
  </cols>
  <sheetData>
    <row r="1" spans="1:12" ht="12">
      <c r="A1" s="511"/>
      <c r="B1" s="511"/>
      <c r="C1" s="4"/>
      <c r="D1" s="4"/>
      <c r="E1" s="4"/>
      <c r="F1" s="4"/>
      <c r="G1" s="4"/>
      <c r="H1" s="4"/>
      <c r="I1" s="4"/>
      <c r="J1" s="512" t="s">
        <v>552</v>
      </c>
      <c r="K1" s="512"/>
      <c r="L1" s="512"/>
    </row>
    <row r="2" spans="1:12" ht="12">
      <c r="A2" s="513" t="s">
        <v>362</v>
      </c>
      <c r="B2" s="513"/>
      <c r="C2" s="513"/>
      <c r="D2" s="513"/>
      <c r="E2" s="513"/>
      <c r="F2" s="513"/>
      <c r="G2" s="513"/>
      <c r="H2" s="513"/>
      <c r="I2" s="513"/>
      <c r="J2" s="513"/>
      <c r="K2" s="513"/>
      <c r="L2" s="513"/>
    </row>
    <row r="3" spans="1:12" ht="12">
      <c r="A3" s="513" t="s">
        <v>539</v>
      </c>
      <c r="B3" s="513"/>
      <c r="C3" s="513"/>
      <c r="D3" s="513"/>
      <c r="E3" s="513"/>
      <c r="F3" s="513"/>
      <c r="G3" s="513"/>
      <c r="H3" s="513"/>
      <c r="I3" s="513"/>
      <c r="J3" s="513"/>
      <c r="K3" s="513"/>
      <c r="L3" s="513"/>
    </row>
    <row r="4" spans="1:12" ht="12.75" thickBot="1">
      <c r="A4" s="514" t="s">
        <v>150</v>
      </c>
      <c r="B4" s="514"/>
      <c r="C4" s="514"/>
      <c r="D4" s="514"/>
      <c r="E4" s="514"/>
      <c r="F4" s="514"/>
      <c r="G4" s="514"/>
      <c r="H4" s="514"/>
      <c r="I4" s="514"/>
      <c r="J4" s="514"/>
      <c r="K4" s="514"/>
      <c r="L4" s="514"/>
    </row>
    <row r="5" spans="1:12" ht="60.75" thickBot="1">
      <c r="A5" s="9" t="s">
        <v>1</v>
      </c>
      <c r="B5" s="232" t="s">
        <v>2</v>
      </c>
      <c r="C5" s="233" t="s">
        <v>3</v>
      </c>
      <c r="D5" s="233" t="s">
        <v>4</v>
      </c>
      <c r="E5" s="233" t="s">
        <v>151</v>
      </c>
      <c r="F5" s="10" t="s">
        <v>4</v>
      </c>
      <c r="G5" s="12" t="s">
        <v>5</v>
      </c>
      <c r="H5" s="12" t="s">
        <v>6</v>
      </c>
      <c r="I5" s="12" t="s">
        <v>7</v>
      </c>
      <c r="J5" s="457" t="s">
        <v>8</v>
      </c>
      <c r="K5" s="143" t="s">
        <v>9</v>
      </c>
      <c r="L5" s="15" t="s">
        <v>10</v>
      </c>
    </row>
    <row r="6" spans="1:12" ht="48" customHeight="1">
      <c r="A6" s="269" t="s">
        <v>11</v>
      </c>
      <c r="B6" s="527" t="s">
        <v>152</v>
      </c>
      <c r="C6" s="527"/>
      <c r="D6" s="527"/>
      <c r="E6" s="273" t="s">
        <v>52</v>
      </c>
      <c r="F6" s="144">
        <v>300</v>
      </c>
      <c r="G6" s="82"/>
      <c r="H6" s="20">
        <f>G6+J6</f>
        <v>0</v>
      </c>
      <c r="I6" s="20">
        <f>G6*F6</f>
        <v>0</v>
      </c>
      <c r="J6" s="467">
        <f>G6*0.08</f>
        <v>0</v>
      </c>
      <c r="K6" s="20">
        <f>H6*F6</f>
        <v>0</v>
      </c>
      <c r="L6" s="20"/>
    </row>
    <row r="7" spans="1:12" ht="35.25" customHeight="1">
      <c r="A7" s="269" t="s">
        <v>13</v>
      </c>
      <c r="B7" s="527" t="s">
        <v>153</v>
      </c>
      <c r="C7" s="527"/>
      <c r="D7" s="527"/>
      <c r="E7" s="273" t="s">
        <v>52</v>
      </c>
      <c r="F7" s="144">
        <v>300</v>
      </c>
      <c r="G7" s="83"/>
      <c r="H7" s="20">
        <f aca="true" t="shared" si="0" ref="H7:H18">G7+J7</f>
        <v>0</v>
      </c>
      <c r="I7" s="20">
        <f aca="true" t="shared" si="1" ref="I7:I18">G7*F7</f>
        <v>0</v>
      </c>
      <c r="J7" s="467">
        <f aca="true" t="shared" si="2" ref="J7:J18">G7*0.08</f>
        <v>0</v>
      </c>
      <c r="K7" s="20">
        <f aca="true" t="shared" si="3" ref="K7:K18">H7*F7</f>
        <v>0</v>
      </c>
      <c r="L7" s="61"/>
    </row>
    <row r="8" spans="1:12" ht="72.75" customHeight="1">
      <c r="A8" s="269" t="s">
        <v>14</v>
      </c>
      <c r="B8" s="527" t="s">
        <v>154</v>
      </c>
      <c r="C8" s="527"/>
      <c r="D8" s="527"/>
      <c r="E8" s="273" t="s">
        <v>52</v>
      </c>
      <c r="F8" s="144">
        <v>100</v>
      </c>
      <c r="G8" s="84"/>
      <c r="H8" s="20">
        <f t="shared" si="0"/>
        <v>0</v>
      </c>
      <c r="I8" s="20">
        <f t="shared" si="1"/>
        <v>0</v>
      </c>
      <c r="J8" s="467">
        <f t="shared" si="2"/>
        <v>0</v>
      </c>
      <c r="K8" s="20">
        <f t="shared" si="3"/>
        <v>0</v>
      </c>
      <c r="L8" s="127"/>
    </row>
    <row r="9" spans="1:12" ht="74.25" customHeight="1">
      <c r="A9" s="269" t="s">
        <v>15</v>
      </c>
      <c r="B9" s="527" t="s">
        <v>155</v>
      </c>
      <c r="C9" s="527"/>
      <c r="D9" s="527"/>
      <c r="E9" s="273" t="s">
        <v>52</v>
      </c>
      <c r="F9" s="144">
        <v>100</v>
      </c>
      <c r="G9" s="84"/>
      <c r="H9" s="20">
        <f t="shared" si="0"/>
        <v>0</v>
      </c>
      <c r="I9" s="20">
        <f t="shared" si="1"/>
        <v>0</v>
      </c>
      <c r="J9" s="467">
        <f t="shared" si="2"/>
        <v>0</v>
      </c>
      <c r="K9" s="20">
        <f t="shared" si="3"/>
        <v>0</v>
      </c>
      <c r="L9" s="127"/>
    </row>
    <row r="10" spans="1:12" ht="74.25" customHeight="1">
      <c r="A10" s="269" t="s">
        <v>16</v>
      </c>
      <c r="B10" s="527" t="s">
        <v>156</v>
      </c>
      <c r="C10" s="527"/>
      <c r="D10" s="527"/>
      <c r="E10" s="273" t="s">
        <v>52</v>
      </c>
      <c r="F10" s="144">
        <v>100</v>
      </c>
      <c r="G10" s="84"/>
      <c r="H10" s="20">
        <f t="shared" si="0"/>
        <v>0</v>
      </c>
      <c r="I10" s="20">
        <f t="shared" si="1"/>
        <v>0</v>
      </c>
      <c r="J10" s="467">
        <f t="shared" si="2"/>
        <v>0</v>
      </c>
      <c r="K10" s="20">
        <f t="shared" si="3"/>
        <v>0</v>
      </c>
      <c r="L10" s="127"/>
    </row>
    <row r="11" spans="1:12" ht="70.5" customHeight="1">
      <c r="A11" s="269" t="s">
        <v>17</v>
      </c>
      <c r="B11" s="527" t="s">
        <v>157</v>
      </c>
      <c r="C11" s="527"/>
      <c r="D11" s="527"/>
      <c r="E11" s="273" t="s">
        <v>52</v>
      </c>
      <c r="F11" s="144">
        <v>120</v>
      </c>
      <c r="G11" s="84"/>
      <c r="H11" s="20">
        <f t="shared" si="0"/>
        <v>0</v>
      </c>
      <c r="I11" s="20">
        <f t="shared" si="1"/>
        <v>0</v>
      </c>
      <c r="J11" s="467">
        <f t="shared" si="2"/>
        <v>0</v>
      </c>
      <c r="K11" s="20">
        <f t="shared" si="3"/>
        <v>0</v>
      </c>
      <c r="L11" s="127"/>
    </row>
    <row r="12" spans="1:12" ht="72.75" customHeight="1">
      <c r="A12" s="269" t="s">
        <v>19</v>
      </c>
      <c r="B12" s="527" t="s">
        <v>156</v>
      </c>
      <c r="C12" s="527"/>
      <c r="D12" s="527"/>
      <c r="E12" s="273" t="s">
        <v>52</v>
      </c>
      <c r="F12" s="144">
        <v>120</v>
      </c>
      <c r="G12" s="84"/>
      <c r="H12" s="20">
        <f t="shared" si="0"/>
        <v>0</v>
      </c>
      <c r="I12" s="20">
        <f t="shared" si="1"/>
        <v>0</v>
      </c>
      <c r="J12" s="467">
        <f t="shared" si="2"/>
        <v>0</v>
      </c>
      <c r="K12" s="20">
        <f t="shared" si="3"/>
        <v>0</v>
      </c>
      <c r="L12" s="127"/>
    </row>
    <row r="13" spans="1:12" ht="53.25" customHeight="1">
      <c r="A13" s="269" t="s">
        <v>20</v>
      </c>
      <c r="B13" s="527" t="s">
        <v>158</v>
      </c>
      <c r="C13" s="527"/>
      <c r="D13" s="527"/>
      <c r="E13" s="273" t="s">
        <v>52</v>
      </c>
      <c r="F13" s="270">
        <v>120</v>
      </c>
      <c r="G13" s="84"/>
      <c r="H13" s="20">
        <f t="shared" si="0"/>
        <v>0</v>
      </c>
      <c r="I13" s="20">
        <f t="shared" si="1"/>
        <v>0</v>
      </c>
      <c r="J13" s="467">
        <f t="shared" si="2"/>
        <v>0</v>
      </c>
      <c r="K13" s="20">
        <f t="shared" si="3"/>
        <v>0</v>
      </c>
      <c r="L13" s="127"/>
    </row>
    <row r="14" spans="1:12" ht="53.25" customHeight="1">
      <c r="A14" s="269" t="s">
        <v>21</v>
      </c>
      <c r="B14" s="527" t="s">
        <v>159</v>
      </c>
      <c r="C14" s="527"/>
      <c r="D14" s="527"/>
      <c r="E14" s="273" t="s">
        <v>52</v>
      </c>
      <c r="F14" s="271">
        <v>50</v>
      </c>
      <c r="G14" s="84"/>
      <c r="H14" s="20">
        <f t="shared" si="0"/>
        <v>0</v>
      </c>
      <c r="I14" s="20">
        <f t="shared" si="1"/>
        <v>0</v>
      </c>
      <c r="J14" s="467">
        <f t="shared" si="2"/>
        <v>0</v>
      </c>
      <c r="K14" s="20">
        <f t="shared" si="3"/>
        <v>0</v>
      </c>
      <c r="L14" s="127"/>
    </row>
    <row r="15" spans="1:12" ht="53.25" customHeight="1">
      <c r="A15" s="269" t="s">
        <v>22</v>
      </c>
      <c r="B15" s="527" t="s">
        <v>160</v>
      </c>
      <c r="C15" s="527"/>
      <c r="D15" s="527"/>
      <c r="E15" s="273" t="s">
        <v>52</v>
      </c>
      <c r="F15" s="145">
        <v>300</v>
      </c>
      <c r="G15" s="84"/>
      <c r="H15" s="20">
        <f t="shared" si="0"/>
        <v>0</v>
      </c>
      <c r="I15" s="20">
        <f t="shared" si="1"/>
        <v>0</v>
      </c>
      <c r="J15" s="467">
        <f t="shared" si="2"/>
        <v>0</v>
      </c>
      <c r="K15" s="20">
        <f t="shared" si="3"/>
        <v>0</v>
      </c>
      <c r="L15" s="127"/>
    </row>
    <row r="16" spans="1:12" ht="53.25" customHeight="1">
      <c r="A16" s="269" t="s">
        <v>24</v>
      </c>
      <c r="B16" s="527" t="s">
        <v>161</v>
      </c>
      <c r="C16" s="527"/>
      <c r="D16" s="527"/>
      <c r="E16" s="273" t="s">
        <v>52</v>
      </c>
      <c r="F16" s="144">
        <v>20</v>
      </c>
      <c r="G16" s="84"/>
      <c r="H16" s="20">
        <f t="shared" si="0"/>
        <v>0</v>
      </c>
      <c r="I16" s="20">
        <f t="shared" si="1"/>
        <v>0</v>
      </c>
      <c r="J16" s="467">
        <f t="shared" si="2"/>
        <v>0</v>
      </c>
      <c r="K16" s="20">
        <f t="shared" si="3"/>
        <v>0</v>
      </c>
      <c r="L16" s="127"/>
    </row>
    <row r="17" spans="1:12" ht="53.25" customHeight="1">
      <c r="A17" s="269" t="s">
        <v>25</v>
      </c>
      <c r="B17" s="527" t="s">
        <v>162</v>
      </c>
      <c r="C17" s="527"/>
      <c r="D17" s="527"/>
      <c r="E17" s="273" t="s">
        <v>52</v>
      </c>
      <c r="F17" s="144">
        <v>60</v>
      </c>
      <c r="G17" s="84"/>
      <c r="H17" s="20">
        <f t="shared" si="0"/>
        <v>0</v>
      </c>
      <c r="I17" s="20">
        <f t="shared" si="1"/>
        <v>0</v>
      </c>
      <c r="J17" s="467">
        <f t="shared" si="2"/>
        <v>0</v>
      </c>
      <c r="K17" s="20">
        <f t="shared" si="3"/>
        <v>0</v>
      </c>
      <c r="L17" s="127"/>
    </row>
    <row r="18" spans="1:12" ht="53.25" customHeight="1" thickBot="1">
      <c r="A18" s="269" t="s">
        <v>26</v>
      </c>
      <c r="B18" s="527" t="s">
        <v>163</v>
      </c>
      <c r="C18" s="527"/>
      <c r="D18" s="527"/>
      <c r="E18" s="273" t="s">
        <v>52</v>
      </c>
      <c r="F18" s="144">
        <v>30</v>
      </c>
      <c r="G18" s="84"/>
      <c r="H18" s="20">
        <f t="shared" si="0"/>
        <v>0</v>
      </c>
      <c r="I18" s="20">
        <f t="shared" si="1"/>
        <v>0</v>
      </c>
      <c r="J18" s="467">
        <f t="shared" si="2"/>
        <v>0</v>
      </c>
      <c r="K18" s="20">
        <f t="shared" si="3"/>
        <v>0</v>
      </c>
      <c r="L18" s="127"/>
    </row>
    <row r="19" spans="1:12" ht="12.75" thickBot="1">
      <c r="A19" s="140"/>
      <c r="B19" s="122"/>
      <c r="C19" s="130"/>
      <c r="D19" s="272"/>
      <c r="E19" s="272"/>
      <c r="F19" s="146"/>
      <c r="G19" s="147"/>
      <c r="H19" s="147"/>
      <c r="I19" s="148">
        <f>SUM(I6:I18)</f>
        <v>0</v>
      </c>
      <c r="J19" s="488"/>
      <c r="K19" s="149">
        <f>SUM(K6:K18)</f>
        <v>0</v>
      </c>
      <c r="L19" s="149"/>
    </row>
    <row r="22" spans="1:12" ht="12">
      <c r="A22" s="35"/>
      <c r="B22" s="150"/>
      <c r="C22" s="35"/>
      <c r="D22" s="35"/>
      <c r="E22" s="35"/>
      <c r="F22" s="35"/>
      <c r="G22" s="35"/>
      <c r="L22" s="3"/>
    </row>
    <row r="23" spans="1:12" ht="12">
      <c r="A23" s="35"/>
      <c r="B23" s="150"/>
      <c r="C23" s="35"/>
      <c r="D23" s="35"/>
      <c r="E23" s="35"/>
      <c r="F23" s="35"/>
      <c r="G23" s="35"/>
      <c r="L23" s="3"/>
    </row>
    <row r="24" spans="1:12" ht="12">
      <c r="A24" s="35"/>
      <c r="B24" s="150"/>
      <c r="C24" s="35"/>
      <c r="D24" s="35"/>
      <c r="E24" s="35"/>
      <c r="F24" s="35"/>
      <c r="G24" s="35"/>
      <c r="L24" s="3"/>
    </row>
    <row r="25" spans="1:12" ht="12">
      <c r="A25" s="35"/>
      <c r="B25" s="150"/>
      <c r="C25" s="35"/>
      <c r="D25" s="35"/>
      <c r="E25" s="35"/>
      <c r="F25" s="35"/>
      <c r="G25" s="35"/>
      <c r="L25" s="3"/>
    </row>
    <row r="26" spans="1:9" ht="12.75">
      <c r="A26" s="8"/>
      <c r="B26" s="514"/>
      <c r="C26" s="514"/>
      <c r="D26" s="514"/>
      <c r="F26" s="346"/>
      <c r="G26" s="515"/>
      <c r="H26" s="515"/>
      <c r="I26" s="515"/>
    </row>
    <row r="27" spans="1:9" ht="12.75">
      <c r="A27" s="509"/>
      <c r="B27" s="509"/>
      <c r="C27" s="509"/>
      <c r="D27" s="509"/>
      <c r="F27" s="347"/>
      <c r="G27" s="510"/>
      <c r="H27" s="510"/>
      <c r="I27" s="510"/>
    </row>
  </sheetData>
  <sheetProtection selectLockedCells="1" selectUnlockedCells="1"/>
  <mergeCells count="22">
    <mergeCell ref="G26:I26"/>
    <mergeCell ref="A27:D27"/>
    <mergeCell ref="G27:I27"/>
    <mergeCell ref="B14:D14"/>
    <mergeCell ref="B15:D15"/>
    <mergeCell ref="B16:D16"/>
    <mergeCell ref="B17:D17"/>
    <mergeCell ref="B18:D18"/>
    <mergeCell ref="B26:D26"/>
    <mergeCell ref="B8:D8"/>
    <mergeCell ref="B9:D9"/>
    <mergeCell ref="B10:D10"/>
    <mergeCell ref="B11:D11"/>
    <mergeCell ref="B12:D12"/>
    <mergeCell ref="B13:D13"/>
    <mergeCell ref="A1:B1"/>
    <mergeCell ref="J1:L1"/>
    <mergeCell ref="A3:L3"/>
    <mergeCell ref="A4:L4"/>
    <mergeCell ref="B6:D6"/>
    <mergeCell ref="B7:D7"/>
    <mergeCell ref="A2:L2"/>
  </mergeCells>
  <printOptions/>
  <pageMargins left="0.7875" right="0.7875" top="1.0527777777777778" bottom="1.0527777777777778"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K15"/>
  <sheetViews>
    <sheetView zoomScalePageLayoutView="0" workbookViewId="0" topLeftCell="A1">
      <selection activeCell="I1" sqref="I1:K1"/>
    </sheetView>
  </sheetViews>
  <sheetFormatPr defaultColWidth="8.875" defaultRowHeight="12.75"/>
  <cols>
    <col min="1" max="1" width="4.75390625" style="1" customWidth="1"/>
    <col min="2" max="2" width="30.75390625" style="1" customWidth="1"/>
    <col min="3" max="3" width="5.75390625" style="63" customWidth="1"/>
    <col min="4" max="4" width="6.375" style="63" customWidth="1"/>
    <col min="5" max="6" width="12.75390625" style="125" customWidth="1"/>
    <col min="7" max="7" width="14.375" style="125" customWidth="1"/>
    <col min="8" max="8" width="8.625" style="489" customWidth="1"/>
    <col min="9" max="9" width="16.00390625" style="125" customWidth="1"/>
    <col min="10" max="10" width="17.75390625" style="1" customWidth="1"/>
    <col min="11" max="16384" width="8.875" style="1" customWidth="1"/>
  </cols>
  <sheetData>
    <row r="1" spans="1:11" ht="12">
      <c r="A1" s="511"/>
      <c r="B1" s="511"/>
      <c r="C1" s="4"/>
      <c r="D1" s="4"/>
      <c r="E1" s="4"/>
      <c r="F1" s="4"/>
      <c r="G1" s="4"/>
      <c r="H1" s="431"/>
      <c r="I1" s="512" t="s">
        <v>552</v>
      </c>
      <c r="J1" s="512"/>
      <c r="K1" s="512"/>
    </row>
    <row r="2" spans="1:10" ht="12">
      <c r="A2" s="513" t="s">
        <v>362</v>
      </c>
      <c r="B2" s="513"/>
      <c r="C2" s="513"/>
      <c r="D2" s="513"/>
      <c r="E2" s="513"/>
      <c r="F2" s="513"/>
      <c r="G2" s="513"/>
      <c r="H2" s="513"/>
      <c r="I2" s="513"/>
      <c r="J2" s="5"/>
    </row>
    <row r="3" spans="1:9" ht="12">
      <c r="A3" s="513" t="s">
        <v>540</v>
      </c>
      <c r="B3" s="513"/>
      <c r="C3" s="513"/>
      <c r="D3" s="513"/>
      <c r="E3" s="513"/>
      <c r="F3" s="513"/>
      <c r="G3" s="513"/>
      <c r="H3" s="513"/>
      <c r="I3" s="513"/>
    </row>
    <row r="4" spans="1:9" ht="12">
      <c r="A4" s="514" t="s">
        <v>165</v>
      </c>
      <c r="B4" s="514"/>
      <c r="C4" s="514"/>
      <c r="D4" s="514"/>
      <c r="E4" s="514"/>
      <c r="F4" s="514"/>
      <c r="G4" s="514"/>
      <c r="H4" s="514"/>
      <c r="I4" s="514"/>
    </row>
    <row r="5" spans="1:10" ht="36">
      <c r="A5" s="9" t="s">
        <v>1</v>
      </c>
      <c r="B5" s="37" t="s">
        <v>2</v>
      </c>
      <c r="C5" s="10" t="s">
        <v>3</v>
      </c>
      <c r="D5" s="10" t="s">
        <v>4</v>
      </c>
      <c r="E5" s="13" t="s">
        <v>5</v>
      </c>
      <c r="F5" s="13" t="s">
        <v>6</v>
      </c>
      <c r="G5" s="13" t="s">
        <v>7</v>
      </c>
      <c r="H5" s="457" t="s">
        <v>58</v>
      </c>
      <c r="I5" s="51" t="s">
        <v>9</v>
      </c>
      <c r="J5" s="15" t="s">
        <v>10</v>
      </c>
    </row>
    <row r="6" spans="1:10" ht="60">
      <c r="A6" s="39" t="s">
        <v>11</v>
      </c>
      <c r="B6" s="131" t="s">
        <v>166</v>
      </c>
      <c r="C6" s="39" t="s">
        <v>52</v>
      </c>
      <c r="D6" s="39">
        <v>80</v>
      </c>
      <c r="E6" s="20"/>
      <c r="F6" s="20">
        <f>H6+E6</f>
        <v>0</v>
      </c>
      <c r="G6" s="20">
        <f>E6*D6</f>
        <v>0</v>
      </c>
      <c r="H6" s="467">
        <f>E6*0.08</f>
        <v>0</v>
      </c>
      <c r="I6" s="20">
        <f>F6*D6</f>
        <v>0</v>
      </c>
      <c r="J6" s="21"/>
    </row>
    <row r="7" spans="1:10" ht="48">
      <c r="A7" s="39" t="s">
        <v>13</v>
      </c>
      <c r="B7" s="151" t="s">
        <v>167</v>
      </c>
      <c r="C7" s="41" t="s">
        <v>52</v>
      </c>
      <c r="D7" s="41">
        <v>1000</v>
      </c>
      <c r="E7" s="127"/>
      <c r="F7" s="20">
        <f>H7+E7</f>
        <v>0</v>
      </c>
      <c r="G7" s="20">
        <f>E7*D7</f>
        <v>0</v>
      </c>
      <c r="H7" s="467">
        <f>E7*0.08</f>
        <v>0</v>
      </c>
      <c r="I7" s="20">
        <f>F7*D7</f>
        <v>0</v>
      </c>
      <c r="J7" s="25"/>
    </row>
    <row r="8" spans="1:9" ht="13.5" customHeight="1">
      <c r="A8" s="35"/>
      <c r="B8" s="35"/>
      <c r="C8" s="526" t="s">
        <v>35</v>
      </c>
      <c r="D8" s="526"/>
      <c r="E8" s="59" t="s">
        <v>36</v>
      </c>
      <c r="F8" s="59" t="s">
        <v>36</v>
      </c>
      <c r="G8" s="123">
        <f>SUM(G6:G7)</f>
        <v>0</v>
      </c>
      <c r="H8" s="487" t="s">
        <v>36</v>
      </c>
      <c r="I8" s="123">
        <f>SUM(I6:I7)</f>
        <v>0</v>
      </c>
    </row>
    <row r="9" spans="1:4" ht="12">
      <c r="A9" s="35"/>
      <c r="B9" s="35"/>
      <c r="C9" s="64"/>
      <c r="D9" s="64"/>
    </row>
    <row r="10" spans="1:4" ht="12">
      <c r="A10" s="35"/>
      <c r="B10" s="35"/>
      <c r="C10" s="64"/>
      <c r="D10" s="64"/>
    </row>
    <row r="11" spans="1:4" ht="12">
      <c r="A11" s="35"/>
      <c r="B11" s="35"/>
      <c r="C11" s="64"/>
      <c r="D11" s="64"/>
    </row>
    <row r="12" spans="1:4" ht="12">
      <c r="A12" s="35"/>
      <c r="B12" s="35"/>
      <c r="C12" s="64"/>
      <c r="D12" s="64"/>
    </row>
    <row r="13" spans="1:4" ht="12">
      <c r="A13" s="35"/>
      <c r="B13" s="35"/>
      <c r="C13" s="64"/>
      <c r="D13" s="64"/>
    </row>
    <row r="14" spans="1:9" ht="12.75">
      <c r="A14" s="8"/>
      <c r="B14" s="514"/>
      <c r="C14" s="514"/>
      <c r="D14" s="514"/>
      <c r="E14" s="1"/>
      <c r="F14" s="346"/>
      <c r="G14" s="515"/>
      <c r="H14" s="515"/>
      <c r="I14" s="515"/>
    </row>
    <row r="15" spans="1:9" ht="12.75">
      <c r="A15" s="509"/>
      <c r="B15" s="509"/>
      <c r="C15" s="509"/>
      <c r="D15" s="509"/>
      <c r="E15" s="1"/>
      <c r="F15" s="347"/>
      <c r="G15" s="510"/>
      <c r="H15" s="510"/>
      <c r="I15" s="510"/>
    </row>
  </sheetData>
  <sheetProtection selectLockedCells="1" selectUnlockedCells="1"/>
  <mergeCells count="10">
    <mergeCell ref="I1:K1"/>
    <mergeCell ref="B14:D14"/>
    <mergeCell ref="G14:I14"/>
    <mergeCell ref="A15:D15"/>
    <mergeCell ref="G15:I15"/>
    <mergeCell ref="A1:B1"/>
    <mergeCell ref="A3:I3"/>
    <mergeCell ref="A4:I4"/>
    <mergeCell ref="C8:D8"/>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K14"/>
  <sheetViews>
    <sheetView zoomScalePageLayoutView="0" workbookViewId="0" topLeftCell="A1">
      <selection activeCell="I1" sqref="I1:K1"/>
    </sheetView>
  </sheetViews>
  <sheetFormatPr defaultColWidth="8.875" defaultRowHeight="12.75"/>
  <cols>
    <col min="1" max="1" width="4.75390625" style="1" customWidth="1"/>
    <col min="2" max="2" width="33.375" style="1" customWidth="1"/>
    <col min="3" max="3" width="4.875" style="1" customWidth="1"/>
    <col min="4" max="4" width="6.125" style="1" customWidth="1"/>
    <col min="5" max="6" width="12.75390625" style="1" customWidth="1"/>
    <col min="7" max="7" width="12.625" style="1" customWidth="1"/>
    <col min="8" max="8" width="7.375" style="429" customWidth="1"/>
    <col min="9" max="9" width="15.00390625" style="1" customWidth="1"/>
    <col min="10" max="10" width="18.00390625" style="1" customWidth="1"/>
    <col min="11" max="16384" width="8.875" style="1" customWidth="1"/>
  </cols>
  <sheetData>
    <row r="1" spans="1:11" ht="12">
      <c r="A1" s="511"/>
      <c r="B1" s="511"/>
      <c r="C1" s="4"/>
      <c r="D1" s="4"/>
      <c r="E1" s="4"/>
      <c r="F1" s="4"/>
      <c r="G1" s="4"/>
      <c r="H1" s="431"/>
      <c r="I1" s="512" t="s">
        <v>552</v>
      </c>
      <c r="J1" s="512"/>
      <c r="K1" s="512"/>
    </row>
    <row r="2" spans="1:10" ht="12">
      <c r="A2" s="513" t="s">
        <v>362</v>
      </c>
      <c r="B2" s="513"/>
      <c r="C2" s="513"/>
      <c r="D2" s="513"/>
      <c r="E2" s="513"/>
      <c r="F2" s="513"/>
      <c r="G2" s="513"/>
      <c r="H2" s="513"/>
      <c r="I2" s="513"/>
      <c r="J2" s="5"/>
    </row>
    <row r="3" spans="1:9" ht="12">
      <c r="A3" s="513" t="s">
        <v>124</v>
      </c>
      <c r="B3" s="513"/>
      <c r="C3" s="513"/>
      <c r="D3" s="513"/>
      <c r="E3" s="513"/>
      <c r="F3" s="513"/>
      <c r="G3" s="513"/>
      <c r="H3" s="513"/>
      <c r="I3" s="513"/>
    </row>
    <row r="4" spans="1:9" ht="12">
      <c r="A4" s="514" t="s">
        <v>169</v>
      </c>
      <c r="B4" s="514"/>
      <c r="C4" s="514"/>
      <c r="D4" s="514"/>
      <c r="E4" s="514"/>
      <c r="F4" s="514"/>
      <c r="G4" s="514"/>
      <c r="H4" s="514"/>
      <c r="I4" s="514"/>
    </row>
    <row r="5" spans="1:10" ht="36">
      <c r="A5" s="9" t="s">
        <v>1</v>
      </c>
      <c r="B5" s="37" t="s">
        <v>2</v>
      </c>
      <c r="C5" s="10" t="s">
        <v>3</v>
      </c>
      <c r="D5" s="10" t="s">
        <v>4</v>
      </c>
      <c r="E5" s="12" t="s">
        <v>5</v>
      </c>
      <c r="F5" s="12" t="s">
        <v>6</v>
      </c>
      <c r="G5" s="12" t="s">
        <v>7</v>
      </c>
      <c r="H5" s="457" t="s">
        <v>8</v>
      </c>
      <c r="I5" s="55" t="s">
        <v>9</v>
      </c>
      <c r="J5" s="15" t="s">
        <v>10</v>
      </c>
    </row>
    <row r="6" spans="1:10" ht="60">
      <c r="A6" s="39" t="s">
        <v>11</v>
      </c>
      <c r="B6" s="131" t="s">
        <v>170</v>
      </c>
      <c r="C6" s="17" t="s">
        <v>52</v>
      </c>
      <c r="D6" s="17">
        <v>100</v>
      </c>
      <c r="E6" s="133"/>
      <c r="F6" s="77">
        <f>H6+E6</f>
        <v>0</v>
      </c>
      <c r="G6" s="77">
        <f>E6*D6</f>
        <v>0</v>
      </c>
      <c r="H6" s="465">
        <f>E6*0.08</f>
        <v>0</v>
      </c>
      <c r="I6" s="77">
        <f>F6*D6</f>
        <v>0</v>
      </c>
      <c r="J6" s="21"/>
    </row>
    <row r="7" spans="1:9" ht="13.5" customHeight="1">
      <c r="A7" s="35"/>
      <c r="B7" s="35"/>
      <c r="C7" s="528" t="s">
        <v>35</v>
      </c>
      <c r="D7" s="528"/>
      <c r="E7" s="57" t="s">
        <v>36</v>
      </c>
      <c r="F7" s="57" t="s">
        <v>36</v>
      </c>
      <c r="G7" s="58">
        <f>SUM(G6)</f>
        <v>0</v>
      </c>
      <c r="H7" s="487" t="s">
        <v>36</v>
      </c>
      <c r="I7" s="58">
        <f>SUM(I6)</f>
        <v>0</v>
      </c>
    </row>
    <row r="8" spans="1:9" ht="12">
      <c r="A8" s="35"/>
      <c r="B8" s="35"/>
      <c r="C8" s="5"/>
      <c r="D8" s="5"/>
      <c r="E8" s="35"/>
      <c r="F8" s="35"/>
      <c r="G8" s="35"/>
      <c r="H8" s="428"/>
      <c r="I8" s="35"/>
    </row>
    <row r="9" spans="1:4" ht="12">
      <c r="A9" s="35"/>
      <c r="B9" s="35"/>
      <c r="C9" s="35"/>
      <c r="D9" s="35"/>
    </row>
    <row r="10" spans="1:4" ht="12">
      <c r="A10" s="35"/>
      <c r="B10" s="35"/>
      <c r="C10" s="35"/>
      <c r="D10" s="35"/>
    </row>
    <row r="11" spans="1:4" ht="12">
      <c r="A11" s="35"/>
      <c r="B11" s="35"/>
      <c r="C11" s="35"/>
      <c r="D11" s="35"/>
    </row>
    <row r="12" spans="1:4" ht="12">
      <c r="A12" s="35"/>
      <c r="B12" s="35"/>
      <c r="C12" s="35"/>
      <c r="D12" s="35"/>
    </row>
    <row r="13" spans="1:9" ht="12.75">
      <c r="A13" s="8"/>
      <c r="B13" s="514"/>
      <c r="C13" s="514"/>
      <c r="D13" s="514"/>
      <c r="F13" s="346"/>
      <c r="G13" s="515"/>
      <c r="H13" s="515"/>
      <c r="I13" s="515"/>
    </row>
    <row r="14" spans="1:9" ht="12.75">
      <c r="A14" s="509"/>
      <c r="B14" s="509"/>
      <c r="C14" s="509"/>
      <c r="D14" s="509"/>
      <c r="F14" s="347"/>
      <c r="G14" s="510"/>
      <c r="H14" s="510"/>
      <c r="I14" s="510"/>
    </row>
  </sheetData>
  <sheetProtection selectLockedCells="1" selectUnlockedCells="1"/>
  <mergeCells count="10">
    <mergeCell ref="I1:K1"/>
    <mergeCell ref="B13:D13"/>
    <mergeCell ref="G13:I13"/>
    <mergeCell ref="A14:D14"/>
    <mergeCell ref="G14:I14"/>
    <mergeCell ref="A1:B1"/>
    <mergeCell ref="A3:I3"/>
    <mergeCell ref="A4:I4"/>
    <mergeCell ref="C7:D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1">
      <selection activeCell="I1" sqref="I1:K1"/>
    </sheetView>
  </sheetViews>
  <sheetFormatPr defaultColWidth="8.875" defaultRowHeight="12.75"/>
  <cols>
    <col min="1" max="1" width="4.75390625" style="1" customWidth="1"/>
    <col min="2" max="2" width="30.75390625" style="1" customWidth="1"/>
    <col min="3" max="3" width="5.375" style="1" customWidth="1"/>
    <col min="4" max="4" width="6.75390625" style="1" customWidth="1"/>
    <col min="5" max="6" width="12.75390625" style="1" customWidth="1"/>
    <col min="7" max="7" width="14.00390625" style="1" customWidth="1"/>
    <col min="8" max="8" width="7.625" style="429" customWidth="1"/>
    <col min="9" max="9" width="13.375" style="1" customWidth="1"/>
    <col min="10" max="10" width="18.75390625" style="1" customWidth="1"/>
    <col min="11" max="16384" width="8.875" style="1" customWidth="1"/>
  </cols>
  <sheetData>
    <row r="1" spans="1:11" ht="12">
      <c r="A1" s="511"/>
      <c r="B1" s="511"/>
      <c r="C1" s="4"/>
      <c r="D1" s="4"/>
      <c r="E1" s="4"/>
      <c r="F1" s="4"/>
      <c r="G1" s="4"/>
      <c r="H1" s="431"/>
      <c r="I1" s="512" t="s">
        <v>552</v>
      </c>
      <c r="J1" s="512"/>
      <c r="K1" s="512"/>
    </row>
    <row r="2" spans="1:10" ht="12">
      <c r="A2" s="513" t="s">
        <v>362</v>
      </c>
      <c r="B2" s="513"/>
      <c r="C2" s="513"/>
      <c r="D2" s="513"/>
      <c r="E2" s="513"/>
      <c r="F2" s="513"/>
      <c r="G2" s="513"/>
      <c r="H2" s="513"/>
      <c r="I2" s="513"/>
      <c r="J2" s="5"/>
    </row>
    <row r="3" spans="1:9" ht="12">
      <c r="A3" s="513" t="s">
        <v>541</v>
      </c>
      <c r="B3" s="513"/>
      <c r="C3" s="513"/>
      <c r="D3" s="513"/>
      <c r="E3" s="513"/>
      <c r="F3" s="513"/>
      <c r="G3" s="513"/>
      <c r="H3" s="513"/>
      <c r="I3" s="513"/>
    </row>
    <row r="4" spans="1:9" ht="12">
      <c r="A4" s="514" t="s">
        <v>171</v>
      </c>
      <c r="B4" s="514"/>
      <c r="C4" s="514"/>
      <c r="D4" s="514"/>
      <c r="E4" s="514"/>
      <c r="F4" s="514"/>
      <c r="G4" s="514"/>
      <c r="H4" s="514"/>
      <c r="I4" s="514"/>
    </row>
    <row r="5" spans="1:10" ht="36">
      <c r="A5" s="9" t="s">
        <v>1</v>
      </c>
      <c r="B5" s="37" t="s">
        <v>2</v>
      </c>
      <c r="C5" s="10" t="s">
        <v>3</v>
      </c>
      <c r="D5" s="10" t="s">
        <v>4</v>
      </c>
      <c r="E5" s="12" t="s">
        <v>5</v>
      </c>
      <c r="F5" s="12" t="s">
        <v>6</v>
      </c>
      <c r="G5" s="12" t="s">
        <v>7</v>
      </c>
      <c r="H5" s="457" t="s">
        <v>58</v>
      </c>
      <c r="I5" s="55" t="s">
        <v>9</v>
      </c>
      <c r="J5" s="15" t="s">
        <v>10</v>
      </c>
    </row>
    <row r="6" spans="1:10" ht="49.5" customHeight="1">
      <c r="A6" s="39" t="s">
        <v>11</v>
      </c>
      <c r="B6" s="102" t="s">
        <v>172</v>
      </c>
      <c r="C6" s="17" t="s">
        <v>12</v>
      </c>
      <c r="D6" s="17">
        <v>1800</v>
      </c>
      <c r="E6" s="82"/>
      <c r="F6" s="20">
        <f>H6+E6</f>
        <v>0</v>
      </c>
      <c r="G6" s="20">
        <f>E6*D6</f>
        <v>0</v>
      </c>
      <c r="H6" s="467">
        <f>E6*0.08</f>
        <v>0</v>
      </c>
      <c r="I6" s="52">
        <f>F6*D6</f>
        <v>0</v>
      </c>
      <c r="J6" s="21"/>
    </row>
    <row r="7" spans="1:10" ht="48" customHeight="1">
      <c r="A7" s="39" t="s">
        <v>13</v>
      </c>
      <c r="B7" s="87" t="s">
        <v>173</v>
      </c>
      <c r="C7" s="43" t="s">
        <v>12</v>
      </c>
      <c r="D7" s="43">
        <v>800</v>
      </c>
      <c r="E7" s="83"/>
      <c r="F7" s="20">
        <f aca="true" t="shared" si="0" ref="F7:F16">H7+E7</f>
        <v>0</v>
      </c>
      <c r="G7" s="20">
        <f aca="true" t="shared" si="1" ref="G7:G16">E7*D7</f>
        <v>0</v>
      </c>
      <c r="H7" s="467">
        <f aca="true" t="shared" si="2" ref="H7:H16">E7*0.08</f>
        <v>0</v>
      </c>
      <c r="I7" s="52">
        <f aca="true" t="shared" si="3" ref="I7:I16">F7*D7</f>
        <v>0</v>
      </c>
      <c r="J7" s="25"/>
    </row>
    <row r="8" spans="1:10" ht="15" customHeight="1">
      <c r="A8" s="39" t="s">
        <v>14</v>
      </c>
      <c r="B8" s="87" t="s">
        <v>174</v>
      </c>
      <c r="C8" s="43" t="s">
        <v>12</v>
      </c>
      <c r="D8" s="43">
        <v>10</v>
      </c>
      <c r="E8" s="83"/>
      <c r="F8" s="20">
        <f t="shared" si="0"/>
        <v>0</v>
      </c>
      <c r="G8" s="20">
        <f t="shared" si="1"/>
        <v>0</v>
      </c>
      <c r="H8" s="467">
        <f t="shared" si="2"/>
        <v>0</v>
      </c>
      <c r="I8" s="52">
        <f t="shared" si="3"/>
        <v>0</v>
      </c>
      <c r="J8" s="25"/>
    </row>
    <row r="9" spans="1:10" ht="48.75" customHeight="1">
      <c r="A9" s="39" t="s">
        <v>15</v>
      </c>
      <c r="B9" s="87" t="s">
        <v>175</v>
      </c>
      <c r="C9" s="43" t="s">
        <v>12</v>
      </c>
      <c r="D9" s="43">
        <v>40</v>
      </c>
      <c r="E9" s="83"/>
      <c r="F9" s="20">
        <f t="shared" si="0"/>
        <v>0</v>
      </c>
      <c r="G9" s="20">
        <f t="shared" si="1"/>
        <v>0</v>
      </c>
      <c r="H9" s="467">
        <f t="shared" si="2"/>
        <v>0</v>
      </c>
      <c r="I9" s="52">
        <f t="shared" si="3"/>
        <v>0</v>
      </c>
      <c r="J9" s="25"/>
    </row>
    <row r="10" spans="1:10" ht="61.5" customHeight="1">
      <c r="A10" s="39" t="s">
        <v>16</v>
      </c>
      <c r="B10" s="87" t="s">
        <v>176</v>
      </c>
      <c r="C10" s="43" t="s">
        <v>12</v>
      </c>
      <c r="D10" s="43">
        <v>40</v>
      </c>
      <c r="E10" s="83"/>
      <c r="F10" s="20">
        <f t="shared" si="0"/>
        <v>0</v>
      </c>
      <c r="G10" s="20">
        <f t="shared" si="1"/>
        <v>0</v>
      </c>
      <c r="H10" s="467">
        <f t="shared" si="2"/>
        <v>0</v>
      </c>
      <c r="I10" s="52">
        <f t="shared" si="3"/>
        <v>0</v>
      </c>
      <c r="J10" s="25"/>
    </row>
    <row r="11" spans="1:10" ht="61.5" customHeight="1">
      <c r="A11" s="39" t="s">
        <v>17</v>
      </c>
      <c r="B11" s="87" t="s">
        <v>177</v>
      </c>
      <c r="C11" s="43" t="s">
        <v>12</v>
      </c>
      <c r="D11" s="43">
        <v>10</v>
      </c>
      <c r="E11" s="83"/>
      <c r="F11" s="20">
        <f t="shared" si="0"/>
        <v>0</v>
      </c>
      <c r="G11" s="20">
        <f t="shared" si="1"/>
        <v>0</v>
      </c>
      <c r="H11" s="467">
        <f t="shared" si="2"/>
        <v>0</v>
      </c>
      <c r="I11" s="52">
        <f t="shared" si="3"/>
        <v>0</v>
      </c>
      <c r="J11" s="25"/>
    </row>
    <row r="12" spans="1:10" ht="27" customHeight="1">
      <c r="A12" s="39" t="s">
        <v>19</v>
      </c>
      <c r="B12" s="152" t="s">
        <v>178</v>
      </c>
      <c r="C12" s="53" t="s">
        <v>12</v>
      </c>
      <c r="D12" s="53">
        <v>1000</v>
      </c>
      <c r="E12" s="84"/>
      <c r="F12" s="20">
        <f t="shared" si="0"/>
        <v>0</v>
      </c>
      <c r="G12" s="20">
        <f t="shared" si="1"/>
        <v>0</v>
      </c>
      <c r="H12" s="467">
        <f t="shared" si="2"/>
        <v>0</v>
      </c>
      <c r="I12" s="52">
        <f t="shared" si="3"/>
        <v>0</v>
      </c>
      <c r="J12" s="153"/>
    </row>
    <row r="13" spans="1:10" ht="25.5" customHeight="1">
      <c r="A13" s="39" t="s">
        <v>20</v>
      </c>
      <c r="B13" s="87" t="s">
        <v>179</v>
      </c>
      <c r="C13" s="43" t="s">
        <v>12</v>
      </c>
      <c r="D13" s="43">
        <v>800</v>
      </c>
      <c r="E13" s="83"/>
      <c r="F13" s="20">
        <f t="shared" si="0"/>
        <v>0</v>
      </c>
      <c r="G13" s="20">
        <f t="shared" si="1"/>
        <v>0</v>
      </c>
      <c r="H13" s="467">
        <f t="shared" si="2"/>
        <v>0</v>
      </c>
      <c r="I13" s="52">
        <f t="shared" si="3"/>
        <v>0</v>
      </c>
      <c r="J13" s="25"/>
    </row>
    <row r="14" spans="1:10" ht="31.5" customHeight="1">
      <c r="A14" s="39" t="s">
        <v>21</v>
      </c>
      <c r="B14" s="87" t="s">
        <v>180</v>
      </c>
      <c r="C14" s="43" t="s">
        <v>12</v>
      </c>
      <c r="D14" s="43">
        <v>350</v>
      </c>
      <c r="E14" s="83"/>
      <c r="F14" s="20">
        <f t="shared" si="0"/>
        <v>0</v>
      </c>
      <c r="G14" s="20">
        <f t="shared" si="1"/>
        <v>0</v>
      </c>
      <c r="H14" s="467">
        <f t="shared" si="2"/>
        <v>0</v>
      </c>
      <c r="I14" s="52">
        <f t="shared" si="3"/>
        <v>0</v>
      </c>
      <c r="J14" s="25"/>
    </row>
    <row r="15" spans="1:10" ht="27.75" customHeight="1">
      <c r="A15" s="39" t="s">
        <v>22</v>
      </c>
      <c r="B15" s="87" t="s">
        <v>181</v>
      </c>
      <c r="C15" s="43" t="s">
        <v>12</v>
      </c>
      <c r="D15" s="43">
        <v>800</v>
      </c>
      <c r="E15" s="83"/>
      <c r="F15" s="20">
        <f t="shared" si="0"/>
        <v>0</v>
      </c>
      <c r="G15" s="20">
        <f t="shared" si="1"/>
        <v>0</v>
      </c>
      <c r="H15" s="467">
        <f t="shared" si="2"/>
        <v>0</v>
      </c>
      <c r="I15" s="52">
        <f t="shared" si="3"/>
        <v>0</v>
      </c>
      <c r="J15" s="25"/>
    </row>
    <row r="16" spans="1:10" ht="49.5" customHeight="1">
      <c r="A16" s="39" t="s">
        <v>24</v>
      </c>
      <c r="B16" s="87" t="s">
        <v>182</v>
      </c>
      <c r="C16" s="53" t="s">
        <v>12</v>
      </c>
      <c r="D16" s="53">
        <v>5000</v>
      </c>
      <c r="E16" s="84"/>
      <c r="F16" s="20">
        <f t="shared" si="0"/>
        <v>0</v>
      </c>
      <c r="G16" s="20">
        <f t="shared" si="1"/>
        <v>0</v>
      </c>
      <c r="H16" s="467">
        <f t="shared" si="2"/>
        <v>0</v>
      </c>
      <c r="I16" s="52">
        <f t="shared" si="3"/>
        <v>0</v>
      </c>
      <c r="J16" s="25"/>
    </row>
    <row r="17" spans="1:10" ht="18" customHeight="1">
      <c r="A17" s="35"/>
      <c r="B17" s="35"/>
      <c r="C17" s="529" t="s">
        <v>35</v>
      </c>
      <c r="D17" s="529"/>
      <c r="E17" s="57" t="s">
        <v>36</v>
      </c>
      <c r="F17" s="57" t="s">
        <v>36</v>
      </c>
      <c r="G17" s="58">
        <f>SUM(G6:G16)</f>
        <v>0</v>
      </c>
      <c r="H17" s="487" t="s">
        <v>36</v>
      </c>
      <c r="I17" s="58">
        <f>SUM(I6:I16)</f>
        <v>0</v>
      </c>
      <c r="J17" s="47"/>
    </row>
    <row r="18" spans="1:9" ht="12">
      <c r="A18" s="35"/>
      <c r="B18" s="35"/>
      <c r="C18" s="5"/>
      <c r="D18" s="5"/>
      <c r="E18" s="35"/>
      <c r="F18" s="35"/>
      <c r="G18" s="35"/>
      <c r="H18" s="428"/>
      <c r="I18" s="35"/>
    </row>
    <row r="19" spans="1:4" ht="12">
      <c r="A19" s="35"/>
      <c r="B19" s="35"/>
      <c r="C19" s="35"/>
      <c r="D19" s="35"/>
    </row>
    <row r="20" spans="1:4" ht="12">
      <c r="A20" s="35"/>
      <c r="B20" s="35"/>
      <c r="C20" s="35"/>
      <c r="D20" s="35"/>
    </row>
    <row r="21" spans="1:4" ht="12">
      <c r="A21" s="35"/>
      <c r="B21" s="35"/>
      <c r="C21" s="35"/>
      <c r="D21" s="35"/>
    </row>
    <row r="22" spans="1:4" ht="12">
      <c r="A22" s="35"/>
      <c r="B22" s="35"/>
      <c r="C22" s="35"/>
      <c r="D22" s="35"/>
    </row>
    <row r="23" spans="1:9" ht="12.75">
      <c r="A23" s="8"/>
      <c r="B23" s="514"/>
      <c r="C23" s="514"/>
      <c r="D23" s="514"/>
      <c r="F23" s="346"/>
      <c r="G23" s="515"/>
      <c r="H23" s="515"/>
      <c r="I23" s="515"/>
    </row>
    <row r="24" spans="1:9" ht="12.75">
      <c r="A24" s="509"/>
      <c r="B24" s="509"/>
      <c r="C24" s="509"/>
      <c r="D24" s="509"/>
      <c r="F24" s="347"/>
      <c r="G24" s="510"/>
      <c r="H24" s="510"/>
      <c r="I24" s="510"/>
    </row>
  </sheetData>
  <sheetProtection selectLockedCells="1" selectUnlockedCells="1"/>
  <mergeCells count="10">
    <mergeCell ref="I1:K1"/>
    <mergeCell ref="B23:D23"/>
    <mergeCell ref="G23:I23"/>
    <mergeCell ref="A24:D24"/>
    <mergeCell ref="G24:I24"/>
    <mergeCell ref="A1:B1"/>
    <mergeCell ref="A3:I3"/>
    <mergeCell ref="A4:I4"/>
    <mergeCell ref="C17:D1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K16"/>
  <sheetViews>
    <sheetView zoomScalePageLayoutView="0" workbookViewId="0" topLeftCell="A1">
      <selection activeCell="I1" sqref="I1:K1"/>
    </sheetView>
  </sheetViews>
  <sheetFormatPr defaultColWidth="8.875" defaultRowHeight="12.75"/>
  <cols>
    <col min="1" max="1" width="4.75390625" style="1" customWidth="1"/>
    <col min="2" max="2" width="30.75390625" style="1" customWidth="1"/>
    <col min="3" max="3" width="5.125" style="1" customWidth="1"/>
    <col min="4" max="4" width="6.625" style="1" customWidth="1"/>
    <col min="5" max="6" width="12.75390625" style="1" customWidth="1"/>
    <col min="7" max="7" width="13.00390625" style="1" customWidth="1"/>
    <col min="8" max="8" width="8.875" style="429" customWidth="1"/>
    <col min="9" max="9" width="15.125" style="1" customWidth="1"/>
    <col min="10" max="10" width="18.125" style="1" customWidth="1"/>
    <col min="11" max="16384" width="8.875" style="1" customWidth="1"/>
  </cols>
  <sheetData>
    <row r="1" spans="1:11" ht="12">
      <c r="A1" s="511"/>
      <c r="B1" s="511"/>
      <c r="C1" s="4"/>
      <c r="D1" s="4"/>
      <c r="E1" s="4"/>
      <c r="F1" s="4"/>
      <c r="G1" s="4"/>
      <c r="H1" s="431"/>
      <c r="I1" s="512" t="s">
        <v>552</v>
      </c>
      <c r="J1" s="512"/>
      <c r="K1" s="512"/>
    </row>
    <row r="2" spans="1:10" ht="12">
      <c r="A2" s="513" t="s">
        <v>362</v>
      </c>
      <c r="B2" s="513"/>
      <c r="C2" s="513"/>
      <c r="D2" s="513"/>
      <c r="E2" s="513"/>
      <c r="F2" s="513"/>
      <c r="G2" s="513"/>
      <c r="H2" s="513"/>
      <c r="I2" s="513"/>
      <c r="J2" s="5"/>
    </row>
    <row r="3" spans="1:9" ht="12">
      <c r="A3" s="513" t="s">
        <v>129</v>
      </c>
      <c r="B3" s="513"/>
      <c r="C3" s="513"/>
      <c r="D3" s="513"/>
      <c r="E3" s="513"/>
      <c r="F3" s="513"/>
      <c r="G3" s="513"/>
      <c r="H3" s="513"/>
      <c r="I3" s="513"/>
    </row>
    <row r="4" spans="1:9" ht="12">
      <c r="A4" s="514" t="s">
        <v>183</v>
      </c>
      <c r="B4" s="514"/>
      <c r="C4" s="514"/>
      <c r="D4" s="514"/>
      <c r="E4" s="514"/>
      <c r="F4" s="514"/>
      <c r="G4" s="514"/>
      <c r="H4" s="514"/>
      <c r="I4" s="514"/>
    </row>
    <row r="5" spans="1:10" ht="36">
      <c r="A5" s="9" t="s">
        <v>1</v>
      </c>
      <c r="B5" s="37" t="s">
        <v>2</v>
      </c>
      <c r="C5" s="10" t="s">
        <v>3</v>
      </c>
      <c r="D5" s="10" t="s">
        <v>4</v>
      </c>
      <c r="E5" s="12" t="s">
        <v>5</v>
      </c>
      <c r="F5" s="12" t="s">
        <v>6</v>
      </c>
      <c r="G5" s="12" t="s">
        <v>7</v>
      </c>
      <c r="H5" s="457" t="s">
        <v>58</v>
      </c>
      <c r="I5" s="55" t="s">
        <v>9</v>
      </c>
      <c r="J5" s="15" t="s">
        <v>10</v>
      </c>
    </row>
    <row r="6" spans="1:10" ht="72">
      <c r="A6" s="39" t="s">
        <v>11</v>
      </c>
      <c r="B6" s="76" t="s">
        <v>184</v>
      </c>
      <c r="C6" s="17" t="s">
        <v>52</v>
      </c>
      <c r="D6" s="17">
        <v>20</v>
      </c>
      <c r="E6" s="82"/>
      <c r="F6" s="20">
        <f>H6+E6</f>
        <v>0</v>
      </c>
      <c r="G6" s="20">
        <f>E6*D6</f>
        <v>0</v>
      </c>
      <c r="H6" s="467">
        <f>E6*0.08</f>
        <v>0</v>
      </c>
      <c r="I6" s="52">
        <f>F6*D6</f>
        <v>0</v>
      </c>
      <c r="J6" s="21"/>
    </row>
    <row r="7" spans="1:10" ht="72">
      <c r="A7" s="39" t="s">
        <v>13</v>
      </c>
      <c r="B7" s="87" t="s">
        <v>185</v>
      </c>
      <c r="C7" s="43" t="s">
        <v>52</v>
      </c>
      <c r="D7" s="43">
        <v>50</v>
      </c>
      <c r="E7" s="83"/>
      <c r="F7" s="20">
        <f>H7+E7</f>
        <v>0</v>
      </c>
      <c r="G7" s="20">
        <f>E7*D7</f>
        <v>0</v>
      </c>
      <c r="H7" s="467">
        <f>E7*0.08</f>
        <v>0</v>
      </c>
      <c r="I7" s="52">
        <f>F7*D7</f>
        <v>0</v>
      </c>
      <c r="J7" s="25"/>
    </row>
    <row r="8" spans="1:10" ht="72">
      <c r="A8" s="39" t="s">
        <v>14</v>
      </c>
      <c r="B8" s="87" t="s">
        <v>186</v>
      </c>
      <c r="C8" s="43" t="s">
        <v>52</v>
      </c>
      <c r="D8" s="43">
        <v>20</v>
      </c>
      <c r="E8" s="83"/>
      <c r="F8" s="20">
        <f>H8+E8</f>
        <v>0</v>
      </c>
      <c r="G8" s="20">
        <f>E8*D8</f>
        <v>0</v>
      </c>
      <c r="H8" s="467">
        <f>E8*0.08</f>
        <v>0</v>
      </c>
      <c r="I8" s="52">
        <f>F8*D8</f>
        <v>0</v>
      </c>
      <c r="J8" s="25"/>
    </row>
    <row r="9" spans="1:9" ht="13.5" customHeight="1">
      <c r="A9" s="35"/>
      <c r="B9" s="35"/>
      <c r="C9" s="530" t="s">
        <v>35</v>
      </c>
      <c r="D9" s="530"/>
      <c r="E9" s="57" t="s">
        <v>36</v>
      </c>
      <c r="F9" s="57" t="s">
        <v>36</v>
      </c>
      <c r="G9" s="58">
        <f>SUM(G6:G8)</f>
        <v>0</v>
      </c>
      <c r="H9" s="487" t="s">
        <v>36</v>
      </c>
      <c r="I9" s="58">
        <f>SUM(I6:I8)</f>
        <v>0</v>
      </c>
    </row>
    <row r="10" spans="1:9" ht="12">
      <c r="A10" s="35"/>
      <c r="B10" s="35"/>
      <c r="C10" s="5"/>
      <c r="D10" s="5"/>
      <c r="E10" s="35"/>
      <c r="F10" s="35"/>
      <c r="G10" s="35"/>
      <c r="H10" s="428"/>
      <c r="I10" s="35"/>
    </row>
    <row r="11" spans="1:9" ht="12">
      <c r="A11" s="35"/>
      <c r="B11" s="35"/>
      <c r="C11" s="5"/>
      <c r="D11" s="5"/>
      <c r="E11" s="35"/>
      <c r="F11" s="35"/>
      <c r="G11" s="35"/>
      <c r="H11" s="428"/>
      <c r="I11" s="35"/>
    </row>
    <row r="12" spans="1:9" ht="12">
      <c r="A12" s="35"/>
      <c r="B12" s="35"/>
      <c r="C12" s="5"/>
      <c r="D12" s="5"/>
      <c r="E12" s="35"/>
      <c r="F12" s="35"/>
      <c r="G12" s="35"/>
      <c r="H12" s="428"/>
      <c r="I12" s="35"/>
    </row>
    <row r="13" spans="1:4" ht="12">
      <c r="A13" s="35"/>
      <c r="B13" s="35"/>
      <c r="C13" s="35"/>
      <c r="D13" s="35"/>
    </row>
    <row r="14" spans="1:4" ht="12">
      <c r="A14" s="35"/>
      <c r="B14" s="35"/>
      <c r="C14" s="35"/>
      <c r="D14" s="35"/>
    </row>
    <row r="15" spans="1:9" ht="12.75">
      <c r="A15" s="8"/>
      <c r="B15" s="514"/>
      <c r="C15" s="514"/>
      <c r="D15" s="514"/>
      <c r="F15" s="346"/>
      <c r="G15" s="515"/>
      <c r="H15" s="515"/>
      <c r="I15" s="515"/>
    </row>
    <row r="16" spans="1:9" ht="12.75">
      <c r="A16" s="509"/>
      <c r="B16" s="509"/>
      <c r="C16" s="509"/>
      <c r="D16" s="509"/>
      <c r="F16" s="347"/>
      <c r="G16" s="510"/>
      <c r="H16" s="510"/>
      <c r="I16" s="510"/>
    </row>
  </sheetData>
  <sheetProtection selectLockedCells="1" selectUnlockedCells="1"/>
  <mergeCells count="10">
    <mergeCell ref="I1:K1"/>
    <mergeCell ref="B15:D15"/>
    <mergeCell ref="G15:I15"/>
    <mergeCell ref="A16:D16"/>
    <mergeCell ref="G16:I16"/>
    <mergeCell ref="A1:B1"/>
    <mergeCell ref="A3:I3"/>
    <mergeCell ref="A4:I4"/>
    <mergeCell ref="C9:D9"/>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K17"/>
  <sheetViews>
    <sheetView zoomScalePageLayoutView="0" workbookViewId="0" topLeftCell="A1">
      <selection activeCell="I1" sqref="I1:K1"/>
    </sheetView>
  </sheetViews>
  <sheetFormatPr defaultColWidth="9.00390625" defaultRowHeight="12.75"/>
  <cols>
    <col min="1" max="1" width="3.875" style="0" customWidth="1"/>
    <col min="2" max="2" width="29.125" style="0" customWidth="1"/>
    <col min="3" max="3" width="11.625" style="0" customWidth="1"/>
    <col min="4" max="4" width="10.375" style="0" customWidth="1"/>
    <col min="5" max="5" width="9.25390625" style="377" customWidth="1"/>
    <col min="6" max="6" width="14.375" style="378" customWidth="1"/>
    <col min="7" max="7" width="9.125" style="378" customWidth="1"/>
    <col min="8" max="8" width="9.25390625" style="378" customWidth="1"/>
    <col min="9" max="9" width="12.75390625" style="378" customWidth="1"/>
    <col min="10" max="10" width="14.875" style="0" customWidth="1"/>
  </cols>
  <sheetData>
    <row r="1" spans="1:11" ht="13.5">
      <c r="A1" s="38"/>
      <c r="B1" s="38"/>
      <c r="C1" s="531" t="s">
        <v>362</v>
      </c>
      <c r="D1" s="531"/>
      <c r="E1" s="531"/>
      <c r="F1" s="362"/>
      <c r="G1" s="362"/>
      <c r="H1" s="362"/>
      <c r="I1" s="512" t="s">
        <v>552</v>
      </c>
      <c r="J1" s="512"/>
      <c r="K1" s="512"/>
    </row>
    <row r="2" spans="1:10" ht="12.75">
      <c r="A2" s="532"/>
      <c r="B2" s="532"/>
      <c r="C2" s="533" t="s">
        <v>542</v>
      </c>
      <c r="D2" s="533"/>
      <c r="E2" s="533"/>
      <c r="F2" s="362"/>
      <c r="G2" s="362"/>
      <c r="H2" s="362"/>
      <c r="I2" s="362"/>
      <c r="J2" s="38"/>
    </row>
    <row r="3" spans="1:10" ht="38.25">
      <c r="A3" s="363" t="s">
        <v>290</v>
      </c>
      <c r="B3" s="364" t="s">
        <v>2</v>
      </c>
      <c r="C3" s="364" t="s">
        <v>291</v>
      </c>
      <c r="D3" s="364" t="s">
        <v>458</v>
      </c>
      <c r="E3" s="365" t="s">
        <v>249</v>
      </c>
      <c r="F3" s="365" t="s">
        <v>7</v>
      </c>
      <c r="G3" s="365" t="s">
        <v>459</v>
      </c>
      <c r="H3" s="365" t="s">
        <v>244</v>
      </c>
      <c r="I3" s="365" t="s">
        <v>9</v>
      </c>
      <c r="J3" s="364" t="s">
        <v>460</v>
      </c>
    </row>
    <row r="4" spans="1:10" ht="117.75" customHeight="1">
      <c r="A4" s="366">
        <v>1</v>
      </c>
      <c r="B4" s="367" t="s">
        <v>461</v>
      </c>
      <c r="C4" s="368" t="s">
        <v>128</v>
      </c>
      <c r="D4" s="368">
        <v>1000</v>
      </c>
      <c r="E4" s="369"/>
      <c r="F4" s="369">
        <f>E4*D4</f>
        <v>0</v>
      </c>
      <c r="G4" s="369">
        <f>E4*0.08</f>
        <v>0</v>
      </c>
      <c r="H4" s="369">
        <f>G4+E4</f>
        <v>0</v>
      </c>
      <c r="I4" s="369">
        <f>H4*D4</f>
        <v>0</v>
      </c>
      <c r="J4" s="370"/>
    </row>
    <row r="5" spans="1:10" ht="13.5" customHeight="1">
      <c r="A5" s="534" t="s">
        <v>462</v>
      </c>
      <c r="B5" s="534"/>
      <c r="C5" s="534"/>
      <c r="D5" s="534"/>
      <c r="E5" s="534"/>
      <c r="F5" s="365">
        <f>SUM(F4:F4)</f>
        <v>0</v>
      </c>
      <c r="G5" s="369"/>
      <c r="H5" s="369"/>
      <c r="I5" s="371">
        <f>SUM(I4:I4)</f>
        <v>0</v>
      </c>
      <c r="J5" s="370"/>
    </row>
    <row r="6" spans="1:10" ht="12.75">
      <c r="A6" s="38"/>
      <c r="B6" s="38"/>
      <c r="C6" s="38"/>
      <c r="D6" s="38"/>
      <c r="E6" s="372"/>
      <c r="F6" s="362"/>
      <c r="G6" s="362"/>
      <c r="H6" s="362"/>
      <c r="I6" s="362"/>
      <c r="J6" s="38"/>
    </row>
    <row r="7" spans="1:10" ht="12.75">
      <c r="A7" s="38"/>
      <c r="B7" s="38"/>
      <c r="C7" s="38"/>
      <c r="D7" s="38"/>
      <c r="E7" s="372"/>
      <c r="F7" s="362"/>
      <c r="G7" s="362"/>
      <c r="H7" s="362"/>
      <c r="I7" s="362"/>
      <c r="J7" s="38"/>
    </row>
    <row r="8" spans="1:10" ht="12.75">
      <c r="A8" s="38"/>
      <c r="B8" s="38"/>
      <c r="C8" s="38"/>
      <c r="D8" s="38"/>
      <c r="E8" s="372"/>
      <c r="F8" s="362"/>
      <c r="G8" s="362"/>
      <c r="H8" s="362"/>
      <c r="I8" s="362"/>
      <c r="J8" s="38"/>
    </row>
    <row r="9" spans="1:10" ht="12.75">
      <c r="A9" s="38"/>
      <c r="B9" s="38"/>
      <c r="C9" s="38"/>
      <c r="D9" s="38"/>
      <c r="E9" s="372"/>
      <c r="F9" s="362"/>
      <c r="G9" s="362"/>
      <c r="H9" s="362"/>
      <c r="I9" s="362"/>
      <c r="J9" s="38"/>
    </row>
    <row r="10" spans="1:10" ht="12.75">
      <c r="A10" s="38"/>
      <c r="B10" s="38"/>
      <c r="C10" s="38"/>
      <c r="D10" s="38"/>
      <c r="E10" s="372"/>
      <c r="F10" s="362"/>
      <c r="G10" s="362"/>
      <c r="H10" s="362"/>
      <c r="I10" s="362"/>
      <c r="J10" s="38"/>
    </row>
    <row r="11" spans="1:10" ht="12.75">
      <c r="A11" s="38"/>
      <c r="B11" s="38"/>
      <c r="C11" s="38"/>
      <c r="D11" s="38"/>
      <c r="E11" s="372"/>
      <c r="F11" s="373"/>
      <c r="G11" s="373"/>
      <c r="H11" s="373"/>
      <c r="I11" s="362"/>
      <c r="J11" s="38"/>
    </row>
    <row r="12" spans="1:10" ht="12.75">
      <c r="A12" s="38"/>
      <c r="B12" s="374" t="s">
        <v>463</v>
      </c>
      <c r="C12" s="535" t="s">
        <v>464</v>
      </c>
      <c r="D12" s="535"/>
      <c r="E12" s="535"/>
      <c r="F12" s="373"/>
      <c r="G12" s="373"/>
      <c r="H12" s="373"/>
      <c r="I12" s="362"/>
      <c r="J12" s="38"/>
    </row>
    <row r="13" spans="1:10" ht="12.75">
      <c r="A13" s="38"/>
      <c r="B13" s="374" t="s">
        <v>465</v>
      </c>
      <c r="C13" s="375"/>
      <c r="D13" s="376" t="s">
        <v>466</v>
      </c>
      <c r="E13" s="372"/>
      <c r="F13" s="362"/>
      <c r="G13" s="362"/>
      <c r="H13" s="362"/>
      <c r="I13" s="362"/>
      <c r="J13" s="38"/>
    </row>
    <row r="14" spans="1:10" ht="12.75">
      <c r="A14" s="38"/>
      <c r="B14" s="38"/>
      <c r="C14" s="38"/>
      <c r="D14" s="38"/>
      <c r="E14" s="372"/>
      <c r="F14" s="362"/>
      <c r="G14" s="362"/>
      <c r="H14" s="362"/>
      <c r="I14" s="362"/>
      <c r="J14" s="38"/>
    </row>
    <row r="15" spans="1:10" ht="12.75">
      <c r="A15" s="38"/>
      <c r="B15" s="38"/>
      <c r="C15" s="38"/>
      <c r="D15" s="38"/>
      <c r="E15" s="372"/>
      <c r="F15" s="362"/>
      <c r="G15" s="362"/>
      <c r="H15" s="362"/>
      <c r="I15" s="362"/>
      <c r="J15" s="38"/>
    </row>
    <row r="16" spans="1:10" ht="12.75">
      <c r="A16" s="38"/>
      <c r="B16" s="38"/>
      <c r="C16" s="38"/>
      <c r="D16" s="38"/>
      <c r="E16" s="372"/>
      <c r="F16" s="362"/>
      <c r="G16" s="362"/>
      <c r="H16" s="362"/>
      <c r="I16" s="362"/>
      <c r="J16" s="38"/>
    </row>
    <row r="17" spans="1:10" ht="12.75">
      <c r="A17" s="38"/>
      <c r="B17" s="38"/>
      <c r="C17" s="38"/>
      <c r="D17" s="38"/>
      <c r="E17" s="372"/>
      <c r="F17" s="362"/>
      <c r="G17" s="362"/>
      <c r="H17" s="362"/>
      <c r="I17" s="362"/>
      <c r="J17" s="38"/>
    </row>
  </sheetData>
  <sheetProtection selectLockedCells="1" selectUnlockedCells="1"/>
  <mergeCells count="6">
    <mergeCell ref="C1:E1"/>
    <mergeCell ref="A2:B2"/>
    <mergeCell ref="C2:E2"/>
    <mergeCell ref="A5:E5"/>
    <mergeCell ref="C12:E12"/>
    <mergeCell ref="I1:K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K24"/>
  <sheetViews>
    <sheetView zoomScalePageLayoutView="0" workbookViewId="0" topLeftCell="A1">
      <selection activeCell="I1" sqref="I1:K1"/>
    </sheetView>
  </sheetViews>
  <sheetFormatPr defaultColWidth="8.875" defaultRowHeight="12.75"/>
  <cols>
    <col min="1" max="1" width="4.75390625" style="1" customWidth="1"/>
    <col min="2" max="2" width="30.75390625" style="1" customWidth="1"/>
    <col min="3" max="3" width="8.875" style="1" customWidth="1"/>
    <col min="4" max="4" width="6.00390625" style="1" customWidth="1"/>
    <col min="5" max="6" width="12.75390625" style="1" customWidth="1"/>
    <col min="7" max="7" width="12.875" style="1" customWidth="1"/>
    <col min="8" max="8" width="10.125" style="429" customWidth="1"/>
    <col min="9" max="9" width="13.375" style="1" customWidth="1"/>
    <col min="10" max="10" width="20.875" style="1" customWidth="1"/>
    <col min="11" max="16384" width="8.875" style="1" customWidth="1"/>
  </cols>
  <sheetData>
    <row r="1" spans="1:11" ht="12">
      <c r="A1" s="511"/>
      <c r="B1" s="511"/>
      <c r="C1" s="4"/>
      <c r="D1" s="4"/>
      <c r="E1" s="4"/>
      <c r="F1" s="4"/>
      <c r="G1" s="4"/>
      <c r="H1" s="431"/>
      <c r="I1" s="512" t="s">
        <v>552</v>
      </c>
      <c r="J1" s="512"/>
      <c r="K1" s="512"/>
    </row>
    <row r="2" spans="1:10" ht="12">
      <c r="A2" s="513" t="s">
        <v>362</v>
      </c>
      <c r="B2" s="513"/>
      <c r="C2" s="513"/>
      <c r="D2" s="513"/>
      <c r="E2" s="513"/>
      <c r="F2" s="513"/>
      <c r="G2" s="513"/>
      <c r="H2" s="513"/>
      <c r="I2" s="513"/>
      <c r="J2" s="4"/>
    </row>
    <row r="3" spans="1:9" ht="12">
      <c r="A3" s="513" t="s">
        <v>543</v>
      </c>
      <c r="B3" s="513"/>
      <c r="C3" s="513"/>
      <c r="D3" s="513"/>
      <c r="E3" s="513"/>
      <c r="F3" s="513"/>
      <c r="G3" s="513"/>
      <c r="H3" s="513"/>
      <c r="I3" s="513"/>
    </row>
    <row r="4" spans="1:9" ht="12">
      <c r="A4" s="514" t="s">
        <v>188</v>
      </c>
      <c r="B4" s="514"/>
      <c r="C4" s="514"/>
      <c r="D4" s="514"/>
      <c r="E4" s="514"/>
      <c r="F4" s="514"/>
      <c r="G4" s="514"/>
      <c r="H4" s="514"/>
      <c r="I4" s="514"/>
    </row>
    <row r="5" spans="1:10" ht="36">
      <c r="A5" s="9" t="s">
        <v>1</v>
      </c>
      <c r="B5" s="37" t="s">
        <v>2</v>
      </c>
      <c r="C5" s="10" t="s">
        <v>3</v>
      </c>
      <c r="D5" s="10" t="s">
        <v>4</v>
      </c>
      <c r="E5" s="12" t="s">
        <v>5</v>
      </c>
      <c r="F5" s="12" t="s">
        <v>6</v>
      </c>
      <c r="G5" s="12" t="s">
        <v>7</v>
      </c>
      <c r="H5" s="457" t="s">
        <v>58</v>
      </c>
      <c r="I5" s="55" t="s">
        <v>9</v>
      </c>
      <c r="J5" s="15" t="s">
        <v>10</v>
      </c>
    </row>
    <row r="6" spans="1:10" ht="37.5" customHeight="1">
      <c r="A6" s="536" t="s">
        <v>11</v>
      </c>
      <c r="B6" s="537" t="s">
        <v>189</v>
      </c>
      <c r="C6" s="154" t="s">
        <v>190</v>
      </c>
      <c r="D6" s="17">
        <v>12</v>
      </c>
      <c r="E6" s="82"/>
      <c r="F6" s="20">
        <f>H6+E6</f>
        <v>0</v>
      </c>
      <c r="G6" s="20">
        <f>E6*D6</f>
        <v>0</v>
      </c>
      <c r="H6" s="467">
        <f>E6*0.08</f>
        <v>0</v>
      </c>
      <c r="I6" s="52">
        <f>F6*D6</f>
        <v>0</v>
      </c>
      <c r="J6" s="21"/>
    </row>
    <row r="7" spans="1:10" ht="33" customHeight="1">
      <c r="A7" s="536"/>
      <c r="B7" s="537" t="s">
        <v>189</v>
      </c>
      <c r="C7" s="43" t="s">
        <v>191</v>
      </c>
      <c r="D7" s="43">
        <v>12</v>
      </c>
      <c r="E7" s="83"/>
      <c r="F7" s="20">
        <f aca="true" t="shared" si="0" ref="F7:F13">H7+E7</f>
        <v>0</v>
      </c>
      <c r="G7" s="20">
        <f aca="true" t="shared" si="1" ref="G7:G13">E7*D7</f>
        <v>0</v>
      </c>
      <c r="H7" s="467">
        <f aca="true" t="shared" si="2" ref="H7:H13">E7*0.08</f>
        <v>0</v>
      </c>
      <c r="I7" s="52">
        <f aca="true" t="shared" si="3" ref="I7:I13">F7*D7</f>
        <v>0</v>
      </c>
      <c r="J7" s="25"/>
    </row>
    <row r="8" spans="1:10" ht="30.75" customHeight="1">
      <c r="A8" s="538" t="s">
        <v>13</v>
      </c>
      <c r="B8" s="539" t="s">
        <v>192</v>
      </c>
      <c r="C8" s="43" t="s">
        <v>190</v>
      </c>
      <c r="D8" s="43">
        <v>5</v>
      </c>
      <c r="E8" s="83"/>
      <c r="F8" s="20">
        <f t="shared" si="0"/>
        <v>0</v>
      </c>
      <c r="G8" s="20">
        <f t="shared" si="1"/>
        <v>0</v>
      </c>
      <c r="H8" s="467">
        <f t="shared" si="2"/>
        <v>0</v>
      </c>
      <c r="I8" s="52">
        <f t="shared" si="3"/>
        <v>0</v>
      </c>
      <c r="J8" s="25"/>
    </row>
    <row r="9" spans="1:10" ht="27" customHeight="1">
      <c r="A9" s="538"/>
      <c r="B9" s="539"/>
      <c r="C9" s="43" t="s">
        <v>191</v>
      </c>
      <c r="D9" s="43">
        <v>5</v>
      </c>
      <c r="E9" s="83"/>
      <c r="F9" s="20">
        <f t="shared" si="0"/>
        <v>0</v>
      </c>
      <c r="G9" s="20">
        <f t="shared" si="1"/>
        <v>0</v>
      </c>
      <c r="H9" s="467">
        <f t="shared" si="2"/>
        <v>0</v>
      </c>
      <c r="I9" s="52">
        <f t="shared" si="3"/>
        <v>0</v>
      </c>
      <c r="J9" s="25"/>
    </row>
    <row r="10" spans="1:10" ht="36">
      <c r="A10" s="41" t="s">
        <v>14</v>
      </c>
      <c r="B10" s="87" t="s">
        <v>193</v>
      </c>
      <c r="C10" s="43" t="s">
        <v>191</v>
      </c>
      <c r="D10" s="43">
        <v>20</v>
      </c>
      <c r="E10" s="83"/>
      <c r="F10" s="20">
        <f t="shared" si="0"/>
        <v>0</v>
      </c>
      <c r="G10" s="20">
        <f t="shared" si="1"/>
        <v>0</v>
      </c>
      <c r="H10" s="467">
        <f t="shared" si="2"/>
        <v>0</v>
      </c>
      <c r="I10" s="52">
        <f t="shared" si="3"/>
        <v>0</v>
      </c>
      <c r="J10" s="25"/>
    </row>
    <row r="11" spans="1:10" ht="36">
      <c r="A11" s="41" t="s">
        <v>15</v>
      </c>
      <c r="B11" s="87" t="s">
        <v>194</v>
      </c>
      <c r="C11" s="43" t="s">
        <v>12</v>
      </c>
      <c r="D11" s="43">
        <v>35</v>
      </c>
      <c r="E11" s="83"/>
      <c r="F11" s="20">
        <f t="shared" si="0"/>
        <v>0</v>
      </c>
      <c r="G11" s="20">
        <f t="shared" si="1"/>
        <v>0</v>
      </c>
      <c r="H11" s="467">
        <f t="shared" si="2"/>
        <v>0</v>
      </c>
      <c r="I11" s="52">
        <f t="shared" si="3"/>
        <v>0</v>
      </c>
      <c r="J11" s="25"/>
    </row>
    <row r="12" spans="1:10" ht="39" customHeight="1">
      <c r="A12" s="41" t="s">
        <v>16</v>
      </c>
      <c r="B12" s="87" t="s">
        <v>195</v>
      </c>
      <c r="C12" s="43" t="s">
        <v>12</v>
      </c>
      <c r="D12" s="43">
        <v>35</v>
      </c>
      <c r="E12" s="83"/>
      <c r="F12" s="20">
        <f t="shared" si="0"/>
        <v>0</v>
      </c>
      <c r="G12" s="20">
        <f t="shared" si="1"/>
        <v>0</v>
      </c>
      <c r="H12" s="467">
        <f t="shared" si="2"/>
        <v>0</v>
      </c>
      <c r="I12" s="52">
        <f t="shared" si="3"/>
        <v>0</v>
      </c>
      <c r="J12" s="25"/>
    </row>
    <row r="13" spans="1:10" ht="48">
      <c r="A13" s="41" t="s">
        <v>17</v>
      </c>
      <c r="B13" s="87" t="s">
        <v>196</v>
      </c>
      <c r="C13" s="43" t="s">
        <v>12</v>
      </c>
      <c r="D13" s="43">
        <v>15</v>
      </c>
      <c r="E13" s="84"/>
      <c r="F13" s="20">
        <f t="shared" si="0"/>
        <v>0</v>
      </c>
      <c r="G13" s="20">
        <f t="shared" si="1"/>
        <v>0</v>
      </c>
      <c r="H13" s="467">
        <f t="shared" si="2"/>
        <v>0</v>
      </c>
      <c r="I13" s="52">
        <f t="shared" si="3"/>
        <v>0</v>
      </c>
      <c r="J13" s="25"/>
    </row>
    <row r="14" spans="1:9" ht="13.5" customHeight="1">
      <c r="A14" s="35"/>
      <c r="B14" s="35"/>
      <c r="C14" s="530" t="s">
        <v>35</v>
      </c>
      <c r="D14" s="530"/>
      <c r="E14" s="57" t="s">
        <v>36</v>
      </c>
      <c r="F14" s="57" t="s">
        <v>36</v>
      </c>
      <c r="G14" s="58">
        <f>SUM(G6:G13)</f>
        <v>0</v>
      </c>
      <c r="H14" s="487" t="s">
        <v>36</v>
      </c>
      <c r="I14" s="58">
        <f>SUM(I6:I13)</f>
        <v>0</v>
      </c>
    </row>
    <row r="15" spans="1:9" ht="12">
      <c r="A15" s="35"/>
      <c r="B15" s="35"/>
      <c r="C15" s="5"/>
      <c r="D15" s="5"/>
      <c r="E15" s="35"/>
      <c r="F15" s="35"/>
      <c r="G15" s="35"/>
      <c r="H15" s="428"/>
      <c r="I15" s="35"/>
    </row>
    <row r="16" spans="1:10" ht="12">
      <c r="A16" s="540" t="s">
        <v>197</v>
      </c>
      <c r="B16" s="540"/>
      <c r="C16" s="540"/>
      <c r="D16" s="540"/>
      <c r="E16" s="540"/>
      <c r="F16" s="540"/>
      <c r="G16" s="540"/>
      <c r="H16" s="540"/>
      <c r="I16" s="540"/>
      <c r="J16" s="540"/>
    </row>
    <row r="17" spans="1:10" ht="12">
      <c r="A17" s="540" t="s">
        <v>198</v>
      </c>
      <c r="B17" s="540"/>
      <c r="C17" s="540"/>
      <c r="D17" s="540"/>
      <c r="E17" s="540"/>
      <c r="F17" s="540"/>
      <c r="G17" s="540"/>
      <c r="H17" s="540"/>
      <c r="I17" s="540"/>
      <c r="J17" s="540"/>
    </row>
    <row r="18" spans="1:10" ht="12">
      <c r="A18" s="136"/>
      <c r="B18" s="136"/>
      <c r="C18" s="136"/>
      <c r="D18" s="136"/>
      <c r="E18" s="136"/>
      <c r="F18" s="136"/>
      <c r="G18" s="136"/>
      <c r="H18" s="490"/>
      <c r="I18" s="136"/>
      <c r="J18" s="136"/>
    </row>
    <row r="19" spans="1:10" ht="12">
      <c r="A19" s="136"/>
      <c r="B19" s="136"/>
      <c r="C19" s="136"/>
      <c r="D19" s="136"/>
      <c r="E19" s="136"/>
      <c r="F19" s="136"/>
      <c r="G19" s="136"/>
      <c r="H19" s="490"/>
      <c r="I19" s="136"/>
      <c r="J19" s="136"/>
    </row>
    <row r="20" spans="1:10" ht="12">
      <c r="A20" s="136"/>
      <c r="B20" s="136"/>
      <c r="C20" s="136"/>
      <c r="D20" s="136"/>
      <c r="E20" s="136"/>
      <c r="F20" s="136"/>
      <c r="G20" s="136"/>
      <c r="H20" s="490"/>
      <c r="I20" s="136"/>
      <c r="J20" s="136"/>
    </row>
    <row r="21" spans="1:10" ht="12">
      <c r="A21" s="136"/>
      <c r="B21" s="136"/>
      <c r="C21" s="136"/>
      <c r="D21" s="136"/>
      <c r="E21" s="136"/>
      <c r="F21" s="136"/>
      <c r="G21" s="136"/>
      <c r="H21" s="490"/>
      <c r="I21" s="136"/>
      <c r="J21" s="136"/>
    </row>
    <row r="22" spans="1:4" ht="12">
      <c r="A22" s="35"/>
      <c r="B22" s="35"/>
      <c r="C22" s="35"/>
      <c r="D22" s="35"/>
    </row>
    <row r="23" spans="1:9" ht="12.75">
      <c r="A23" s="8"/>
      <c r="B23" s="514"/>
      <c r="C23" s="514"/>
      <c r="D23" s="514"/>
      <c r="F23" s="346"/>
      <c r="G23" s="515"/>
      <c r="H23" s="515"/>
      <c r="I23" s="515"/>
    </row>
    <row r="24" spans="1:9" ht="12.75">
      <c r="A24" s="509"/>
      <c r="B24" s="509"/>
      <c r="C24" s="509"/>
      <c r="D24" s="509"/>
      <c r="F24" s="347"/>
      <c r="G24" s="510"/>
      <c r="H24" s="510"/>
      <c r="I24" s="510"/>
    </row>
  </sheetData>
  <sheetProtection selectLockedCells="1" selectUnlockedCells="1"/>
  <mergeCells count="16">
    <mergeCell ref="G23:I23"/>
    <mergeCell ref="A24:D24"/>
    <mergeCell ref="G24:I24"/>
    <mergeCell ref="A8:A9"/>
    <mergeCell ref="B8:B9"/>
    <mergeCell ref="C14:D14"/>
    <mergeCell ref="A16:J16"/>
    <mergeCell ref="A17:J17"/>
    <mergeCell ref="B23:D23"/>
    <mergeCell ref="A1:B1"/>
    <mergeCell ref="A3:I3"/>
    <mergeCell ref="A4:I4"/>
    <mergeCell ref="A6:A7"/>
    <mergeCell ref="B6:B7"/>
    <mergeCell ref="A2:I2"/>
    <mergeCell ref="I1:K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G1" sqref="G1:J1"/>
    </sheetView>
  </sheetViews>
  <sheetFormatPr defaultColWidth="8.875" defaultRowHeight="12.75"/>
  <cols>
    <col min="1" max="1" width="4.625" style="1" customWidth="1"/>
    <col min="2" max="2" width="48.25390625" style="155" customWidth="1"/>
    <col min="3" max="3" width="5.75390625" style="1" customWidth="1"/>
    <col min="4" max="4" width="7.00390625" style="1" customWidth="1"/>
    <col min="5" max="6" width="12.75390625" style="1" customWidth="1"/>
    <col min="7" max="7" width="14.125" style="1" customWidth="1"/>
    <col min="8" max="8" width="8.25390625" style="429" customWidth="1"/>
    <col min="9" max="9" width="16.75390625" style="3" customWidth="1"/>
    <col min="10" max="10" width="16.25390625" style="1" customWidth="1"/>
    <col min="11" max="16384" width="8.875" style="1" customWidth="1"/>
  </cols>
  <sheetData>
    <row r="1" spans="1:10" ht="12.75" customHeight="1">
      <c r="A1" s="511"/>
      <c r="B1" s="511"/>
      <c r="C1" s="4"/>
      <c r="D1" s="4"/>
      <c r="E1" s="4"/>
      <c r="F1" s="4"/>
      <c r="G1" s="512" t="s">
        <v>552</v>
      </c>
      <c r="H1" s="512"/>
      <c r="I1" s="512"/>
      <c r="J1" s="512"/>
    </row>
    <row r="2" spans="1:10" ht="12.75" customHeight="1">
      <c r="A2" s="513" t="s">
        <v>362</v>
      </c>
      <c r="B2" s="513"/>
      <c r="C2" s="513"/>
      <c r="D2" s="513"/>
      <c r="E2" s="513"/>
      <c r="F2" s="513"/>
      <c r="G2" s="513"/>
      <c r="H2" s="513"/>
      <c r="I2" s="513"/>
      <c r="J2" s="513"/>
    </row>
    <row r="3" spans="1:10" ht="12">
      <c r="A3" s="513" t="s">
        <v>133</v>
      </c>
      <c r="B3" s="513"/>
      <c r="C3" s="513"/>
      <c r="D3" s="513"/>
      <c r="E3" s="513"/>
      <c r="F3" s="513"/>
      <c r="G3" s="513"/>
      <c r="H3" s="513"/>
      <c r="I3" s="513"/>
      <c r="J3" s="513"/>
    </row>
    <row r="4" spans="1:10" ht="12">
      <c r="A4" s="514" t="s">
        <v>200</v>
      </c>
      <c r="B4" s="514"/>
      <c r="C4" s="514"/>
      <c r="D4" s="514"/>
      <c r="E4" s="514"/>
      <c r="F4" s="514"/>
      <c r="G4" s="514"/>
      <c r="H4" s="514"/>
      <c r="I4" s="514"/>
      <c r="J4" s="514"/>
    </row>
    <row r="5" spans="1:10" ht="48">
      <c r="A5" s="9" t="s">
        <v>1</v>
      </c>
      <c r="B5" s="37" t="s">
        <v>2</v>
      </c>
      <c r="C5" s="10" t="s">
        <v>3</v>
      </c>
      <c r="D5" s="10" t="s">
        <v>4</v>
      </c>
      <c r="E5" s="12" t="s">
        <v>5</v>
      </c>
      <c r="F5" s="12" t="s">
        <v>6</v>
      </c>
      <c r="G5" s="14" t="s">
        <v>7</v>
      </c>
      <c r="H5" s="457" t="s">
        <v>58</v>
      </c>
      <c r="I5" s="157" t="s">
        <v>9</v>
      </c>
      <c r="J5" s="15" t="s">
        <v>10</v>
      </c>
    </row>
    <row r="6" spans="1:10" ht="18.75" customHeight="1">
      <c r="A6" s="41" t="s">
        <v>11</v>
      </c>
      <c r="B6" s="42" t="s">
        <v>201</v>
      </c>
      <c r="C6" s="158" t="s">
        <v>30</v>
      </c>
      <c r="D6" s="43">
        <v>7</v>
      </c>
      <c r="E6" s="83"/>
      <c r="F6" s="61">
        <f>H6+E6</f>
        <v>0</v>
      </c>
      <c r="G6" s="83">
        <f>E6*D6</f>
        <v>0</v>
      </c>
      <c r="H6" s="458">
        <f>E6*0.08</f>
        <v>0</v>
      </c>
      <c r="I6" s="61">
        <f>F6*D6</f>
        <v>0</v>
      </c>
      <c r="J6" s="61"/>
    </row>
    <row r="7" spans="1:10" ht="12.75" customHeight="1">
      <c r="A7" s="64"/>
      <c r="B7" s="159"/>
      <c r="C7" s="529" t="s">
        <v>35</v>
      </c>
      <c r="D7" s="529"/>
      <c r="E7" s="67" t="s">
        <v>36</v>
      </c>
      <c r="F7" s="57" t="s">
        <v>36</v>
      </c>
      <c r="G7" s="58">
        <f>SUM(G6)</f>
        <v>0</v>
      </c>
      <c r="H7" s="487" t="s">
        <v>36</v>
      </c>
      <c r="I7" s="123">
        <f>SUM(I6)</f>
        <v>0</v>
      </c>
      <c r="J7" s="58"/>
    </row>
    <row r="8" spans="1:10" ht="12">
      <c r="A8" s="64"/>
      <c r="B8" s="159"/>
      <c r="C8" s="160"/>
      <c r="D8" s="160"/>
      <c r="E8" s="161"/>
      <c r="F8" s="161"/>
      <c r="G8" s="161"/>
      <c r="H8" s="427"/>
      <c r="I8" s="49"/>
      <c r="J8" s="161"/>
    </row>
    <row r="9" spans="1:10" ht="12">
      <c r="A9" s="64"/>
      <c r="B9" s="159"/>
      <c r="C9" s="160"/>
      <c r="D9" s="160"/>
      <c r="E9" s="161"/>
      <c r="F9" s="161"/>
      <c r="G9" s="161"/>
      <c r="H9" s="427"/>
      <c r="I9" s="49"/>
      <c r="J9" s="161"/>
    </row>
    <row r="10" spans="1:10" ht="12">
      <c r="A10" s="64"/>
      <c r="B10" s="159"/>
      <c r="C10" s="160"/>
      <c r="D10" s="160"/>
      <c r="E10" s="161"/>
      <c r="F10" s="161"/>
      <c r="G10" s="161"/>
      <c r="H10" s="427"/>
      <c r="I10" s="49"/>
      <c r="J10" s="161"/>
    </row>
    <row r="11" spans="1:10" ht="12">
      <c r="A11" s="64"/>
      <c r="B11" s="159"/>
      <c r="C11" s="160"/>
      <c r="D11" s="160"/>
      <c r="E11" s="161"/>
      <c r="F11" s="161"/>
      <c r="G11" s="161"/>
      <c r="H11" s="427"/>
      <c r="I11" s="49"/>
      <c r="J11" s="161"/>
    </row>
    <row r="12" spans="1:10" ht="12">
      <c r="A12" s="64"/>
      <c r="B12" s="159"/>
      <c r="C12" s="160"/>
      <c r="D12" s="160"/>
      <c r="E12" s="161"/>
      <c r="F12" s="161"/>
      <c r="G12" s="161"/>
      <c r="H12" s="427"/>
      <c r="I12" s="49"/>
      <c r="J12" s="161"/>
    </row>
    <row r="13" spans="1:9" ht="12.75">
      <c r="A13" s="8"/>
      <c r="B13" s="514"/>
      <c r="C13" s="514"/>
      <c r="D13" s="514"/>
      <c r="F13" s="346"/>
      <c r="G13" s="515"/>
      <c r="H13" s="515"/>
      <c r="I13" s="515"/>
    </row>
    <row r="14" spans="1:9" ht="12.75">
      <c r="A14" s="509"/>
      <c r="B14" s="509"/>
      <c r="C14" s="509"/>
      <c r="D14" s="509"/>
      <c r="F14" s="347"/>
      <c r="G14" s="510"/>
      <c r="H14" s="510"/>
      <c r="I14" s="510"/>
    </row>
  </sheetData>
  <sheetProtection selectLockedCells="1" selectUnlockedCells="1"/>
  <mergeCells count="10">
    <mergeCell ref="B13:D13"/>
    <mergeCell ref="G13:I13"/>
    <mergeCell ref="A14:D14"/>
    <mergeCell ref="G14:I14"/>
    <mergeCell ref="A1:B1"/>
    <mergeCell ref="G1:J1"/>
    <mergeCell ref="A3:J3"/>
    <mergeCell ref="A4:J4"/>
    <mergeCell ref="C7:D7"/>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19"/>
  <sheetViews>
    <sheetView zoomScalePageLayoutView="0" workbookViewId="0" topLeftCell="A1">
      <selection activeCell="A2" sqref="A2:I2"/>
    </sheetView>
  </sheetViews>
  <sheetFormatPr defaultColWidth="9.00390625" defaultRowHeight="12.75"/>
  <cols>
    <col min="2" max="2" width="17.75390625" style="0" customWidth="1"/>
    <col min="7" max="7" width="9.75390625" style="0" bestFit="1" customWidth="1"/>
    <col min="8" max="8" width="9.125" style="460" customWidth="1"/>
    <col min="9" max="9" width="9.75390625" style="0" bestFit="1" customWidth="1"/>
  </cols>
  <sheetData>
    <row r="1" spans="1:11" ht="12.75">
      <c r="A1" s="511"/>
      <c r="B1" s="511"/>
      <c r="C1" s="4"/>
      <c r="D1" s="4"/>
      <c r="E1" s="4"/>
      <c r="F1" s="4"/>
      <c r="G1" s="4"/>
      <c r="H1" s="431"/>
      <c r="I1" s="512" t="s">
        <v>552</v>
      </c>
      <c r="J1" s="512"/>
      <c r="K1" s="512"/>
    </row>
    <row r="2" spans="1:9" ht="12.75">
      <c r="A2" s="513" t="s">
        <v>402</v>
      </c>
      <c r="B2" s="513"/>
      <c r="C2" s="513"/>
      <c r="D2" s="513"/>
      <c r="E2" s="513"/>
      <c r="F2" s="513"/>
      <c r="G2" s="513"/>
      <c r="H2" s="513"/>
      <c r="I2" s="513"/>
    </row>
    <row r="3" spans="1:10" ht="13.5" thickBot="1">
      <c r="A3" s="514"/>
      <c r="B3" s="514"/>
      <c r="C3" s="514"/>
      <c r="D3" s="514"/>
      <c r="E3" s="514"/>
      <c r="F3" s="514"/>
      <c r="G3" s="514"/>
      <c r="H3" s="514"/>
      <c r="I3" s="514"/>
      <c r="J3" s="35"/>
    </row>
    <row r="4" spans="1:10" ht="72.75" thickBot="1">
      <c r="A4" s="9" t="s">
        <v>1</v>
      </c>
      <c r="B4" s="68" t="s">
        <v>2</v>
      </c>
      <c r="C4" s="10" t="s">
        <v>3</v>
      </c>
      <c r="D4" s="10" t="s">
        <v>4</v>
      </c>
      <c r="E4" s="13" t="s">
        <v>5</v>
      </c>
      <c r="F4" s="13" t="s">
        <v>6</v>
      </c>
      <c r="G4" s="13" t="s">
        <v>7</v>
      </c>
      <c r="H4" s="457" t="s">
        <v>58</v>
      </c>
      <c r="I4" s="69" t="s">
        <v>9</v>
      </c>
      <c r="J4" s="15" t="s">
        <v>10</v>
      </c>
    </row>
    <row r="5" spans="1:10" ht="60.75" thickBot="1">
      <c r="A5" s="60" t="s">
        <v>11</v>
      </c>
      <c r="B5" s="87" t="s">
        <v>521</v>
      </c>
      <c r="C5" s="43" t="s">
        <v>52</v>
      </c>
      <c r="D5" s="43">
        <v>200</v>
      </c>
      <c r="E5" s="83"/>
      <c r="F5" s="61">
        <f>E5+H5</f>
        <v>0</v>
      </c>
      <c r="G5" s="61">
        <f>E5*D5</f>
        <v>0</v>
      </c>
      <c r="H5" s="458">
        <f>E5*0.08</f>
        <v>0</v>
      </c>
      <c r="I5" s="61">
        <f>F5*D5</f>
        <v>0</v>
      </c>
      <c r="J5" s="25"/>
    </row>
    <row r="6" spans="1:11" ht="13.5" thickBot="1">
      <c r="A6" s="60"/>
      <c r="B6" s="109"/>
      <c r="C6" s="97"/>
      <c r="D6" s="97"/>
      <c r="E6" s="112"/>
      <c r="F6" s="113"/>
      <c r="G6" s="80">
        <f>SUM(G5)</f>
        <v>0</v>
      </c>
      <c r="H6" s="459"/>
      <c r="I6" s="81">
        <f>SUM(I5)</f>
        <v>0</v>
      </c>
      <c r="J6" s="71"/>
      <c r="K6" s="99"/>
    </row>
    <row r="7" spans="1:10" ht="12.75">
      <c r="A7" s="114"/>
      <c r="B7" s="35"/>
      <c r="C7" s="35"/>
      <c r="D7" s="35"/>
      <c r="E7" s="64"/>
      <c r="F7" s="64"/>
      <c r="G7" s="49"/>
      <c r="H7" s="427"/>
      <c r="I7" s="64"/>
      <c r="J7" s="35"/>
    </row>
    <row r="8" spans="1:10" ht="12.75">
      <c r="A8" s="519"/>
      <c r="B8" s="519"/>
      <c r="C8" s="519"/>
      <c r="D8" s="519"/>
      <c r="E8" s="519"/>
      <c r="F8" s="519"/>
      <c r="G8" s="519"/>
      <c r="H8" s="519"/>
      <c r="I8" s="519"/>
      <c r="J8" s="519"/>
    </row>
    <row r="9" spans="1:10" ht="12.75">
      <c r="A9" s="64"/>
      <c r="B9" s="35"/>
      <c r="C9" s="35"/>
      <c r="D9" s="35"/>
      <c r="E9" s="64"/>
      <c r="F9" s="64"/>
      <c r="G9" s="49"/>
      <c r="H9" s="427"/>
      <c r="I9" s="64"/>
      <c r="J9" s="35"/>
    </row>
    <row r="10" spans="1:10" ht="12.75">
      <c r="A10" s="64"/>
      <c r="B10" s="35"/>
      <c r="C10" s="35"/>
      <c r="D10" s="35"/>
      <c r="E10" s="64"/>
      <c r="F10" s="64"/>
      <c r="G10" s="49"/>
      <c r="H10" s="427"/>
      <c r="I10" s="64"/>
      <c r="J10" s="35"/>
    </row>
    <row r="11" spans="1:10" ht="12.75">
      <c r="A11" s="64"/>
      <c r="B11" s="35"/>
      <c r="C11" s="35"/>
      <c r="D11" s="35"/>
      <c r="E11" s="64"/>
      <c r="F11" s="64"/>
      <c r="G11" s="64"/>
      <c r="H11" s="427"/>
      <c r="I11" s="64"/>
      <c r="J11" s="35"/>
    </row>
    <row r="12" spans="1:10" ht="12.75">
      <c r="A12" s="64"/>
      <c r="B12" s="35"/>
      <c r="C12" s="35"/>
      <c r="D12" s="35"/>
      <c r="E12" s="64"/>
      <c r="F12" s="64"/>
      <c r="G12" s="64"/>
      <c r="H12" s="427"/>
      <c r="I12" s="64"/>
      <c r="J12" s="35"/>
    </row>
    <row r="13" spans="1:10" ht="12.75">
      <c r="A13" s="64"/>
      <c r="B13" s="35"/>
      <c r="C13" s="35"/>
      <c r="D13" s="35"/>
      <c r="E13" s="35"/>
      <c r="F13" s="35"/>
      <c r="G13" s="64"/>
      <c r="H13" s="427"/>
      <c r="I13" s="35"/>
      <c r="J13" s="35"/>
    </row>
    <row r="14" spans="1:10" ht="12.75">
      <c r="A14" s="514" t="s">
        <v>522</v>
      </c>
      <c r="B14" s="514"/>
      <c r="C14" s="35"/>
      <c r="D14" s="35"/>
      <c r="F14" s="514" t="s">
        <v>523</v>
      </c>
      <c r="G14" s="514"/>
      <c r="H14" s="514"/>
      <c r="I14" s="35"/>
      <c r="J14" s="35"/>
    </row>
    <row r="15" spans="1:10" ht="12.75">
      <c r="A15" s="509" t="s">
        <v>524</v>
      </c>
      <c r="B15" s="509"/>
      <c r="C15" s="35"/>
      <c r="D15" s="35"/>
      <c r="F15" s="509" t="s">
        <v>525</v>
      </c>
      <c r="G15" s="509"/>
      <c r="H15" s="509"/>
      <c r="I15" s="35"/>
      <c r="J15" s="35"/>
    </row>
    <row r="16" spans="1:10" ht="12.75">
      <c r="A16" s="64"/>
      <c r="B16" s="35"/>
      <c r="C16" s="35"/>
      <c r="D16" s="35"/>
      <c r="E16" s="35"/>
      <c r="F16" s="35"/>
      <c r="G16" s="64"/>
      <c r="H16" s="427"/>
      <c r="I16" s="35"/>
      <c r="J16" s="35"/>
    </row>
    <row r="17" spans="1:10" ht="12.75">
      <c r="A17" s="64"/>
      <c r="B17" s="35"/>
      <c r="C17" s="35"/>
      <c r="D17" s="35"/>
      <c r="E17" s="35"/>
      <c r="F17" s="35"/>
      <c r="G17" s="64"/>
      <c r="H17" s="427"/>
      <c r="I17" s="35"/>
      <c r="J17" s="35"/>
    </row>
    <row r="18" spans="1:10" ht="12.75">
      <c r="A18" s="64"/>
      <c r="B18" s="35"/>
      <c r="C18" s="35"/>
      <c r="D18" s="35"/>
      <c r="E18" s="35"/>
      <c r="F18" s="35"/>
      <c r="G18" s="64"/>
      <c r="H18" s="427"/>
      <c r="I18" s="35"/>
      <c r="J18" s="35"/>
    </row>
    <row r="19" spans="1:10" ht="12.75">
      <c r="A19" s="64"/>
      <c r="B19" s="35"/>
      <c r="C19" s="35"/>
      <c r="D19" s="35"/>
      <c r="E19" s="35"/>
      <c r="F19" s="35"/>
      <c r="G19" s="64"/>
      <c r="H19" s="427"/>
      <c r="I19" s="35"/>
      <c r="J19" s="35"/>
    </row>
  </sheetData>
  <sheetProtection/>
  <mergeCells count="9">
    <mergeCell ref="A15:B15"/>
    <mergeCell ref="F15:H15"/>
    <mergeCell ref="A1:B1"/>
    <mergeCell ref="A2:I2"/>
    <mergeCell ref="A3:I3"/>
    <mergeCell ref="A8:J8"/>
    <mergeCell ref="A14:B14"/>
    <mergeCell ref="F14:H14"/>
    <mergeCell ref="I1:K1"/>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L20"/>
  <sheetViews>
    <sheetView zoomScalePageLayoutView="0" workbookViewId="0" topLeftCell="A1">
      <selection activeCell="I1" sqref="I1:L1"/>
    </sheetView>
  </sheetViews>
  <sheetFormatPr defaultColWidth="8.875" defaultRowHeight="12.75"/>
  <cols>
    <col min="1" max="1" width="4.75390625" style="1" customWidth="1"/>
    <col min="2" max="2" width="30.75390625" style="1" customWidth="1"/>
    <col min="3" max="3" width="13.25390625" style="1" customWidth="1"/>
    <col min="4" max="4" width="6.125" style="1" customWidth="1"/>
    <col min="5" max="5" width="6.875" style="1" customWidth="1"/>
    <col min="6" max="7" width="12.75390625" style="1" customWidth="1"/>
    <col min="8" max="8" width="14.00390625" style="1" customWidth="1"/>
    <col min="9" max="9" width="9.875" style="429" customWidth="1"/>
    <col min="10" max="10" width="9.875" style="3" customWidth="1"/>
    <col min="11" max="11" width="14.75390625" style="1" customWidth="1"/>
    <col min="12" max="16384" width="8.875" style="1" customWidth="1"/>
  </cols>
  <sheetData>
    <row r="1" spans="1:12" ht="12">
      <c r="A1" s="511"/>
      <c r="B1" s="511"/>
      <c r="C1" s="4"/>
      <c r="D1" s="4"/>
      <c r="E1" s="4"/>
      <c r="F1" s="4"/>
      <c r="G1" s="4"/>
      <c r="H1" s="4"/>
      <c r="I1" s="512" t="s">
        <v>552</v>
      </c>
      <c r="J1" s="512"/>
      <c r="K1" s="512"/>
      <c r="L1" s="512"/>
    </row>
    <row r="2" spans="1:11" ht="12">
      <c r="A2" s="513" t="s">
        <v>362</v>
      </c>
      <c r="B2" s="513"/>
      <c r="C2" s="513"/>
      <c r="D2" s="513"/>
      <c r="E2" s="513"/>
      <c r="F2" s="513"/>
      <c r="G2" s="513"/>
      <c r="H2" s="513"/>
      <c r="I2" s="513"/>
      <c r="J2" s="513"/>
      <c r="K2" s="513"/>
    </row>
    <row r="3" spans="1:11" ht="12">
      <c r="A3" s="513" t="s">
        <v>544</v>
      </c>
      <c r="B3" s="513"/>
      <c r="C3" s="513"/>
      <c r="D3" s="513"/>
      <c r="E3" s="513"/>
      <c r="F3" s="513"/>
      <c r="G3" s="513"/>
      <c r="H3" s="513"/>
      <c r="I3" s="513"/>
      <c r="J3" s="513"/>
      <c r="K3" s="513"/>
    </row>
    <row r="4" spans="1:11" ht="12">
      <c r="A4" s="514" t="s">
        <v>203</v>
      </c>
      <c r="B4" s="514"/>
      <c r="C4" s="514"/>
      <c r="D4" s="514"/>
      <c r="E4" s="514"/>
      <c r="F4" s="514"/>
      <c r="G4" s="514"/>
      <c r="H4" s="514"/>
      <c r="I4" s="514"/>
      <c r="J4" s="514"/>
      <c r="K4" s="514"/>
    </row>
    <row r="5" spans="1:11" ht="48">
      <c r="A5" s="9" t="s">
        <v>1</v>
      </c>
      <c r="B5" s="37" t="s">
        <v>2</v>
      </c>
      <c r="C5" s="37" t="s">
        <v>204</v>
      </c>
      <c r="D5" s="10" t="s">
        <v>3</v>
      </c>
      <c r="E5" s="10" t="s">
        <v>4</v>
      </c>
      <c r="F5" s="12" t="s">
        <v>5</v>
      </c>
      <c r="G5" s="12" t="s">
        <v>6</v>
      </c>
      <c r="H5" s="12" t="s">
        <v>7</v>
      </c>
      <c r="I5" s="457" t="s">
        <v>8</v>
      </c>
      <c r="J5" s="143" t="s">
        <v>9</v>
      </c>
      <c r="K5" s="15" t="s">
        <v>10</v>
      </c>
    </row>
    <row r="6" spans="1:11" ht="24">
      <c r="A6" s="39" t="s">
        <v>11</v>
      </c>
      <c r="B6" s="76" t="s">
        <v>205</v>
      </c>
      <c r="C6" s="76" t="s">
        <v>206</v>
      </c>
      <c r="D6" s="17" t="s">
        <v>12</v>
      </c>
      <c r="E6" s="17">
        <v>30</v>
      </c>
      <c r="F6" s="82"/>
      <c r="G6" s="20">
        <f>I6+F6</f>
        <v>0</v>
      </c>
      <c r="H6" s="20">
        <f>F6*E6</f>
        <v>0</v>
      </c>
      <c r="I6" s="467">
        <f>F6*0.08</f>
        <v>0</v>
      </c>
      <c r="J6" s="20">
        <f>G6*E6</f>
        <v>0</v>
      </c>
      <c r="K6" s="20"/>
    </row>
    <row r="7" spans="1:11" ht="24">
      <c r="A7" s="39" t="s">
        <v>13</v>
      </c>
      <c r="B7" s="87" t="s">
        <v>207</v>
      </c>
      <c r="C7" s="87" t="s">
        <v>208</v>
      </c>
      <c r="D7" s="43" t="s">
        <v>12</v>
      </c>
      <c r="E7" s="43">
        <v>90</v>
      </c>
      <c r="F7" s="83"/>
      <c r="G7" s="20">
        <f aca="true" t="shared" si="0" ref="G7:G12">I7+F7</f>
        <v>0</v>
      </c>
      <c r="H7" s="20">
        <f aca="true" t="shared" si="1" ref="H7:H12">F7*E7</f>
        <v>0</v>
      </c>
      <c r="I7" s="467">
        <f aca="true" t="shared" si="2" ref="I7:I12">F7*0.08</f>
        <v>0</v>
      </c>
      <c r="J7" s="20">
        <f aca="true" t="shared" si="3" ref="J7:J12">G7*E7</f>
        <v>0</v>
      </c>
      <c r="K7" s="61"/>
    </row>
    <row r="8" spans="1:11" ht="24">
      <c r="A8" s="39" t="s">
        <v>14</v>
      </c>
      <c r="B8" s="87" t="s">
        <v>209</v>
      </c>
      <c r="C8" s="87" t="s">
        <v>210</v>
      </c>
      <c r="D8" s="43" t="s">
        <v>12</v>
      </c>
      <c r="E8" s="43">
        <v>90</v>
      </c>
      <c r="F8" s="83"/>
      <c r="G8" s="20">
        <f t="shared" si="0"/>
        <v>0</v>
      </c>
      <c r="H8" s="20">
        <f t="shared" si="1"/>
        <v>0</v>
      </c>
      <c r="I8" s="467">
        <f t="shared" si="2"/>
        <v>0</v>
      </c>
      <c r="J8" s="20">
        <f t="shared" si="3"/>
        <v>0</v>
      </c>
      <c r="K8" s="61"/>
    </row>
    <row r="9" spans="1:11" ht="24">
      <c r="A9" s="39" t="s">
        <v>15</v>
      </c>
      <c r="B9" s="87" t="s">
        <v>211</v>
      </c>
      <c r="C9" s="87" t="s">
        <v>212</v>
      </c>
      <c r="D9" s="43" t="s">
        <v>12</v>
      </c>
      <c r="E9" s="43">
        <v>50</v>
      </c>
      <c r="F9" s="83"/>
      <c r="G9" s="20">
        <f t="shared" si="0"/>
        <v>0</v>
      </c>
      <c r="H9" s="20">
        <f t="shared" si="1"/>
        <v>0</v>
      </c>
      <c r="I9" s="467">
        <f t="shared" si="2"/>
        <v>0</v>
      </c>
      <c r="J9" s="20">
        <f t="shared" si="3"/>
        <v>0</v>
      </c>
      <c r="K9" s="61"/>
    </row>
    <row r="10" spans="1:11" ht="24">
      <c r="A10" s="39" t="s">
        <v>16</v>
      </c>
      <c r="B10" s="72" t="s">
        <v>213</v>
      </c>
      <c r="C10" s="72" t="s">
        <v>214</v>
      </c>
      <c r="D10" s="43" t="s">
        <v>12</v>
      </c>
      <c r="E10" s="43">
        <v>7</v>
      </c>
      <c r="F10" s="83"/>
      <c r="G10" s="20">
        <f t="shared" si="0"/>
        <v>0</v>
      </c>
      <c r="H10" s="20">
        <f t="shared" si="1"/>
        <v>0</v>
      </c>
      <c r="I10" s="467">
        <f t="shared" si="2"/>
        <v>0</v>
      </c>
      <c r="J10" s="20">
        <f t="shared" si="3"/>
        <v>0</v>
      </c>
      <c r="K10" s="61"/>
    </row>
    <row r="11" spans="1:11" ht="24">
      <c r="A11" s="39" t="s">
        <v>17</v>
      </c>
      <c r="B11" s="72" t="s">
        <v>213</v>
      </c>
      <c r="C11" s="72" t="s">
        <v>215</v>
      </c>
      <c r="D11" s="43" t="s">
        <v>12</v>
      </c>
      <c r="E11" s="43">
        <v>7</v>
      </c>
      <c r="F11" s="83"/>
      <c r="G11" s="20">
        <f t="shared" si="0"/>
        <v>0</v>
      </c>
      <c r="H11" s="20">
        <f t="shared" si="1"/>
        <v>0</v>
      </c>
      <c r="I11" s="467">
        <f t="shared" si="2"/>
        <v>0</v>
      </c>
      <c r="J11" s="20">
        <f t="shared" si="3"/>
        <v>0</v>
      </c>
      <c r="K11" s="61"/>
    </row>
    <row r="12" spans="1:11" ht="24">
      <c r="A12" s="39" t="s">
        <v>19</v>
      </c>
      <c r="B12" s="72" t="s">
        <v>213</v>
      </c>
      <c r="C12" s="72" t="s">
        <v>216</v>
      </c>
      <c r="D12" s="43" t="s">
        <v>12</v>
      </c>
      <c r="E12" s="43">
        <v>7</v>
      </c>
      <c r="F12" s="83"/>
      <c r="G12" s="20">
        <f t="shared" si="0"/>
        <v>0</v>
      </c>
      <c r="H12" s="20">
        <f t="shared" si="1"/>
        <v>0</v>
      </c>
      <c r="I12" s="467">
        <f t="shared" si="2"/>
        <v>0</v>
      </c>
      <c r="J12" s="20">
        <f t="shared" si="3"/>
        <v>0</v>
      </c>
      <c r="K12" s="61"/>
    </row>
    <row r="13" spans="1:11" ht="13.5" customHeight="1">
      <c r="A13" s="35"/>
      <c r="B13" s="35"/>
      <c r="C13" s="35"/>
      <c r="D13" s="530" t="s">
        <v>35</v>
      </c>
      <c r="E13" s="530"/>
      <c r="F13" s="57" t="s">
        <v>36</v>
      </c>
      <c r="G13" s="57" t="s">
        <v>36</v>
      </c>
      <c r="H13" s="58">
        <f>SUM(H6:H12)</f>
        <v>0</v>
      </c>
      <c r="I13" s="487" t="s">
        <v>36</v>
      </c>
      <c r="J13" s="123">
        <f>SUM(J6:J12)</f>
        <v>0</v>
      </c>
      <c r="K13" s="58"/>
    </row>
    <row r="14" spans="1:11" ht="12">
      <c r="A14" s="35"/>
      <c r="B14" s="35"/>
      <c r="C14" s="35"/>
      <c r="D14" s="5"/>
      <c r="E14" s="5"/>
      <c r="F14" s="35"/>
      <c r="G14" s="35"/>
      <c r="H14" s="35"/>
      <c r="I14" s="428"/>
      <c r="J14" s="48"/>
      <c r="K14" s="35"/>
    </row>
    <row r="15" spans="1:11" ht="12">
      <c r="A15" s="35"/>
      <c r="B15" s="35"/>
      <c r="C15" s="35"/>
      <c r="D15" s="5"/>
      <c r="E15" s="5"/>
      <c r="F15" s="35"/>
      <c r="G15" s="35"/>
      <c r="H15" s="35"/>
      <c r="I15" s="428"/>
      <c r="J15" s="48"/>
      <c r="K15" s="35"/>
    </row>
    <row r="16" spans="1:11" ht="12">
      <c r="A16" s="35"/>
      <c r="B16" s="35"/>
      <c r="C16" s="35"/>
      <c r="D16" s="5"/>
      <c r="E16" s="5"/>
      <c r="F16" s="35"/>
      <c r="G16" s="35"/>
      <c r="H16" s="35"/>
      <c r="I16" s="428"/>
      <c r="J16" s="48"/>
      <c r="K16" s="35"/>
    </row>
    <row r="17" spans="1:5" ht="12">
      <c r="A17" s="35"/>
      <c r="B17" s="35"/>
      <c r="C17" s="35"/>
      <c r="D17" s="35"/>
      <c r="E17" s="35"/>
    </row>
    <row r="18" spans="1:5" ht="12">
      <c r="A18" s="35"/>
      <c r="B18" s="35"/>
      <c r="C18" s="35"/>
      <c r="D18" s="35"/>
      <c r="E18" s="35"/>
    </row>
    <row r="19" spans="1:10" ht="12.75">
      <c r="A19" s="8"/>
      <c r="B19" s="514"/>
      <c r="C19" s="514"/>
      <c r="D19" s="514"/>
      <c r="F19" s="346"/>
      <c r="G19" s="515"/>
      <c r="H19" s="515"/>
      <c r="I19" s="515"/>
      <c r="J19" s="1"/>
    </row>
    <row r="20" spans="1:10" ht="12.75">
      <c r="A20" s="509"/>
      <c r="B20" s="509"/>
      <c r="C20" s="509"/>
      <c r="D20" s="509"/>
      <c r="F20" s="347"/>
      <c r="G20" s="510"/>
      <c r="H20" s="510"/>
      <c r="I20" s="510"/>
      <c r="J20" s="1"/>
    </row>
  </sheetData>
  <sheetProtection selectLockedCells="1" selectUnlockedCells="1"/>
  <mergeCells count="10">
    <mergeCell ref="I1:L1"/>
    <mergeCell ref="B19:D19"/>
    <mergeCell ref="A20:D20"/>
    <mergeCell ref="G20:I20"/>
    <mergeCell ref="A1:B1"/>
    <mergeCell ref="A3:K3"/>
    <mergeCell ref="A4:K4"/>
    <mergeCell ref="D13:E13"/>
    <mergeCell ref="G19:I19"/>
    <mergeCell ref="A2:K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L18"/>
  <sheetViews>
    <sheetView zoomScalePageLayoutView="0" workbookViewId="0" topLeftCell="A1">
      <selection activeCell="I1" sqref="I1:L1"/>
    </sheetView>
  </sheetViews>
  <sheetFormatPr defaultColWidth="8.875" defaultRowHeight="12.75"/>
  <cols>
    <col min="1" max="1" width="4.75390625" style="1" customWidth="1"/>
    <col min="2" max="2" width="40.25390625" style="1" customWidth="1"/>
    <col min="3" max="3" width="5.75390625" style="1" customWidth="1"/>
    <col min="4" max="4" width="6.625" style="1" customWidth="1"/>
    <col min="5" max="5" width="10.75390625" style="1" customWidth="1"/>
    <col min="6" max="6" width="11.625" style="1" customWidth="1"/>
    <col min="7" max="7" width="12.25390625" style="1" customWidth="1"/>
    <col min="8" max="8" width="9.125" style="429" customWidth="1"/>
    <col min="9" max="9" width="14.125" style="1" customWidth="1"/>
    <col min="10" max="10" width="19.25390625" style="1" customWidth="1"/>
    <col min="11" max="16384" width="8.875" style="1" customWidth="1"/>
  </cols>
  <sheetData>
    <row r="1" spans="1:12" ht="12">
      <c r="A1" s="511"/>
      <c r="B1" s="511"/>
      <c r="C1" s="4"/>
      <c r="D1" s="4"/>
      <c r="E1" s="4"/>
      <c r="F1" s="4"/>
      <c r="G1" s="4"/>
      <c r="H1" s="431"/>
      <c r="I1" s="512" t="s">
        <v>552</v>
      </c>
      <c r="J1" s="512"/>
      <c r="K1" s="512"/>
      <c r="L1" s="512"/>
    </row>
    <row r="2" spans="1:10" ht="12">
      <c r="A2" s="513" t="s">
        <v>362</v>
      </c>
      <c r="B2" s="513"/>
      <c r="C2" s="513"/>
      <c r="D2" s="513"/>
      <c r="E2" s="513"/>
      <c r="F2" s="513"/>
      <c r="G2" s="513"/>
      <c r="H2" s="513"/>
      <c r="I2" s="513"/>
      <c r="J2" s="5"/>
    </row>
    <row r="3" spans="1:9" ht="12">
      <c r="A3" s="513" t="s">
        <v>406</v>
      </c>
      <c r="B3" s="513"/>
      <c r="C3" s="513"/>
      <c r="D3" s="513"/>
      <c r="E3" s="513"/>
      <c r="F3" s="513"/>
      <c r="G3" s="513"/>
      <c r="H3" s="513"/>
      <c r="I3" s="513"/>
    </row>
    <row r="4" spans="1:9" ht="12">
      <c r="A4" s="514" t="s">
        <v>218</v>
      </c>
      <c r="B4" s="514"/>
      <c r="C4" s="514"/>
      <c r="D4" s="514"/>
      <c r="E4" s="514"/>
      <c r="F4" s="514"/>
      <c r="G4" s="514"/>
      <c r="H4" s="514"/>
      <c r="I4" s="514"/>
    </row>
    <row r="5" spans="1:10" ht="36.75" thickBot="1">
      <c r="A5" s="9" t="s">
        <v>1</v>
      </c>
      <c r="B5" s="37" t="s">
        <v>2</v>
      </c>
      <c r="C5" s="10" t="s">
        <v>3</v>
      </c>
      <c r="D5" s="10" t="s">
        <v>4</v>
      </c>
      <c r="E5" s="12" t="s">
        <v>5</v>
      </c>
      <c r="F5" s="12" t="s">
        <v>6</v>
      </c>
      <c r="G5" s="12" t="s">
        <v>7</v>
      </c>
      <c r="H5" s="457" t="s">
        <v>58</v>
      </c>
      <c r="I5" s="55" t="s">
        <v>9</v>
      </c>
      <c r="J5" s="15" t="s">
        <v>10</v>
      </c>
    </row>
    <row r="6" spans="1:10" ht="17.25" customHeight="1">
      <c r="A6" s="39" t="s">
        <v>11</v>
      </c>
      <c r="B6" s="86" t="s">
        <v>442</v>
      </c>
      <c r="C6" s="17" t="s">
        <v>12</v>
      </c>
      <c r="D6" s="17">
        <v>350</v>
      </c>
      <c r="E6" s="82"/>
      <c r="F6" s="20">
        <f>H6+E6</f>
        <v>0</v>
      </c>
      <c r="G6" s="20">
        <f>E6*D6</f>
        <v>0</v>
      </c>
      <c r="H6" s="467">
        <f>E6*0.08</f>
        <v>0</v>
      </c>
      <c r="I6" s="52">
        <f>F6*D6</f>
        <v>0</v>
      </c>
      <c r="J6" s="21"/>
    </row>
    <row r="7" spans="1:10" ht="30" customHeight="1">
      <c r="A7" s="39" t="s">
        <v>13</v>
      </c>
      <c r="B7" s="86" t="s">
        <v>219</v>
      </c>
      <c r="C7" s="17" t="s">
        <v>12</v>
      </c>
      <c r="D7" s="17">
        <v>400</v>
      </c>
      <c r="E7" s="82"/>
      <c r="F7" s="20">
        <f>H7+E7</f>
        <v>0</v>
      </c>
      <c r="G7" s="20">
        <f>E7*D7</f>
        <v>0</v>
      </c>
      <c r="H7" s="467">
        <f>E7*0.08</f>
        <v>0</v>
      </c>
      <c r="I7" s="52">
        <f>F7*D7</f>
        <v>0</v>
      </c>
      <c r="J7" s="21"/>
    </row>
    <row r="8" spans="1:10" ht="27" customHeight="1">
      <c r="A8" s="39" t="s">
        <v>14</v>
      </c>
      <c r="B8" s="72" t="s">
        <v>220</v>
      </c>
      <c r="C8" s="43" t="s">
        <v>12</v>
      </c>
      <c r="D8" s="43">
        <v>150</v>
      </c>
      <c r="E8" s="83"/>
      <c r="F8" s="20">
        <f>H8+E8</f>
        <v>0</v>
      </c>
      <c r="G8" s="20">
        <f>E8*D8</f>
        <v>0</v>
      </c>
      <c r="H8" s="467">
        <f>E8*0.08</f>
        <v>0</v>
      </c>
      <c r="I8" s="52">
        <f>F8*D8</f>
        <v>0</v>
      </c>
      <c r="J8" s="25"/>
    </row>
    <row r="9" spans="1:10" ht="33.75" customHeight="1">
      <c r="A9" s="39" t="s">
        <v>15</v>
      </c>
      <c r="B9" s="72" t="s">
        <v>221</v>
      </c>
      <c r="C9" s="43" t="s">
        <v>12</v>
      </c>
      <c r="D9" s="43">
        <v>50</v>
      </c>
      <c r="E9" s="83"/>
      <c r="F9" s="20">
        <f>H9+E9</f>
        <v>0</v>
      </c>
      <c r="G9" s="20">
        <f>E9*D9</f>
        <v>0</v>
      </c>
      <c r="H9" s="467">
        <f>E9*0.08</f>
        <v>0</v>
      </c>
      <c r="I9" s="52">
        <f>F9*D9</f>
        <v>0</v>
      </c>
      <c r="J9" s="25"/>
    </row>
    <row r="10" spans="1:10" ht="30" customHeight="1" thickBot="1">
      <c r="A10" s="39" t="s">
        <v>16</v>
      </c>
      <c r="B10" s="72" t="s">
        <v>222</v>
      </c>
      <c r="C10" s="43" t="s">
        <v>12</v>
      </c>
      <c r="D10" s="43">
        <v>10</v>
      </c>
      <c r="E10" s="83"/>
      <c r="F10" s="20">
        <f>H10+E10</f>
        <v>0</v>
      </c>
      <c r="G10" s="20">
        <f>E10*D10</f>
        <v>0</v>
      </c>
      <c r="H10" s="467">
        <f>E10*0.08</f>
        <v>0</v>
      </c>
      <c r="I10" s="52">
        <f>F10*D10</f>
        <v>0</v>
      </c>
      <c r="J10" s="25"/>
    </row>
    <row r="11" spans="1:10" ht="13.5" customHeight="1" thickBot="1">
      <c r="A11" s="35"/>
      <c r="B11" s="35"/>
      <c r="C11" s="529" t="s">
        <v>35</v>
      </c>
      <c r="D11" s="529"/>
      <c r="E11" s="57" t="s">
        <v>36</v>
      </c>
      <c r="F11" s="57" t="s">
        <v>36</v>
      </c>
      <c r="G11" s="163">
        <f>SUM(G6:G10)</f>
        <v>0</v>
      </c>
      <c r="H11" s="487" t="s">
        <v>36</v>
      </c>
      <c r="I11" s="134">
        <f>SUM(I6:I10)</f>
        <v>0</v>
      </c>
      <c r="J11" s="25"/>
    </row>
    <row r="12" spans="1:9" ht="12">
      <c r="A12" s="35"/>
      <c r="B12" s="35"/>
      <c r="C12" s="5"/>
      <c r="D12" s="5"/>
      <c r="E12" s="35"/>
      <c r="F12" s="35"/>
      <c r="G12" s="35"/>
      <c r="H12" s="428"/>
      <c r="I12" s="35"/>
    </row>
    <row r="13" spans="1:9" ht="12">
      <c r="A13" s="35"/>
      <c r="B13" s="35"/>
      <c r="C13" s="5"/>
      <c r="D13" s="5"/>
      <c r="E13" s="35"/>
      <c r="F13" s="35"/>
      <c r="G13" s="35"/>
      <c r="H13" s="428"/>
      <c r="I13" s="35"/>
    </row>
    <row r="14" spans="1:9" ht="12">
      <c r="A14" s="35"/>
      <c r="B14" s="35"/>
      <c r="C14" s="5"/>
      <c r="D14" s="5"/>
      <c r="E14" s="35"/>
      <c r="F14" s="35"/>
      <c r="G14" s="35"/>
      <c r="H14" s="428"/>
      <c r="I14" s="35"/>
    </row>
    <row r="15" spans="1:4" ht="12">
      <c r="A15" s="35"/>
      <c r="B15" s="35"/>
      <c r="C15" s="35"/>
      <c r="D15" s="35"/>
    </row>
    <row r="16" spans="1:4" ht="12">
      <c r="A16" s="35"/>
      <c r="B16" s="35"/>
      <c r="C16" s="35"/>
      <c r="D16" s="35"/>
    </row>
    <row r="17" spans="1:9" ht="12.75">
      <c r="A17" s="8"/>
      <c r="B17" s="514"/>
      <c r="C17" s="514"/>
      <c r="D17" s="514"/>
      <c r="F17" s="346"/>
      <c r="G17" s="515"/>
      <c r="H17" s="515"/>
      <c r="I17" s="515"/>
    </row>
    <row r="18" spans="1:9" ht="12.75">
      <c r="A18" s="509"/>
      <c r="B18" s="509"/>
      <c r="C18" s="509"/>
      <c r="D18" s="509"/>
      <c r="F18" s="347"/>
      <c r="G18" s="510"/>
      <c r="H18" s="510"/>
      <c r="I18" s="510"/>
    </row>
  </sheetData>
  <sheetProtection selectLockedCells="1" selectUnlockedCells="1"/>
  <mergeCells count="10">
    <mergeCell ref="I1:L1"/>
    <mergeCell ref="B17:D17"/>
    <mergeCell ref="G17:I17"/>
    <mergeCell ref="A18:D18"/>
    <mergeCell ref="G18:I18"/>
    <mergeCell ref="A1:B1"/>
    <mergeCell ref="A3:I3"/>
    <mergeCell ref="A4:I4"/>
    <mergeCell ref="C11:D11"/>
    <mergeCell ref="A2:I2"/>
  </mergeCells>
  <printOptions/>
  <pageMargins left="0.7479166666666667" right="0.7479166666666667" top="0.9840277777777777" bottom="0.9840277777777777" header="0.5118055555555555" footer="0.5118055555555555"/>
  <pageSetup horizontalDpi="300" verticalDpi="300" orientation="landscape" paperSize="9" scale="95"/>
</worksheet>
</file>

<file path=xl/worksheets/sheet32.xml><?xml version="1.0" encoding="utf-8"?>
<worksheet xmlns="http://schemas.openxmlformats.org/spreadsheetml/2006/main" xmlns:r="http://schemas.openxmlformats.org/officeDocument/2006/relationships">
  <dimension ref="A1:L19"/>
  <sheetViews>
    <sheetView zoomScalePageLayoutView="0" workbookViewId="0" topLeftCell="A1">
      <selection activeCell="I1" sqref="I1:L1"/>
    </sheetView>
  </sheetViews>
  <sheetFormatPr defaultColWidth="8.875" defaultRowHeight="12.75"/>
  <cols>
    <col min="1" max="1" width="4.75390625" style="1" customWidth="1"/>
    <col min="2" max="2" width="30.75390625" style="1" customWidth="1"/>
    <col min="3" max="3" width="11.75390625" style="63" customWidth="1"/>
    <col min="4" max="4" width="6.125" style="1" customWidth="1"/>
    <col min="5" max="5" width="6.75390625" style="1" customWidth="1"/>
    <col min="6" max="7" width="12.75390625" style="1" customWidth="1"/>
    <col min="8" max="8" width="14.125" style="1" customWidth="1"/>
    <col min="9" max="9" width="8.625" style="429" customWidth="1"/>
    <col min="10" max="10" width="15.625" style="3" customWidth="1"/>
    <col min="11" max="11" width="14.875" style="1" customWidth="1"/>
    <col min="12" max="16384" width="8.875" style="1" customWidth="1"/>
  </cols>
  <sheetData>
    <row r="1" spans="1:12" ht="12">
      <c r="A1" s="511"/>
      <c r="B1" s="511"/>
      <c r="C1" s="4"/>
      <c r="D1" s="4"/>
      <c r="E1" s="4"/>
      <c r="F1" s="4"/>
      <c r="G1" s="4"/>
      <c r="H1" s="4"/>
      <c r="I1" s="512" t="s">
        <v>552</v>
      </c>
      <c r="J1" s="512"/>
      <c r="K1" s="512"/>
      <c r="L1" s="512"/>
    </row>
    <row r="2" spans="1:11" ht="12">
      <c r="A2" s="513" t="s">
        <v>362</v>
      </c>
      <c r="B2" s="513"/>
      <c r="C2" s="513"/>
      <c r="D2" s="513"/>
      <c r="E2" s="513"/>
      <c r="F2" s="513"/>
      <c r="G2" s="513"/>
      <c r="H2" s="513"/>
      <c r="I2" s="513"/>
      <c r="J2" s="513"/>
      <c r="K2" s="513"/>
    </row>
    <row r="3" spans="1:11" ht="12">
      <c r="A3" s="513" t="s">
        <v>407</v>
      </c>
      <c r="B3" s="513"/>
      <c r="C3" s="513"/>
      <c r="D3" s="513"/>
      <c r="E3" s="513"/>
      <c r="F3" s="513"/>
      <c r="G3" s="513"/>
      <c r="H3" s="513"/>
      <c r="I3" s="513"/>
      <c r="J3" s="513"/>
      <c r="K3" s="513"/>
    </row>
    <row r="4" spans="1:11" ht="12">
      <c r="A4" s="514" t="s">
        <v>223</v>
      </c>
      <c r="B4" s="514"/>
      <c r="C4" s="514"/>
      <c r="D4" s="514"/>
      <c r="E4" s="514"/>
      <c r="F4" s="514"/>
      <c r="G4" s="514"/>
      <c r="H4" s="514"/>
      <c r="I4" s="514"/>
      <c r="J4" s="514"/>
      <c r="K4" s="514"/>
    </row>
    <row r="5" spans="1:11" ht="48">
      <c r="A5" s="9" t="s">
        <v>1</v>
      </c>
      <c r="B5" s="37" t="s">
        <v>2</v>
      </c>
      <c r="C5" s="37" t="s">
        <v>224</v>
      </c>
      <c r="D5" s="10" t="s">
        <v>3</v>
      </c>
      <c r="E5" s="10" t="s">
        <v>4</v>
      </c>
      <c r="F5" s="12" t="s">
        <v>5</v>
      </c>
      <c r="G5" s="12" t="s">
        <v>6</v>
      </c>
      <c r="H5" s="12" t="s">
        <v>7</v>
      </c>
      <c r="I5" s="457" t="s">
        <v>8</v>
      </c>
      <c r="J5" s="143" t="s">
        <v>9</v>
      </c>
      <c r="K5" s="15" t="s">
        <v>10</v>
      </c>
    </row>
    <row r="6" spans="1:11" ht="36">
      <c r="A6" s="164" t="s">
        <v>11</v>
      </c>
      <c r="B6" s="131" t="s">
        <v>225</v>
      </c>
      <c r="C6" s="17" t="s">
        <v>226</v>
      </c>
      <c r="D6" s="165" t="s">
        <v>23</v>
      </c>
      <c r="E6" s="17">
        <v>10</v>
      </c>
      <c r="F6" s="82"/>
      <c r="G6" s="20">
        <f aca="true" t="shared" si="0" ref="G6:G11">I6+F6</f>
        <v>0</v>
      </c>
      <c r="H6" s="20">
        <f aca="true" t="shared" si="1" ref="H6:H11">F6*E6</f>
        <v>0</v>
      </c>
      <c r="I6" s="467">
        <f aca="true" t="shared" si="2" ref="I6:I11">F6*0.08</f>
        <v>0</v>
      </c>
      <c r="J6" s="20">
        <f aca="true" t="shared" si="3" ref="J6:J11">G6*E6</f>
        <v>0</v>
      </c>
      <c r="K6" s="20"/>
    </row>
    <row r="7" spans="1:11" ht="36">
      <c r="A7" s="164" t="s">
        <v>13</v>
      </c>
      <c r="B7" s="151" t="s">
        <v>225</v>
      </c>
      <c r="C7" s="90" t="s">
        <v>227</v>
      </c>
      <c r="D7" s="158" t="s">
        <v>23</v>
      </c>
      <c r="E7" s="43">
        <v>35</v>
      </c>
      <c r="F7" s="83"/>
      <c r="G7" s="20">
        <f t="shared" si="0"/>
        <v>0</v>
      </c>
      <c r="H7" s="20">
        <f t="shared" si="1"/>
        <v>0</v>
      </c>
      <c r="I7" s="467">
        <f t="shared" si="2"/>
        <v>0</v>
      </c>
      <c r="J7" s="20">
        <f t="shared" si="3"/>
        <v>0</v>
      </c>
      <c r="K7" s="61"/>
    </row>
    <row r="8" spans="1:11" ht="36">
      <c r="A8" s="164" t="s">
        <v>14</v>
      </c>
      <c r="B8" s="151" t="s">
        <v>225</v>
      </c>
      <c r="C8" s="90" t="s">
        <v>228</v>
      </c>
      <c r="D8" s="158" t="s">
        <v>23</v>
      </c>
      <c r="E8" s="43">
        <v>30</v>
      </c>
      <c r="F8" s="83"/>
      <c r="G8" s="20">
        <f t="shared" si="0"/>
        <v>0</v>
      </c>
      <c r="H8" s="20">
        <f t="shared" si="1"/>
        <v>0</v>
      </c>
      <c r="I8" s="467">
        <f t="shared" si="2"/>
        <v>0</v>
      </c>
      <c r="J8" s="20">
        <f t="shared" si="3"/>
        <v>0</v>
      </c>
      <c r="K8" s="61"/>
    </row>
    <row r="9" spans="1:11" ht="36">
      <c r="A9" s="164" t="s">
        <v>15</v>
      </c>
      <c r="B9" s="151" t="s">
        <v>225</v>
      </c>
      <c r="C9" s="90" t="s">
        <v>229</v>
      </c>
      <c r="D9" s="158" t="s">
        <v>23</v>
      </c>
      <c r="E9" s="43">
        <v>15</v>
      </c>
      <c r="F9" s="83"/>
      <c r="G9" s="20">
        <f t="shared" si="0"/>
        <v>0</v>
      </c>
      <c r="H9" s="20">
        <f t="shared" si="1"/>
        <v>0</v>
      </c>
      <c r="I9" s="467">
        <f t="shared" si="2"/>
        <v>0</v>
      </c>
      <c r="J9" s="20">
        <f t="shared" si="3"/>
        <v>0</v>
      </c>
      <c r="K9" s="61"/>
    </row>
    <row r="10" spans="1:11" ht="36">
      <c r="A10" s="164" t="s">
        <v>16</v>
      </c>
      <c r="B10" s="151" t="s">
        <v>225</v>
      </c>
      <c r="C10" s="90" t="s">
        <v>230</v>
      </c>
      <c r="D10" s="158" t="s">
        <v>23</v>
      </c>
      <c r="E10" s="43">
        <v>20</v>
      </c>
      <c r="F10" s="83"/>
      <c r="G10" s="20">
        <f t="shared" si="0"/>
        <v>0</v>
      </c>
      <c r="H10" s="20">
        <f t="shared" si="1"/>
        <v>0</v>
      </c>
      <c r="I10" s="467">
        <f t="shared" si="2"/>
        <v>0</v>
      </c>
      <c r="J10" s="20">
        <f t="shared" si="3"/>
        <v>0</v>
      </c>
      <c r="K10" s="61"/>
    </row>
    <row r="11" spans="1:11" ht="36">
      <c r="A11" s="164" t="s">
        <v>17</v>
      </c>
      <c r="B11" s="151" t="s">
        <v>225</v>
      </c>
      <c r="C11" s="90" t="s">
        <v>231</v>
      </c>
      <c r="D11" s="166" t="s">
        <v>23</v>
      </c>
      <c r="E11" s="53">
        <v>20</v>
      </c>
      <c r="F11" s="83"/>
      <c r="G11" s="20">
        <f t="shared" si="0"/>
        <v>0</v>
      </c>
      <c r="H11" s="20">
        <f t="shared" si="1"/>
        <v>0</v>
      </c>
      <c r="I11" s="467">
        <f t="shared" si="2"/>
        <v>0</v>
      </c>
      <c r="J11" s="20">
        <f t="shared" si="3"/>
        <v>0</v>
      </c>
      <c r="K11" s="61"/>
    </row>
    <row r="12" spans="1:11" ht="13.5" customHeight="1">
      <c r="A12" s="35"/>
      <c r="B12" s="35"/>
      <c r="C12" s="64"/>
      <c r="D12" s="529" t="s">
        <v>35</v>
      </c>
      <c r="E12" s="529"/>
      <c r="F12" s="167" t="s">
        <v>36</v>
      </c>
      <c r="G12" s="57" t="s">
        <v>36</v>
      </c>
      <c r="H12" s="58">
        <f>SUM(H6:H11)</f>
        <v>0</v>
      </c>
      <c r="I12" s="491" t="s">
        <v>36</v>
      </c>
      <c r="J12" s="339">
        <f>SUM(J6:J11)</f>
        <v>0</v>
      </c>
      <c r="K12" s="58"/>
    </row>
    <row r="13" spans="1:11" ht="12">
      <c r="A13" s="35"/>
      <c r="B13" s="35"/>
      <c r="C13" s="64"/>
      <c r="D13" s="5"/>
      <c r="E13" s="5"/>
      <c r="F13" s="35"/>
      <c r="G13" s="35"/>
      <c r="H13" s="35"/>
      <c r="I13" s="428"/>
      <c r="J13" s="48"/>
      <c r="K13" s="35"/>
    </row>
    <row r="14" spans="1:11" ht="12">
      <c r="A14" s="35"/>
      <c r="B14" s="35"/>
      <c r="C14" s="64"/>
      <c r="D14" s="5"/>
      <c r="E14" s="5"/>
      <c r="F14" s="35"/>
      <c r="G14" s="35"/>
      <c r="H14" s="35"/>
      <c r="I14" s="428"/>
      <c r="J14" s="48"/>
      <c r="K14" s="35"/>
    </row>
    <row r="15" spans="1:11" ht="12">
      <c r="A15" s="35"/>
      <c r="B15" s="35"/>
      <c r="C15" s="64"/>
      <c r="D15" s="5"/>
      <c r="E15" s="5"/>
      <c r="F15" s="35"/>
      <c r="G15" s="35"/>
      <c r="H15" s="35"/>
      <c r="I15" s="428"/>
      <c r="J15" s="48"/>
      <c r="K15" s="35"/>
    </row>
    <row r="16" spans="1:5" ht="12">
      <c r="A16" s="35"/>
      <c r="B16" s="35"/>
      <c r="C16" s="64"/>
      <c r="D16" s="35"/>
      <c r="E16" s="35"/>
    </row>
    <row r="17" spans="1:5" ht="12">
      <c r="A17" s="35"/>
      <c r="B17" s="35"/>
      <c r="C17" s="64"/>
      <c r="D17" s="35"/>
      <c r="E17" s="35"/>
    </row>
    <row r="18" spans="1:10" ht="12.75">
      <c r="A18" s="8"/>
      <c r="B18" s="514"/>
      <c r="C18" s="514"/>
      <c r="D18" s="514"/>
      <c r="F18" s="346"/>
      <c r="G18" s="515"/>
      <c r="H18" s="515"/>
      <c r="I18" s="515"/>
      <c r="J18" s="1"/>
    </row>
    <row r="19" spans="1:10" ht="12.75">
      <c r="A19" s="509"/>
      <c r="B19" s="509"/>
      <c r="C19" s="509"/>
      <c r="D19" s="509"/>
      <c r="F19" s="347"/>
      <c r="G19" s="510"/>
      <c r="H19" s="510"/>
      <c r="I19" s="510"/>
      <c r="J19" s="1"/>
    </row>
  </sheetData>
  <sheetProtection selectLockedCells="1" selectUnlockedCells="1"/>
  <mergeCells count="10">
    <mergeCell ref="I1:L1"/>
    <mergeCell ref="B18:D18"/>
    <mergeCell ref="A19:D19"/>
    <mergeCell ref="G19:I19"/>
    <mergeCell ref="A1:B1"/>
    <mergeCell ref="A3:K3"/>
    <mergeCell ref="A4:K4"/>
    <mergeCell ref="D12:E12"/>
    <mergeCell ref="G18:I18"/>
    <mergeCell ref="A2:K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H1" sqref="H1:K1"/>
    </sheetView>
  </sheetViews>
  <sheetFormatPr defaultColWidth="8.875" defaultRowHeight="12.75"/>
  <cols>
    <col min="1" max="1" width="4.75390625" style="1" customWidth="1"/>
    <col min="2" max="2" width="30.75390625" style="1" customWidth="1"/>
    <col min="3" max="3" width="5.875" style="1" customWidth="1"/>
    <col min="4" max="4" width="7.25390625" style="1" customWidth="1"/>
    <col min="5" max="5" width="10.75390625" style="1" customWidth="1"/>
    <col min="6" max="7" width="12.75390625" style="1" customWidth="1"/>
    <col min="8" max="8" width="9.375" style="429" customWidth="1"/>
    <col min="9" max="9" width="12.625" style="3" customWidth="1"/>
    <col min="10" max="10" width="14.625" style="1" customWidth="1"/>
    <col min="11" max="16384" width="8.875" style="1" customWidth="1"/>
  </cols>
  <sheetData>
    <row r="1" spans="1:11" ht="12">
      <c r="A1" s="511"/>
      <c r="B1" s="511"/>
      <c r="C1" s="4"/>
      <c r="D1" s="4"/>
      <c r="E1" s="4"/>
      <c r="F1" s="4"/>
      <c r="G1" s="4"/>
      <c r="H1" s="512" t="s">
        <v>552</v>
      </c>
      <c r="I1" s="512"/>
      <c r="J1" s="512"/>
      <c r="K1" s="512"/>
    </row>
    <row r="2" spans="1:10" ht="12">
      <c r="A2" s="513" t="s">
        <v>362</v>
      </c>
      <c r="B2" s="513"/>
      <c r="C2" s="513"/>
      <c r="D2" s="513"/>
      <c r="E2" s="513"/>
      <c r="F2" s="513"/>
      <c r="G2" s="513"/>
      <c r="H2" s="513"/>
      <c r="I2" s="513"/>
      <c r="J2" s="513"/>
    </row>
    <row r="3" spans="1:10" ht="12">
      <c r="A3" s="513" t="s">
        <v>139</v>
      </c>
      <c r="B3" s="513"/>
      <c r="C3" s="513"/>
      <c r="D3" s="513"/>
      <c r="E3" s="513"/>
      <c r="F3" s="513"/>
      <c r="G3" s="513"/>
      <c r="H3" s="513"/>
      <c r="I3" s="513"/>
      <c r="J3" s="513"/>
    </row>
    <row r="4" spans="1:10" ht="12">
      <c r="A4" s="514" t="s">
        <v>232</v>
      </c>
      <c r="B4" s="514"/>
      <c r="C4" s="514"/>
      <c r="D4" s="514"/>
      <c r="E4" s="514"/>
      <c r="F4" s="514"/>
      <c r="G4" s="514"/>
      <c r="H4" s="514"/>
      <c r="I4" s="514"/>
      <c r="J4" s="514"/>
    </row>
    <row r="5" spans="1:10" ht="48">
      <c r="A5" s="9" t="s">
        <v>1</v>
      </c>
      <c r="B5" s="37" t="s">
        <v>2</v>
      </c>
      <c r="C5" s="10" t="s">
        <v>3</v>
      </c>
      <c r="D5" s="10" t="s">
        <v>4</v>
      </c>
      <c r="E5" s="12" t="s">
        <v>5</v>
      </c>
      <c r="F5" s="12" t="s">
        <v>6</v>
      </c>
      <c r="G5" s="12" t="s">
        <v>7</v>
      </c>
      <c r="H5" s="457" t="s">
        <v>58</v>
      </c>
      <c r="I5" s="143" t="s">
        <v>9</v>
      </c>
      <c r="J5" s="15" t="s">
        <v>10</v>
      </c>
    </row>
    <row r="6" spans="1:10" ht="54.75" customHeight="1">
      <c r="A6" s="16" t="s">
        <v>11</v>
      </c>
      <c r="B6" s="86" t="s">
        <v>369</v>
      </c>
      <c r="C6" s="17" t="s">
        <v>52</v>
      </c>
      <c r="D6" s="17">
        <v>10000</v>
      </c>
      <c r="E6" s="82"/>
      <c r="F6" s="20">
        <f>H6+E6</f>
        <v>0</v>
      </c>
      <c r="G6" s="20">
        <f>E6*D6</f>
        <v>0</v>
      </c>
      <c r="H6" s="467">
        <f>E6*0.08</f>
        <v>0</v>
      </c>
      <c r="I6" s="20">
        <f>F6*D6</f>
        <v>0</v>
      </c>
      <c r="J6" s="20"/>
    </row>
    <row r="7" spans="1:10" ht="24">
      <c r="A7" s="16" t="s">
        <v>13</v>
      </c>
      <c r="B7" s="401" t="s">
        <v>370</v>
      </c>
      <c r="C7" s="43" t="s">
        <v>12</v>
      </c>
      <c r="D7" s="43">
        <v>20000</v>
      </c>
      <c r="E7" s="83"/>
      <c r="F7" s="20">
        <f aca="true" t="shared" si="0" ref="F7:F17">H7+E7</f>
        <v>0</v>
      </c>
      <c r="G7" s="20">
        <f aca="true" t="shared" si="1" ref="G7:G17">E7*D7</f>
        <v>0</v>
      </c>
      <c r="H7" s="467">
        <f aca="true" t="shared" si="2" ref="H7:H17">E7*0.08</f>
        <v>0</v>
      </c>
      <c r="I7" s="20">
        <f aca="true" t="shared" si="3" ref="I7:I17">F7*D7</f>
        <v>0</v>
      </c>
      <c r="J7" s="61"/>
    </row>
    <row r="8" spans="1:10" ht="24">
      <c r="A8" s="16" t="s">
        <v>14</v>
      </c>
      <c r="B8" s="401" t="s">
        <v>233</v>
      </c>
      <c r="C8" s="43" t="s">
        <v>12</v>
      </c>
      <c r="D8" s="43">
        <v>200</v>
      </c>
      <c r="E8" s="83"/>
      <c r="F8" s="20">
        <f t="shared" si="0"/>
        <v>0</v>
      </c>
      <c r="G8" s="20">
        <f t="shared" si="1"/>
        <v>0</v>
      </c>
      <c r="H8" s="467">
        <f t="shared" si="2"/>
        <v>0</v>
      </c>
      <c r="I8" s="20">
        <f t="shared" si="3"/>
        <v>0</v>
      </c>
      <c r="J8" s="61"/>
    </row>
    <row r="9" spans="1:10" ht="12">
      <c r="A9" s="16" t="s">
        <v>15</v>
      </c>
      <c r="B9" s="402" t="s">
        <v>234</v>
      </c>
      <c r="C9" s="43" t="s">
        <v>12</v>
      </c>
      <c r="D9" s="43">
        <v>1300</v>
      </c>
      <c r="E9" s="83"/>
      <c r="F9" s="20">
        <f t="shared" si="0"/>
        <v>0</v>
      </c>
      <c r="G9" s="20">
        <f t="shared" si="1"/>
        <v>0</v>
      </c>
      <c r="H9" s="467">
        <f t="shared" si="2"/>
        <v>0</v>
      </c>
      <c r="I9" s="20">
        <f t="shared" si="3"/>
        <v>0</v>
      </c>
      <c r="J9" s="61"/>
    </row>
    <row r="10" spans="1:11" ht="24">
      <c r="A10" s="16" t="s">
        <v>16</v>
      </c>
      <c r="B10" s="403" t="s">
        <v>235</v>
      </c>
      <c r="C10" s="43" t="s">
        <v>12</v>
      </c>
      <c r="D10" s="43">
        <v>300</v>
      </c>
      <c r="E10" s="61"/>
      <c r="F10" s="20">
        <f t="shared" si="0"/>
        <v>0</v>
      </c>
      <c r="G10" s="20">
        <f t="shared" si="1"/>
        <v>0</v>
      </c>
      <c r="H10" s="467">
        <f t="shared" si="2"/>
        <v>0</v>
      </c>
      <c r="I10" s="20">
        <f t="shared" si="3"/>
        <v>0</v>
      </c>
      <c r="J10" s="61"/>
      <c r="K10" s="35"/>
    </row>
    <row r="11" spans="1:11" ht="24">
      <c r="A11" s="16" t="s">
        <v>17</v>
      </c>
      <c r="B11" s="403" t="s">
        <v>236</v>
      </c>
      <c r="C11" s="53" t="s">
        <v>12</v>
      </c>
      <c r="D11" s="53">
        <v>350</v>
      </c>
      <c r="E11" s="127"/>
      <c r="F11" s="20">
        <f t="shared" si="0"/>
        <v>0</v>
      </c>
      <c r="G11" s="20">
        <f t="shared" si="1"/>
        <v>0</v>
      </c>
      <c r="H11" s="467">
        <f t="shared" si="2"/>
        <v>0</v>
      </c>
      <c r="I11" s="20">
        <f t="shared" si="3"/>
        <v>0</v>
      </c>
      <c r="J11" s="127"/>
      <c r="K11" s="35"/>
    </row>
    <row r="12" spans="1:11" ht="24">
      <c r="A12" s="16" t="s">
        <v>19</v>
      </c>
      <c r="B12" s="403" t="s">
        <v>237</v>
      </c>
      <c r="C12" s="53" t="s">
        <v>12</v>
      </c>
      <c r="D12" s="53">
        <v>50</v>
      </c>
      <c r="E12" s="127"/>
      <c r="F12" s="20">
        <f t="shared" si="0"/>
        <v>0</v>
      </c>
      <c r="G12" s="20">
        <f t="shared" si="1"/>
        <v>0</v>
      </c>
      <c r="H12" s="467">
        <f t="shared" si="2"/>
        <v>0</v>
      </c>
      <c r="I12" s="20">
        <f t="shared" si="3"/>
        <v>0</v>
      </c>
      <c r="J12" s="127"/>
      <c r="K12" s="35"/>
    </row>
    <row r="13" spans="1:10" ht="24">
      <c r="A13" s="16" t="s">
        <v>20</v>
      </c>
      <c r="B13" s="404" t="s">
        <v>238</v>
      </c>
      <c r="C13" s="158" t="s">
        <v>12</v>
      </c>
      <c r="D13" s="43">
        <v>450</v>
      </c>
      <c r="E13" s="83"/>
      <c r="F13" s="20">
        <f t="shared" si="0"/>
        <v>0</v>
      </c>
      <c r="G13" s="20">
        <f t="shared" si="1"/>
        <v>0</v>
      </c>
      <c r="H13" s="467">
        <f t="shared" si="2"/>
        <v>0</v>
      </c>
      <c r="I13" s="20">
        <f t="shared" si="3"/>
        <v>0</v>
      </c>
      <c r="J13" s="83"/>
    </row>
    <row r="14" spans="1:10" ht="24">
      <c r="A14" s="16" t="s">
        <v>21</v>
      </c>
      <c r="B14" s="404" t="s">
        <v>239</v>
      </c>
      <c r="C14" s="158" t="s">
        <v>12</v>
      </c>
      <c r="D14" s="43">
        <v>1200</v>
      </c>
      <c r="E14" s="83"/>
      <c r="F14" s="20">
        <f t="shared" si="0"/>
        <v>0</v>
      </c>
      <c r="G14" s="20">
        <f t="shared" si="1"/>
        <v>0</v>
      </c>
      <c r="H14" s="467">
        <f t="shared" si="2"/>
        <v>0</v>
      </c>
      <c r="I14" s="20">
        <f t="shared" si="3"/>
        <v>0</v>
      </c>
      <c r="J14" s="83"/>
    </row>
    <row r="15" spans="1:10" ht="60">
      <c r="A15" s="16" t="s">
        <v>22</v>
      </c>
      <c r="B15" s="405" t="s">
        <v>509</v>
      </c>
      <c r="C15" s="43" t="s">
        <v>52</v>
      </c>
      <c r="D15" s="43">
        <v>45</v>
      </c>
      <c r="E15" s="83"/>
      <c r="F15" s="20">
        <f t="shared" si="0"/>
        <v>0</v>
      </c>
      <c r="G15" s="20">
        <f t="shared" si="1"/>
        <v>0</v>
      </c>
      <c r="H15" s="467">
        <f t="shared" si="2"/>
        <v>0</v>
      </c>
      <c r="I15" s="20">
        <f t="shared" si="3"/>
        <v>0</v>
      </c>
      <c r="J15" s="61"/>
    </row>
    <row r="16" spans="1:10" ht="60">
      <c r="A16" s="16" t="s">
        <v>24</v>
      </c>
      <c r="B16" s="406" t="s">
        <v>510</v>
      </c>
      <c r="C16" s="43" t="s">
        <v>12</v>
      </c>
      <c r="D16" s="43">
        <v>200</v>
      </c>
      <c r="E16" s="83"/>
      <c r="F16" s="20">
        <f t="shared" si="0"/>
        <v>0</v>
      </c>
      <c r="G16" s="20">
        <f t="shared" si="1"/>
        <v>0</v>
      </c>
      <c r="H16" s="467">
        <f t="shared" si="2"/>
        <v>0</v>
      </c>
      <c r="I16" s="20">
        <f t="shared" si="3"/>
        <v>0</v>
      </c>
      <c r="J16" s="61"/>
    </row>
    <row r="17" spans="1:11" ht="60">
      <c r="A17" s="16" t="s">
        <v>25</v>
      </c>
      <c r="B17" s="406" t="s">
        <v>511</v>
      </c>
      <c r="C17" s="53" t="s">
        <v>12</v>
      </c>
      <c r="D17" s="53">
        <v>80</v>
      </c>
      <c r="E17" s="84"/>
      <c r="F17" s="20">
        <f t="shared" si="0"/>
        <v>0</v>
      </c>
      <c r="G17" s="20">
        <f t="shared" si="1"/>
        <v>0</v>
      </c>
      <c r="H17" s="467">
        <f t="shared" si="2"/>
        <v>0</v>
      </c>
      <c r="I17" s="20">
        <f t="shared" si="3"/>
        <v>0</v>
      </c>
      <c r="J17" s="127"/>
      <c r="K17" s="168"/>
    </row>
    <row r="18" spans="1:10" ht="12.75" customHeight="1">
      <c r="A18" s="35"/>
      <c r="B18" s="35"/>
      <c r="C18" s="529" t="s">
        <v>35</v>
      </c>
      <c r="D18" s="529"/>
      <c r="E18" s="57" t="s">
        <v>36</v>
      </c>
      <c r="F18" s="57" t="s">
        <v>36</v>
      </c>
      <c r="G18" s="58">
        <f>SUM(G6:G17)</f>
        <v>0</v>
      </c>
      <c r="H18" s="487" t="s">
        <v>36</v>
      </c>
      <c r="I18" s="210">
        <f>SUM(I6:I17)</f>
        <v>0</v>
      </c>
      <c r="J18" s="58"/>
    </row>
    <row r="19" spans="1:10" ht="12">
      <c r="A19" s="35"/>
      <c r="B19" s="35"/>
      <c r="C19" s="5"/>
      <c r="D19" s="5"/>
      <c r="E19" s="35"/>
      <c r="F19" s="35"/>
      <c r="G19" s="35"/>
      <c r="H19" s="428"/>
      <c r="I19" s="48"/>
      <c r="J19" s="136"/>
    </row>
    <row r="20" spans="1:10" ht="12">
      <c r="A20" s="35"/>
      <c r="B20" s="35"/>
      <c r="C20" s="5"/>
      <c r="D20" s="5"/>
      <c r="E20" s="35"/>
      <c r="F20" s="35"/>
      <c r="G20" s="35"/>
      <c r="H20" s="428"/>
      <c r="I20" s="48"/>
      <c r="J20" s="136"/>
    </row>
    <row r="21" spans="1:10" ht="12">
      <c r="A21" s="35"/>
      <c r="B21" s="35"/>
      <c r="C21" s="5"/>
      <c r="D21" s="5"/>
      <c r="E21" s="35"/>
      <c r="F21" s="35"/>
      <c r="G21" s="35"/>
      <c r="H21" s="428"/>
      <c r="I21" s="48"/>
      <c r="J21" s="136"/>
    </row>
    <row r="22" spans="1:4" ht="12">
      <c r="A22" s="35"/>
      <c r="B22" s="35"/>
      <c r="C22" s="35"/>
      <c r="D22" s="35"/>
    </row>
    <row r="23" spans="1:4" ht="12">
      <c r="A23" s="35"/>
      <c r="B23" s="35"/>
      <c r="C23" s="35"/>
      <c r="D23" s="35"/>
    </row>
    <row r="24" spans="1:9" ht="12.75">
      <c r="A24" s="8"/>
      <c r="B24" s="514"/>
      <c r="C24" s="514"/>
      <c r="D24" s="514"/>
      <c r="F24" s="346"/>
      <c r="G24" s="515"/>
      <c r="H24" s="515"/>
      <c r="I24" s="515"/>
    </row>
    <row r="25" spans="1:9" ht="12.75">
      <c r="A25" s="509"/>
      <c r="B25" s="509"/>
      <c r="C25" s="509"/>
      <c r="D25" s="509"/>
      <c r="F25" s="347"/>
      <c r="G25" s="510"/>
      <c r="H25" s="510"/>
      <c r="I25" s="510"/>
    </row>
  </sheetData>
  <sheetProtection selectLockedCells="1" selectUnlockedCells="1"/>
  <mergeCells count="10">
    <mergeCell ref="H1:K1"/>
    <mergeCell ref="B24:D24"/>
    <mergeCell ref="G24:I24"/>
    <mergeCell ref="A25:D25"/>
    <mergeCell ref="G25:I25"/>
    <mergeCell ref="A1:B1"/>
    <mergeCell ref="A3:J3"/>
    <mergeCell ref="A4:J4"/>
    <mergeCell ref="C18:D18"/>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S14"/>
  <sheetViews>
    <sheetView zoomScalePageLayoutView="0" workbookViewId="0" topLeftCell="A1">
      <selection activeCell="H1" sqref="H1:J1"/>
    </sheetView>
  </sheetViews>
  <sheetFormatPr defaultColWidth="11.625" defaultRowHeight="12.75"/>
  <cols>
    <col min="1" max="1" width="6.25390625" style="1" customWidth="1"/>
    <col min="2" max="2" width="22.75390625" style="1" customWidth="1"/>
    <col min="3" max="3" width="6.375" style="1" customWidth="1"/>
    <col min="4" max="4" width="12.625" style="1" customWidth="1"/>
    <col min="5" max="6" width="11.625" style="1" customWidth="1"/>
    <col min="7" max="7" width="14.25390625" style="1" customWidth="1"/>
    <col min="8" max="8" width="8.75390625" style="429" customWidth="1"/>
    <col min="9" max="9" width="12.375" style="3" customWidth="1"/>
    <col min="10" max="10" width="15.00390625" style="1" customWidth="1"/>
    <col min="11" max="16384" width="11.625" style="1" customWidth="1"/>
  </cols>
  <sheetData>
    <row r="1" spans="1:19" ht="12">
      <c r="A1" s="511"/>
      <c r="B1" s="511"/>
      <c r="C1" s="4"/>
      <c r="D1" s="4"/>
      <c r="E1" s="4"/>
      <c r="F1" s="4"/>
      <c r="G1" s="4"/>
      <c r="H1" s="512" t="s">
        <v>552</v>
      </c>
      <c r="I1" s="512"/>
      <c r="J1" s="512"/>
      <c r="K1" s="512"/>
      <c r="L1" s="512"/>
      <c r="M1" s="512"/>
      <c r="N1" s="512"/>
      <c r="O1" s="512"/>
      <c r="P1" s="512"/>
      <c r="Q1" s="512"/>
      <c r="R1" s="512"/>
      <c r="S1" s="512"/>
    </row>
    <row r="2" spans="1:19" ht="12">
      <c r="A2" s="513" t="s">
        <v>362</v>
      </c>
      <c r="B2" s="513"/>
      <c r="C2" s="513"/>
      <c r="D2" s="513"/>
      <c r="E2" s="513"/>
      <c r="F2" s="513"/>
      <c r="G2" s="513"/>
      <c r="H2" s="513"/>
      <c r="I2" s="513"/>
      <c r="J2" s="513"/>
      <c r="K2" s="5"/>
      <c r="L2" s="5"/>
      <c r="M2" s="5"/>
      <c r="N2" s="5"/>
      <c r="O2" s="5"/>
      <c r="P2" s="5"/>
      <c r="Q2" s="5"/>
      <c r="R2" s="5"/>
      <c r="S2" s="5"/>
    </row>
    <row r="3" spans="1:19" ht="12">
      <c r="A3" s="513" t="s">
        <v>140</v>
      </c>
      <c r="B3" s="513"/>
      <c r="C3" s="513"/>
      <c r="D3" s="513"/>
      <c r="E3" s="513"/>
      <c r="F3" s="513"/>
      <c r="G3" s="513"/>
      <c r="H3" s="513"/>
      <c r="I3" s="513"/>
      <c r="J3" s="513"/>
      <c r="K3" s="513"/>
      <c r="L3" s="513"/>
      <c r="M3" s="513"/>
      <c r="N3" s="513"/>
      <c r="O3" s="513"/>
      <c r="P3" s="513"/>
      <c r="Q3" s="513"/>
      <c r="R3" s="513"/>
      <c r="S3" s="513"/>
    </row>
    <row r="4" spans="1:19" ht="12">
      <c r="A4" s="514" t="s">
        <v>240</v>
      </c>
      <c r="B4" s="514"/>
      <c r="C4" s="514"/>
      <c r="D4" s="514"/>
      <c r="E4" s="514"/>
      <c r="F4" s="514"/>
      <c r="G4" s="514"/>
      <c r="H4" s="514"/>
      <c r="I4" s="514"/>
      <c r="J4" s="514"/>
      <c r="K4" s="514"/>
      <c r="L4" s="514"/>
      <c r="M4" s="514"/>
      <c r="N4" s="514"/>
      <c r="O4" s="514"/>
      <c r="P4" s="514"/>
      <c r="Q4" s="514"/>
      <c r="R4" s="514"/>
      <c r="S4" s="514"/>
    </row>
    <row r="5" spans="1:19" ht="48">
      <c r="A5" s="97" t="s">
        <v>1</v>
      </c>
      <c r="B5" s="169" t="s">
        <v>2</v>
      </c>
      <c r="C5" s="106" t="s">
        <v>3</v>
      </c>
      <c r="D5" s="106" t="s">
        <v>4</v>
      </c>
      <c r="E5" s="170" t="s">
        <v>5</v>
      </c>
      <c r="F5" s="170" t="s">
        <v>6</v>
      </c>
      <c r="G5" s="170" t="s">
        <v>7</v>
      </c>
      <c r="H5" s="457" t="s">
        <v>8</v>
      </c>
      <c r="I5" s="171" t="s">
        <v>9</v>
      </c>
      <c r="J5" s="15" t="s">
        <v>10</v>
      </c>
      <c r="K5" s="62"/>
      <c r="L5" s="35"/>
      <c r="M5" s="35"/>
      <c r="N5" s="35"/>
      <c r="O5" s="35"/>
      <c r="P5" s="35"/>
      <c r="Q5" s="35"/>
      <c r="R5" s="35"/>
      <c r="S5" s="35"/>
    </row>
    <row r="6" spans="1:19" ht="34.5" customHeight="1">
      <c r="A6" s="41" t="s">
        <v>11</v>
      </c>
      <c r="B6" s="87" t="s">
        <v>241</v>
      </c>
      <c r="C6" s="43" t="s">
        <v>242</v>
      </c>
      <c r="D6" s="43">
        <v>75</v>
      </c>
      <c r="E6" s="83"/>
      <c r="F6" s="83">
        <f>H6+E6</f>
        <v>0</v>
      </c>
      <c r="G6" s="83">
        <f>E6*D6</f>
        <v>0</v>
      </c>
      <c r="H6" s="458">
        <f>E6*0.08</f>
        <v>0</v>
      </c>
      <c r="I6" s="61">
        <f>F6*D6</f>
        <v>0</v>
      </c>
      <c r="J6" s="83"/>
      <c r="K6" s="35"/>
      <c r="L6" s="35"/>
      <c r="M6" s="35"/>
      <c r="N6" s="35"/>
      <c r="O6" s="35"/>
      <c r="P6" s="35"/>
      <c r="Q6" s="35"/>
      <c r="R6" s="35"/>
      <c r="S6" s="35"/>
    </row>
    <row r="7" spans="1:19" ht="12">
      <c r="A7" s="60"/>
      <c r="B7" s="72"/>
      <c r="C7" s="43"/>
      <c r="D7" s="43"/>
      <c r="E7" s="83"/>
      <c r="F7" s="83"/>
      <c r="G7" s="172">
        <f>SUM(G6)</f>
        <v>0</v>
      </c>
      <c r="H7" s="458"/>
      <c r="I7" s="208">
        <f>SUM(I6)</f>
        <v>0</v>
      </c>
      <c r="J7" s="172"/>
      <c r="K7" s="114"/>
      <c r="L7" s="35"/>
      <c r="M7" s="35"/>
      <c r="N7" s="35"/>
      <c r="O7" s="35"/>
      <c r="P7" s="35"/>
      <c r="Q7" s="35"/>
      <c r="R7" s="35"/>
      <c r="S7" s="35"/>
    </row>
    <row r="8" spans="11:19" ht="12">
      <c r="K8" s="35"/>
      <c r="L8" s="35"/>
      <c r="M8" s="35"/>
      <c r="N8" s="35"/>
      <c r="O8" s="35"/>
      <c r="P8" s="35"/>
      <c r="Q8" s="35"/>
      <c r="R8" s="35"/>
      <c r="S8" s="35"/>
    </row>
    <row r="13" spans="1:9" ht="12.75">
      <c r="A13" s="8"/>
      <c r="B13" s="514"/>
      <c r="C13" s="514"/>
      <c r="D13" s="514"/>
      <c r="F13" s="346"/>
      <c r="G13" s="515"/>
      <c r="H13" s="515"/>
      <c r="I13" s="515"/>
    </row>
    <row r="14" spans="1:9" ht="12.75">
      <c r="A14" s="509"/>
      <c r="B14" s="509"/>
      <c r="C14" s="509"/>
      <c r="D14" s="509"/>
      <c r="F14" s="347"/>
      <c r="G14" s="510"/>
      <c r="H14" s="510"/>
      <c r="I14" s="510"/>
    </row>
  </sheetData>
  <sheetProtection selectLockedCells="1" selectUnlockedCells="1"/>
  <mergeCells count="12">
    <mergeCell ref="B13:D13"/>
    <mergeCell ref="G13:I13"/>
    <mergeCell ref="A14:D14"/>
    <mergeCell ref="G14:I14"/>
    <mergeCell ref="A1:B1"/>
    <mergeCell ref="H1:J1"/>
    <mergeCell ref="K1:S1"/>
    <mergeCell ref="A3:J3"/>
    <mergeCell ref="K3:S3"/>
    <mergeCell ref="A4:J4"/>
    <mergeCell ref="K4:S4"/>
    <mergeCell ref="A2:J2"/>
  </mergeCells>
  <printOptions/>
  <pageMargins left="0.7875" right="0.7875" top="1.0527777777777778" bottom="1.0527777777777778"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21"/>
  <sheetViews>
    <sheetView zoomScalePageLayoutView="0" workbookViewId="0" topLeftCell="A1">
      <selection activeCell="H1" sqref="H1:J1"/>
    </sheetView>
  </sheetViews>
  <sheetFormatPr defaultColWidth="8.875" defaultRowHeight="12.75"/>
  <cols>
    <col min="1" max="1" width="4.75390625" style="1" customWidth="1"/>
    <col min="2" max="2" width="30.75390625" style="1" customWidth="1"/>
    <col min="3" max="3" width="7.875" style="1" customWidth="1"/>
    <col min="4" max="4" width="8.75390625" style="1" customWidth="1"/>
    <col min="5" max="6" width="12.75390625" style="1" customWidth="1"/>
    <col min="7" max="7" width="15.125" style="1" customWidth="1"/>
    <col min="8" max="8" width="8.75390625" style="429" customWidth="1"/>
    <col min="9" max="9" width="12.125" style="3" customWidth="1"/>
    <col min="10" max="10" width="16.00390625" style="1" customWidth="1"/>
    <col min="11" max="16384" width="8.875" style="1" customWidth="1"/>
  </cols>
  <sheetData>
    <row r="1" spans="1:10" ht="12">
      <c r="A1" s="511"/>
      <c r="B1" s="511"/>
      <c r="C1" s="4"/>
      <c r="D1" s="4"/>
      <c r="E1" s="4"/>
      <c r="F1" s="4"/>
      <c r="G1" s="4"/>
      <c r="H1" s="512" t="s">
        <v>552</v>
      </c>
      <c r="I1" s="512"/>
      <c r="J1" s="512"/>
    </row>
    <row r="2" spans="1:10" ht="12">
      <c r="A2" s="513" t="s">
        <v>362</v>
      </c>
      <c r="B2" s="513"/>
      <c r="C2" s="513"/>
      <c r="D2" s="513"/>
      <c r="E2" s="513"/>
      <c r="F2" s="513"/>
      <c r="G2" s="513"/>
      <c r="H2" s="513"/>
      <c r="I2" s="513"/>
      <c r="J2" s="513"/>
    </row>
    <row r="3" spans="1:10" ht="12">
      <c r="A3" s="513" t="s">
        <v>545</v>
      </c>
      <c r="B3" s="513"/>
      <c r="C3" s="513"/>
      <c r="D3" s="513"/>
      <c r="E3" s="513"/>
      <c r="F3" s="513"/>
      <c r="G3" s="513"/>
      <c r="H3" s="513"/>
      <c r="I3" s="513"/>
      <c r="J3" s="513"/>
    </row>
    <row r="4" spans="1:10" ht="12">
      <c r="A4" s="514" t="s">
        <v>363</v>
      </c>
      <c r="B4" s="514"/>
      <c r="C4" s="514"/>
      <c r="D4" s="514"/>
      <c r="E4" s="514"/>
      <c r="F4" s="514"/>
      <c r="G4" s="514"/>
      <c r="H4" s="514"/>
      <c r="I4" s="514"/>
      <c r="J4" s="514"/>
    </row>
    <row r="5" spans="1:10" ht="48">
      <c r="A5" s="240" t="s">
        <v>1</v>
      </c>
      <c r="B5" s="220" t="s">
        <v>2</v>
      </c>
      <c r="C5" s="221" t="s">
        <v>3</v>
      </c>
      <c r="D5" s="221" t="s">
        <v>4</v>
      </c>
      <c r="E5" s="340" t="s">
        <v>243</v>
      </c>
      <c r="F5" s="222" t="s">
        <v>244</v>
      </c>
      <c r="G5" s="222" t="s">
        <v>7</v>
      </c>
      <c r="H5" s="484" t="s">
        <v>8</v>
      </c>
      <c r="I5" s="224" t="s">
        <v>9</v>
      </c>
      <c r="J5" s="221" t="s">
        <v>10</v>
      </c>
    </row>
    <row r="6" spans="1:10" ht="15.75" customHeight="1">
      <c r="A6" s="215" t="s">
        <v>11</v>
      </c>
      <c r="B6" s="225" t="s">
        <v>245</v>
      </c>
      <c r="C6" s="216" t="s">
        <v>12</v>
      </c>
      <c r="D6" s="216">
        <v>90</v>
      </c>
      <c r="E6" s="217"/>
      <c r="F6" s="217">
        <f>H6+E6</f>
        <v>0</v>
      </c>
      <c r="G6" s="217">
        <f>E6*D6</f>
        <v>0</v>
      </c>
      <c r="H6" s="426">
        <f>E6*0.08</f>
        <v>0</v>
      </c>
      <c r="I6" s="218">
        <f>F6*D6</f>
        <v>0</v>
      </c>
      <c r="J6" s="217"/>
    </row>
    <row r="7" spans="1:10" ht="15" customHeight="1">
      <c r="A7" s="215" t="s">
        <v>13</v>
      </c>
      <c r="B7" s="225" t="s">
        <v>246</v>
      </c>
      <c r="C7" s="216" t="s">
        <v>12</v>
      </c>
      <c r="D7" s="216">
        <v>90</v>
      </c>
      <c r="E7" s="217"/>
      <c r="F7" s="217">
        <f aca="true" t="shared" si="0" ref="F7:F13">H7+E7</f>
        <v>0</v>
      </c>
      <c r="G7" s="217">
        <f aca="true" t="shared" si="1" ref="G7:G13">E7*D7</f>
        <v>0</v>
      </c>
      <c r="H7" s="426">
        <f aca="true" t="shared" si="2" ref="H7:H13">E7*0.08</f>
        <v>0</v>
      </c>
      <c r="I7" s="218">
        <f aca="true" t="shared" si="3" ref="I7:I13">F7*D7</f>
        <v>0</v>
      </c>
      <c r="J7" s="217"/>
    </row>
    <row r="8" spans="1:10" ht="15" customHeight="1">
      <c r="A8" s="215" t="s">
        <v>14</v>
      </c>
      <c r="B8" s="225" t="s">
        <v>247</v>
      </c>
      <c r="C8" s="216" t="s">
        <v>12</v>
      </c>
      <c r="D8" s="216">
        <v>80</v>
      </c>
      <c r="E8" s="217"/>
      <c r="F8" s="217">
        <f t="shared" si="0"/>
        <v>0</v>
      </c>
      <c r="G8" s="217">
        <f t="shared" si="1"/>
        <v>0</v>
      </c>
      <c r="H8" s="426">
        <f t="shared" si="2"/>
        <v>0</v>
      </c>
      <c r="I8" s="218">
        <f t="shared" si="3"/>
        <v>0</v>
      </c>
      <c r="J8" s="217"/>
    </row>
    <row r="9" spans="1:10" ht="17.25" customHeight="1">
      <c r="A9" s="215" t="s">
        <v>15</v>
      </c>
      <c r="B9" s="225" t="s">
        <v>248</v>
      </c>
      <c r="C9" s="216" t="s">
        <v>12</v>
      </c>
      <c r="D9" s="216">
        <v>340</v>
      </c>
      <c r="E9" s="217"/>
      <c r="F9" s="217">
        <f t="shared" si="0"/>
        <v>0</v>
      </c>
      <c r="G9" s="217">
        <f t="shared" si="1"/>
        <v>0</v>
      </c>
      <c r="H9" s="426">
        <f t="shared" si="2"/>
        <v>0</v>
      </c>
      <c r="I9" s="218">
        <f t="shared" si="3"/>
        <v>0</v>
      </c>
      <c r="J9" s="217"/>
    </row>
    <row r="10" spans="1:10" ht="24">
      <c r="A10" s="215" t="s">
        <v>16</v>
      </c>
      <c r="B10" s="225" t="s">
        <v>250</v>
      </c>
      <c r="C10" s="216" t="s">
        <v>12</v>
      </c>
      <c r="D10" s="216">
        <v>7</v>
      </c>
      <c r="E10" s="82"/>
      <c r="F10" s="217">
        <f t="shared" si="0"/>
        <v>0</v>
      </c>
      <c r="G10" s="217">
        <f t="shared" si="1"/>
        <v>0</v>
      </c>
      <c r="H10" s="426">
        <f t="shared" si="2"/>
        <v>0</v>
      </c>
      <c r="I10" s="218">
        <f t="shared" si="3"/>
        <v>0</v>
      </c>
      <c r="J10" s="217"/>
    </row>
    <row r="11" spans="1:10" ht="24">
      <c r="A11" s="215" t="s">
        <v>17</v>
      </c>
      <c r="B11" s="225" t="s">
        <v>251</v>
      </c>
      <c r="C11" s="216" t="s">
        <v>12</v>
      </c>
      <c r="D11" s="216">
        <v>7</v>
      </c>
      <c r="E11" s="83"/>
      <c r="F11" s="217">
        <f t="shared" si="0"/>
        <v>0</v>
      </c>
      <c r="G11" s="217">
        <f t="shared" si="1"/>
        <v>0</v>
      </c>
      <c r="H11" s="426">
        <f t="shared" si="2"/>
        <v>0</v>
      </c>
      <c r="I11" s="218">
        <f t="shared" si="3"/>
        <v>0</v>
      </c>
      <c r="J11" s="217"/>
    </row>
    <row r="12" spans="1:10" ht="24">
      <c r="A12" s="215" t="s">
        <v>19</v>
      </c>
      <c r="B12" s="225" t="s">
        <v>252</v>
      </c>
      <c r="C12" s="216" t="s">
        <v>12</v>
      </c>
      <c r="D12" s="216">
        <v>15</v>
      </c>
      <c r="E12" s="83"/>
      <c r="F12" s="217">
        <f t="shared" si="0"/>
        <v>0</v>
      </c>
      <c r="G12" s="217">
        <f t="shared" si="1"/>
        <v>0</v>
      </c>
      <c r="H12" s="426">
        <f t="shared" si="2"/>
        <v>0</v>
      </c>
      <c r="I12" s="218">
        <f t="shared" si="3"/>
        <v>0</v>
      </c>
      <c r="J12" s="217"/>
    </row>
    <row r="13" spans="1:10" ht="24">
      <c r="A13" s="215" t="s">
        <v>20</v>
      </c>
      <c r="B13" s="225" t="s">
        <v>253</v>
      </c>
      <c r="C13" s="216" t="s">
        <v>12</v>
      </c>
      <c r="D13" s="216">
        <v>7</v>
      </c>
      <c r="E13" s="84"/>
      <c r="F13" s="217">
        <f t="shared" si="0"/>
        <v>0</v>
      </c>
      <c r="G13" s="217">
        <f t="shared" si="1"/>
        <v>0</v>
      </c>
      <c r="H13" s="426">
        <f t="shared" si="2"/>
        <v>0</v>
      </c>
      <c r="I13" s="218">
        <f t="shared" si="3"/>
        <v>0</v>
      </c>
      <c r="J13" s="217"/>
    </row>
    <row r="14" spans="1:10" ht="13.5" customHeight="1">
      <c r="A14" s="219"/>
      <c r="B14" s="219"/>
      <c r="C14" s="541" t="s">
        <v>35</v>
      </c>
      <c r="D14" s="541"/>
      <c r="E14" s="217" t="s">
        <v>36</v>
      </c>
      <c r="F14" s="217" t="s">
        <v>36</v>
      </c>
      <c r="G14" s="230">
        <f>SUM(G6:G13)</f>
        <v>0</v>
      </c>
      <c r="H14" s="426" t="s">
        <v>36</v>
      </c>
      <c r="I14" s="341">
        <f>SUM(I6:I13)</f>
        <v>0</v>
      </c>
      <c r="J14" s="230"/>
    </row>
    <row r="15" spans="1:10" ht="12.75" customHeight="1">
      <c r="A15" s="35"/>
      <c r="B15" s="35"/>
      <c r="C15" s="5"/>
      <c r="D15" s="5"/>
      <c r="E15" s="35"/>
      <c r="F15" s="35"/>
      <c r="G15" s="35"/>
      <c r="H15" s="428"/>
      <c r="I15" s="48"/>
      <c r="J15" s="35"/>
    </row>
    <row r="16" spans="1:10" ht="12.75" customHeight="1">
      <c r="A16" s="35"/>
      <c r="B16" s="35"/>
      <c r="C16" s="5"/>
      <c r="D16" s="5"/>
      <c r="E16" s="35"/>
      <c r="F16" s="35"/>
      <c r="G16" s="35"/>
      <c r="H16" s="428"/>
      <c r="I16" s="48"/>
      <c r="J16" s="35"/>
    </row>
    <row r="17" spans="1:10" ht="12.75" customHeight="1">
      <c r="A17" s="35"/>
      <c r="B17" s="35"/>
      <c r="C17" s="5"/>
      <c r="D17" s="5"/>
      <c r="E17" s="35"/>
      <c r="F17" s="35"/>
      <c r="G17" s="35"/>
      <c r="H17" s="428"/>
      <c r="I17" s="48"/>
      <c r="J17" s="35"/>
    </row>
    <row r="18" spans="1:4" ht="12">
      <c r="A18" s="35"/>
      <c r="B18" s="35"/>
      <c r="C18" s="35"/>
      <c r="D18" s="35"/>
    </row>
    <row r="19" spans="1:4" ht="12">
      <c r="A19" s="35"/>
      <c r="B19" s="35"/>
      <c r="C19" s="35"/>
      <c r="D19" s="35"/>
    </row>
    <row r="20" spans="1:9" ht="12.75">
      <c r="A20" s="8"/>
      <c r="B20" s="514"/>
      <c r="C20" s="514"/>
      <c r="D20" s="514"/>
      <c r="F20" s="346"/>
      <c r="G20" s="515"/>
      <c r="H20" s="515"/>
      <c r="I20" s="515"/>
    </row>
    <row r="21" spans="1:9" ht="12.75">
      <c r="A21" s="509"/>
      <c r="B21" s="509"/>
      <c r="C21" s="509"/>
      <c r="D21" s="509"/>
      <c r="F21" s="347"/>
      <c r="G21" s="510"/>
      <c r="H21" s="510"/>
      <c r="I21" s="510"/>
    </row>
  </sheetData>
  <sheetProtection selectLockedCells="1" selectUnlockedCells="1"/>
  <mergeCells count="10">
    <mergeCell ref="B20:D20"/>
    <mergeCell ref="G20:I20"/>
    <mergeCell ref="A21:D21"/>
    <mergeCell ref="G21:I21"/>
    <mergeCell ref="A1:B1"/>
    <mergeCell ref="H1:J1"/>
    <mergeCell ref="A3:J3"/>
    <mergeCell ref="A4:J4"/>
    <mergeCell ref="C14:D14"/>
    <mergeCell ref="A2:J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G1" sqref="G1:J1"/>
    </sheetView>
  </sheetViews>
  <sheetFormatPr defaultColWidth="11.625" defaultRowHeight="12.75"/>
  <cols>
    <col min="1" max="1" width="6.25390625" style="1" customWidth="1"/>
    <col min="2" max="2" width="81.00390625" style="1" customWidth="1"/>
    <col min="3" max="3" width="7.375" style="1" customWidth="1"/>
    <col min="4" max="4" width="8.375" style="1" customWidth="1"/>
    <col min="5" max="6" width="11.625" style="1" customWidth="1"/>
    <col min="7" max="7" width="14.25390625" style="1" customWidth="1"/>
    <col min="8" max="8" width="8.00390625" style="429" customWidth="1"/>
    <col min="9" max="9" width="12.875" style="1" customWidth="1"/>
    <col min="10" max="16384" width="11.625" style="1" customWidth="1"/>
  </cols>
  <sheetData>
    <row r="1" spans="1:10" ht="12.75" customHeight="1">
      <c r="A1" s="511"/>
      <c r="B1" s="511"/>
      <c r="C1" s="4"/>
      <c r="D1" s="4"/>
      <c r="E1" s="4"/>
      <c r="F1" s="4"/>
      <c r="G1" s="512" t="s">
        <v>552</v>
      </c>
      <c r="H1" s="512"/>
      <c r="I1" s="512"/>
      <c r="J1" s="512"/>
    </row>
    <row r="2" spans="1:10" ht="12.75" customHeight="1">
      <c r="A2" s="513" t="s">
        <v>362</v>
      </c>
      <c r="B2" s="513"/>
      <c r="C2" s="513"/>
      <c r="D2" s="513"/>
      <c r="E2" s="513"/>
      <c r="F2" s="513"/>
      <c r="G2" s="513"/>
      <c r="H2" s="513"/>
      <c r="I2" s="513"/>
      <c r="J2" s="513"/>
    </row>
    <row r="3" spans="1:10" ht="12">
      <c r="A3" s="513" t="s">
        <v>408</v>
      </c>
      <c r="B3" s="513"/>
      <c r="C3" s="513"/>
      <c r="D3" s="513"/>
      <c r="E3" s="513"/>
      <c r="F3" s="513"/>
      <c r="G3" s="513"/>
      <c r="H3" s="513"/>
      <c r="I3" s="513"/>
      <c r="J3" s="513"/>
    </row>
    <row r="4" spans="1:10" ht="12">
      <c r="A4" s="514" t="s">
        <v>392</v>
      </c>
      <c r="B4" s="514"/>
      <c r="C4" s="514"/>
      <c r="D4" s="514"/>
      <c r="E4" s="514"/>
      <c r="F4" s="514"/>
      <c r="G4" s="514"/>
      <c r="H4" s="514"/>
      <c r="I4" s="514"/>
      <c r="J4" s="514"/>
    </row>
    <row r="5" spans="1:10" ht="50.25" customHeight="1">
      <c r="A5" s="9" t="s">
        <v>1</v>
      </c>
      <c r="B5" s="37" t="s">
        <v>2</v>
      </c>
      <c r="C5" s="10" t="s">
        <v>3</v>
      </c>
      <c r="D5" s="10" t="s">
        <v>4</v>
      </c>
      <c r="E5" s="12" t="s">
        <v>5</v>
      </c>
      <c r="F5" s="12" t="s">
        <v>6</v>
      </c>
      <c r="G5" s="12" t="s">
        <v>7</v>
      </c>
      <c r="H5" s="457" t="s">
        <v>58</v>
      </c>
      <c r="I5" s="14" t="s">
        <v>9</v>
      </c>
      <c r="J5" s="15" t="s">
        <v>10</v>
      </c>
    </row>
    <row r="6" spans="1:10" ht="83.25" customHeight="1">
      <c r="A6" s="39" t="s">
        <v>11</v>
      </c>
      <c r="B6" s="91" t="s">
        <v>384</v>
      </c>
      <c r="C6" s="17" t="s">
        <v>12</v>
      </c>
      <c r="D6" s="17">
        <v>800</v>
      </c>
      <c r="E6" s="82"/>
      <c r="F6" s="82">
        <f>H6+E6</f>
        <v>0</v>
      </c>
      <c r="G6" s="82">
        <f>E6*D6</f>
        <v>0</v>
      </c>
      <c r="H6" s="467">
        <f>E6*0.08</f>
        <v>0</v>
      </c>
      <c r="I6" s="20">
        <f>F6*D6</f>
        <v>0</v>
      </c>
      <c r="J6" s="82"/>
    </row>
    <row r="7" spans="1:10" ht="156" customHeight="1">
      <c r="A7" s="39" t="s">
        <v>13</v>
      </c>
      <c r="B7" s="91" t="s">
        <v>382</v>
      </c>
      <c r="C7" s="17" t="s">
        <v>12</v>
      </c>
      <c r="D7" s="17">
        <v>400</v>
      </c>
      <c r="E7" s="82"/>
      <c r="F7" s="82">
        <f aca="true" t="shared" si="0" ref="F7:F15">H7+E7</f>
        <v>0</v>
      </c>
      <c r="G7" s="82">
        <f aca="true" t="shared" si="1" ref="G7:G15">E7*D7</f>
        <v>0</v>
      </c>
      <c r="H7" s="467">
        <f aca="true" t="shared" si="2" ref="H7:H15">E7*0.08</f>
        <v>0</v>
      </c>
      <c r="I7" s="20">
        <f aca="true" t="shared" si="3" ref="I7:I15">F7*D7</f>
        <v>0</v>
      </c>
      <c r="J7" s="82"/>
    </row>
    <row r="8" spans="1:10" ht="113.25" customHeight="1" thickBot="1">
      <c r="A8" s="39" t="s">
        <v>14</v>
      </c>
      <c r="B8" s="91" t="s">
        <v>383</v>
      </c>
      <c r="C8" s="17" t="s">
        <v>12</v>
      </c>
      <c r="D8" s="17">
        <v>100</v>
      </c>
      <c r="E8" s="82"/>
      <c r="F8" s="82">
        <f t="shared" si="0"/>
        <v>0</v>
      </c>
      <c r="G8" s="82">
        <f t="shared" si="1"/>
        <v>0</v>
      </c>
      <c r="H8" s="467">
        <f t="shared" si="2"/>
        <v>0</v>
      </c>
      <c r="I8" s="20">
        <f t="shared" si="3"/>
        <v>0</v>
      </c>
      <c r="J8" s="82"/>
    </row>
    <row r="9" spans="1:10" ht="62.25" customHeight="1" thickBot="1">
      <c r="A9" s="39" t="s">
        <v>15</v>
      </c>
      <c r="B9" s="275" t="s">
        <v>385</v>
      </c>
      <c r="C9" s="17" t="s">
        <v>12</v>
      </c>
      <c r="D9" s="17">
        <v>400</v>
      </c>
      <c r="E9" s="82"/>
      <c r="F9" s="82">
        <f t="shared" si="0"/>
        <v>0</v>
      </c>
      <c r="G9" s="82">
        <f t="shared" si="1"/>
        <v>0</v>
      </c>
      <c r="H9" s="467">
        <f t="shared" si="2"/>
        <v>0</v>
      </c>
      <c r="I9" s="20">
        <f t="shared" si="3"/>
        <v>0</v>
      </c>
      <c r="J9" s="82"/>
    </row>
    <row r="10" spans="1:10" ht="77.25" customHeight="1" thickBot="1">
      <c r="A10" s="39" t="s">
        <v>16</v>
      </c>
      <c r="B10" s="274" t="s">
        <v>386</v>
      </c>
      <c r="C10" s="43" t="s">
        <v>12</v>
      </c>
      <c r="D10" s="43">
        <v>200</v>
      </c>
      <c r="E10" s="83"/>
      <c r="F10" s="82">
        <f t="shared" si="0"/>
        <v>0</v>
      </c>
      <c r="G10" s="82">
        <f t="shared" si="1"/>
        <v>0</v>
      </c>
      <c r="H10" s="467">
        <f t="shared" si="2"/>
        <v>0</v>
      </c>
      <c r="I10" s="20">
        <f t="shared" si="3"/>
        <v>0</v>
      </c>
      <c r="J10" s="83"/>
    </row>
    <row r="11" spans="1:10" ht="99.75" customHeight="1" thickBot="1">
      <c r="A11" s="39" t="s">
        <v>17</v>
      </c>
      <c r="B11" s="274" t="s">
        <v>387</v>
      </c>
      <c r="C11" s="43" t="s">
        <v>12</v>
      </c>
      <c r="D11" s="43">
        <v>300</v>
      </c>
      <c r="E11" s="83"/>
      <c r="F11" s="82">
        <f t="shared" si="0"/>
        <v>0</v>
      </c>
      <c r="G11" s="82">
        <f t="shared" si="1"/>
        <v>0</v>
      </c>
      <c r="H11" s="467">
        <f t="shared" si="2"/>
        <v>0</v>
      </c>
      <c r="I11" s="20">
        <f t="shared" si="3"/>
        <v>0</v>
      </c>
      <c r="J11" s="83"/>
    </row>
    <row r="12" spans="1:10" ht="113.25" customHeight="1" thickBot="1">
      <c r="A12" s="39" t="s">
        <v>19</v>
      </c>
      <c r="B12" s="274" t="s">
        <v>388</v>
      </c>
      <c r="C12" s="43" t="s">
        <v>12</v>
      </c>
      <c r="D12" s="43">
        <v>1500</v>
      </c>
      <c r="E12" s="83"/>
      <c r="F12" s="82">
        <f t="shared" si="0"/>
        <v>0</v>
      </c>
      <c r="G12" s="82">
        <f t="shared" si="1"/>
        <v>0</v>
      </c>
      <c r="H12" s="467">
        <f t="shared" si="2"/>
        <v>0</v>
      </c>
      <c r="I12" s="20">
        <f t="shared" si="3"/>
        <v>0</v>
      </c>
      <c r="J12" s="83"/>
    </row>
    <row r="13" spans="1:10" ht="57.75" customHeight="1" thickBot="1">
      <c r="A13" s="39" t="s">
        <v>20</v>
      </c>
      <c r="B13" s="274" t="s">
        <v>389</v>
      </c>
      <c r="C13" s="43" t="s">
        <v>12</v>
      </c>
      <c r="D13" s="43">
        <v>32000</v>
      </c>
      <c r="E13" s="83"/>
      <c r="F13" s="82">
        <f t="shared" si="0"/>
        <v>0</v>
      </c>
      <c r="G13" s="82">
        <f t="shared" si="1"/>
        <v>0</v>
      </c>
      <c r="H13" s="467">
        <f t="shared" si="2"/>
        <v>0</v>
      </c>
      <c r="I13" s="20">
        <f t="shared" si="3"/>
        <v>0</v>
      </c>
      <c r="J13" s="83"/>
    </row>
    <row r="14" spans="1:10" ht="69.75" customHeight="1" thickBot="1">
      <c r="A14" s="39" t="s">
        <v>21</v>
      </c>
      <c r="B14" s="274" t="s">
        <v>390</v>
      </c>
      <c r="C14" s="43" t="s">
        <v>12</v>
      </c>
      <c r="D14" s="43">
        <v>1500</v>
      </c>
      <c r="E14" s="83"/>
      <c r="F14" s="82">
        <f t="shared" si="0"/>
        <v>0</v>
      </c>
      <c r="G14" s="82">
        <f t="shared" si="1"/>
        <v>0</v>
      </c>
      <c r="H14" s="467">
        <f t="shared" si="2"/>
        <v>0</v>
      </c>
      <c r="I14" s="20">
        <f t="shared" si="3"/>
        <v>0</v>
      </c>
      <c r="J14" s="83"/>
    </row>
    <row r="15" spans="1:10" ht="30" customHeight="1" thickBot="1">
      <c r="A15" s="39" t="s">
        <v>22</v>
      </c>
      <c r="B15" s="274" t="s">
        <v>391</v>
      </c>
      <c r="C15" s="43" t="s">
        <v>12</v>
      </c>
      <c r="D15" s="43">
        <v>500</v>
      </c>
      <c r="E15" s="83"/>
      <c r="F15" s="82">
        <f t="shared" si="0"/>
        <v>0</v>
      </c>
      <c r="G15" s="82">
        <f t="shared" si="1"/>
        <v>0</v>
      </c>
      <c r="H15" s="467">
        <f t="shared" si="2"/>
        <v>0</v>
      </c>
      <c r="I15" s="20">
        <f t="shared" si="3"/>
        <v>0</v>
      </c>
      <c r="J15" s="83"/>
    </row>
    <row r="16" spans="1:10" ht="12.75" thickBot="1">
      <c r="A16" s="25"/>
      <c r="B16" s="25"/>
      <c r="C16" s="25"/>
      <c r="D16" s="25"/>
      <c r="E16" s="31"/>
      <c r="F16" s="175"/>
      <c r="G16" s="176">
        <f>SUM(G6:G15)</f>
        <v>0</v>
      </c>
      <c r="H16" s="492"/>
      <c r="I16" s="176">
        <f>SUM(I6:I15)</f>
        <v>0</v>
      </c>
      <c r="J16" s="176"/>
    </row>
    <row r="20" spans="1:9" ht="12">
      <c r="A20" s="35"/>
      <c r="B20" s="35"/>
      <c r="C20" s="35"/>
      <c r="D20" s="35"/>
      <c r="I20" s="3"/>
    </row>
    <row r="21" spans="1:9" ht="12">
      <c r="A21" s="35"/>
      <c r="B21" s="35"/>
      <c r="C21" s="35"/>
      <c r="D21" s="35"/>
      <c r="I21" s="3"/>
    </row>
    <row r="22" spans="1:9" ht="12.75">
      <c r="A22" s="8"/>
      <c r="B22" s="514"/>
      <c r="C22" s="514"/>
      <c r="D22" s="514"/>
      <c r="F22" s="346"/>
      <c r="G22" s="515"/>
      <c r="H22" s="515"/>
      <c r="I22" s="515"/>
    </row>
    <row r="23" spans="1:9" ht="12.75">
      <c r="A23" s="509"/>
      <c r="B23" s="509"/>
      <c r="C23" s="509"/>
      <c r="D23" s="509"/>
      <c r="F23" s="347"/>
      <c r="G23" s="510"/>
      <c r="H23" s="510"/>
      <c r="I23" s="510"/>
    </row>
  </sheetData>
  <sheetProtection selectLockedCells="1" selectUnlockedCells="1"/>
  <mergeCells count="9">
    <mergeCell ref="G22:I22"/>
    <mergeCell ref="A23:D23"/>
    <mergeCell ref="G23:I23"/>
    <mergeCell ref="A1:B1"/>
    <mergeCell ref="G1:J1"/>
    <mergeCell ref="A3:J3"/>
    <mergeCell ref="A4:J4"/>
    <mergeCell ref="A2:J2"/>
    <mergeCell ref="B22:D22"/>
  </mergeCells>
  <printOptions/>
  <pageMargins left="0.7875" right="0.7875" top="1.0527777777777778" bottom="1.0527777777777778" header="0.5118055555555555" footer="0.7875"/>
  <pageSetup fitToHeight="0" fitToWidth="1" horizontalDpi="300" verticalDpi="300" orientation="landscape" paperSize="9"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dimension ref="A1:K15"/>
  <sheetViews>
    <sheetView zoomScalePageLayoutView="0" workbookViewId="0" topLeftCell="A1">
      <selection activeCell="H1" sqref="H1:K1"/>
    </sheetView>
  </sheetViews>
  <sheetFormatPr defaultColWidth="11.625" defaultRowHeight="12.75"/>
  <cols>
    <col min="1" max="1" width="6.25390625" style="1" customWidth="1"/>
    <col min="2" max="2" width="60.75390625" style="1" customWidth="1"/>
    <col min="3" max="4" width="8.75390625" style="1" customWidth="1"/>
    <col min="5" max="7" width="11.625" style="1" customWidth="1"/>
    <col min="8" max="8" width="8.75390625" style="429" customWidth="1"/>
    <col min="9" max="9" width="13.875" style="1" customWidth="1"/>
    <col min="10" max="16384" width="11.625" style="1" customWidth="1"/>
  </cols>
  <sheetData>
    <row r="1" spans="1:11" ht="12">
      <c r="A1" s="511"/>
      <c r="B1" s="511"/>
      <c r="C1" s="4"/>
      <c r="D1" s="4"/>
      <c r="E1" s="4"/>
      <c r="F1" s="4"/>
      <c r="G1" s="4"/>
      <c r="H1" s="512" t="s">
        <v>552</v>
      </c>
      <c r="I1" s="512"/>
      <c r="J1" s="512"/>
      <c r="K1" s="512"/>
    </row>
    <row r="2" spans="1:10" ht="12">
      <c r="A2" s="513" t="s">
        <v>362</v>
      </c>
      <c r="B2" s="513"/>
      <c r="C2" s="513"/>
      <c r="D2" s="513"/>
      <c r="E2" s="513"/>
      <c r="F2" s="513"/>
      <c r="G2" s="513"/>
      <c r="H2" s="513"/>
      <c r="I2" s="513"/>
      <c r="J2" s="513"/>
    </row>
    <row r="3" spans="1:10" ht="12">
      <c r="A3" s="513" t="s">
        <v>145</v>
      </c>
      <c r="B3" s="513"/>
      <c r="C3" s="513"/>
      <c r="D3" s="513"/>
      <c r="E3" s="513"/>
      <c r="F3" s="513"/>
      <c r="G3" s="513"/>
      <c r="H3" s="513"/>
      <c r="I3" s="513"/>
      <c r="J3" s="513"/>
    </row>
    <row r="4" spans="1:10" ht="12.75" thickBot="1">
      <c r="A4" s="514" t="s">
        <v>254</v>
      </c>
      <c r="B4" s="514"/>
      <c r="C4" s="514"/>
      <c r="D4" s="514"/>
      <c r="E4" s="514"/>
      <c r="F4" s="514"/>
      <c r="G4" s="514"/>
      <c r="H4" s="514"/>
      <c r="I4" s="514"/>
      <c r="J4" s="514"/>
    </row>
    <row r="5" spans="1:10" ht="60.75" thickBot="1">
      <c r="A5" s="9" t="s">
        <v>1</v>
      </c>
      <c r="B5" s="37" t="s">
        <v>2</v>
      </c>
      <c r="C5" s="10" t="s">
        <v>3</v>
      </c>
      <c r="D5" s="10" t="s">
        <v>4</v>
      </c>
      <c r="E5" s="12" t="s">
        <v>249</v>
      </c>
      <c r="F5" s="234" t="s">
        <v>6</v>
      </c>
      <c r="G5" s="234" t="s">
        <v>7</v>
      </c>
      <c r="H5" s="462" t="s">
        <v>8</v>
      </c>
      <c r="I5" s="256" t="s">
        <v>9</v>
      </c>
      <c r="J5" s="15" t="s">
        <v>10</v>
      </c>
    </row>
    <row r="6" spans="1:10" ht="196.5" customHeight="1">
      <c r="A6" s="129" t="s">
        <v>11</v>
      </c>
      <c r="B6" s="177" t="s">
        <v>518</v>
      </c>
      <c r="C6" s="132" t="s">
        <v>52</v>
      </c>
      <c r="D6" s="132">
        <v>500</v>
      </c>
      <c r="E6" s="276"/>
      <c r="F6" s="217">
        <f>H6+E6</f>
        <v>0</v>
      </c>
      <c r="G6" s="217">
        <f>E6*D6</f>
        <v>0</v>
      </c>
      <c r="H6" s="426">
        <f>E6*0.08</f>
        <v>0</v>
      </c>
      <c r="I6" s="218">
        <f>F6*D6</f>
        <v>0</v>
      </c>
      <c r="J6" s="277"/>
    </row>
    <row r="7" spans="1:10" ht="12.75" thickBot="1">
      <c r="A7" s="212"/>
      <c r="B7" s="247"/>
      <c r="C7" s="247"/>
      <c r="D7" s="247"/>
      <c r="E7" s="247"/>
      <c r="F7" s="247"/>
      <c r="G7" s="213">
        <f>SUM(G6)</f>
        <v>0</v>
      </c>
      <c r="H7" s="472"/>
      <c r="I7" s="248">
        <f>SUM(I6)</f>
        <v>0</v>
      </c>
      <c r="J7" s="214"/>
    </row>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9">
    <mergeCell ref="G14:I14"/>
    <mergeCell ref="A15:D15"/>
    <mergeCell ref="G15:I15"/>
    <mergeCell ref="A1:B1"/>
    <mergeCell ref="A3:J3"/>
    <mergeCell ref="A4:J4"/>
    <mergeCell ref="A2:J2"/>
    <mergeCell ref="B14:D14"/>
    <mergeCell ref="H1:K1"/>
  </mergeCells>
  <printOptions/>
  <pageMargins left="0.7875" right="0.7875" top="1.0527777777777778" bottom="1.0527777777777778"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G1" sqref="G1:J1"/>
    </sheetView>
  </sheetViews>
  <sheetFormatPr defaultColWidth="8.875" defaultRowHeight="12.75"/>
  <cols>
    <col min="1" max="1" width="4.75390625" style="1" customWidth="1"/>
    <col min="2" max="2" width="54.75390625" style="228" customWidth="1"/>
    <col min="3" max="3" width="7.75390625" style="1" customWidth="1"/>
    <col min="4" max="4" width="8.75390625" style="1" customWidth="1"/>
    <col min="5" max="7" width="12.75390625" style="1" customWidth="1"/>
    <col min="8" max="8" width="8.125" style="429" customWidth="1"/>
    <col min="9" max="9" width="10.375" style="3" customWidth="1"/>
    <col min="10" max="10" width="15.75390625" style="1" customWidth="1"/>
    <col min="11" max="16384" width="8.875" style="1" customWidth="1"/>
  </cols>
  <sheetData>
    <row r="1" spans="1:10" ht="12.75" customHeight="1">
      <c r="A1" s="511"/>
      <c r="B1" s="511"/>
      <c r="C1" s="4"/>
      <c r="D1" s="4"/>
      <c r="E1" s="4"/>
      <c r="F1" s="4"/>
      <c r="G1" s="512" t="s">
        <v>552</v>
      </c>
      <c r="H1" s="512"/>
      <c r="I1" s="512"/>
      <c r="J1" s="512"/>
    </row>
    <row r="2" spans="1:10" ht="12.75" customHeight="1">
      <c r="A2" s="513" t="s">
        <v>362</v>
      </c>
      <c r="B2" s="513"/>
      <c r="C2" s="513"/>
      <c r="D2" s="513"/>
      <c r="E2" s="513"/>
      <c r="F2" s="513"/>
      <c r="G2" s="513"/>
      <c r="H2" s="513"/>
      <c r="I2" s="513"/>
      <c r="J2" s="513"/>
    </row>
    <row r="3" spans="1:10" ht="12">
      <c r="A3" s="513" t="s">
        <v>409</v>
      </c>
      <c r="B3" s="513"/>
      <c r="C3" s="513"/>
      <c r="D3" s="513"/>
      <c r="E3" s="513"/>
      <c r="F3" s="513"/>
      <c r="G3" s="513"/>
      <c r="H3" s="513"/>
      <c r="I3" s="513"/>
      <c r="J3" s="513"/>
    </row>
    <row r="4" spans="1:10" ht="12">
      <c r="A4" s="514" t="s">
        <v>255</v>
      </c>
      <c r="B4" s="514"/>
      <c r="C4" s="514"/>
      <c r="D4" s="514"/>
      <c r="E4" s="514"/>
      <c r="F4" s="514"/>
      <c r="G4" s="514"/>
      <c r="H4" s="514"/>
      <c r="I4" s="514"/>
      <c r="J4" s="514"/>
    </row>
    <row r="5" spans="1:10" ht="48">
      <c r="A5" s="9" t="s">
        <v>1</v>
      </c>
      <c r="B5" s="407" t="s">
        <v>2</v>
      </c>
      <c r="C5" s="10" t="s">
        <v>3</v>
      </c>
      <c r="D5" s="10" t="s">
        <v>4</v>
      </c>
      <c r="E5" s="12" t="s">
        <v>5</v>
      </c>
      <c r="F5" s="12" t="s">
        <v>6</v>
      </c>
      <c r="G5" s="12" t="s">
        <v>7</v>
      </c>
      <c r="H5" s="457" t="s">
        <v>8</v>
      </c>
      <c r="I5" s="143" t="s">
        <v>9</v>
      </c>
      <c r="J5" s="15" t="s">
        <v>10</v>
      </c>
    </row>
    <row r="6" spans="1:10" ht="129" customHeight="1">
      <c r="A6" s="39" t="s">
        <v>11</v>
      </c>
      <c r="B6" s="405" t="s">
        <v>256</v>
      </c>
      <c r="C6" s="17" t="s">
        <v>257</v>
      </c>
      <c r="D6" s="17">
        <v>1800</v>
      </c>
      <c r="E6" s="82"/>
      <c r="F6" s="82">
        <f>H6+E6</f>
        <v>0</v>
      </c>
      <c r="G6" s="82">
        <f>E6*D6</f>
        <v>0</v>
      </c>
      <c r="H6" s="467">
        <f>E6*0.08</f>
        <v>0</v>
      </c>
      <c r="I6" s="20">
        <f>F6*D6</f>
        <v>0</v>
      </c>
      <c r="J6" s="82"/>
    </row>
    <row r="7" spans="1:10" ht="12">
      <c r="A7" s="39" t="s">
        <v>13</v>
      </c>
      <c r="B7" s="401" t="s">
        <v>258</v>
      </c>
      <c r="C7" s="43" t="s">
        <v>12</v>
      </c>
      <c r="D7" s="43">
        <v>3000</v>
      </c>
      <c r="E7" s="83"/>
      <c r="F7" s="82">
        <f aca="true" t="shared" si="0" ref="F7:F38">H7+E7</f>
        <v>0</v>
      </c>
      <c r="G7" s="82">
        <f aca="true" t="shared" si="1" ref="G7:G38">E7*D7</f>
        <v>0</v>
      </c>
      <c r="H7" s="467">
        <f aca="true" t="shared" si="2" ref="H7:H38">E7*0.08</f>
        <v>0</v>
      </c>
      <c r="I7" s="20">
        <f aca="true" t="shared" si="3" ref="I7:I38">F7*D7</f>
        <v>0</v>
      </c>
      <c r="J7" s="83"/>
    </row>
    <row r="8" spans="1:10" ht="12">
      <c r="A8" s="39" t="s">
        <v>14</v>
      </c>
      <c r="B8" s="408" t="s">
        <v>259</v>
      </c>
      <c r="C8" s="43" t="s">
        <v>12</v>
      </c>
      <c r="D8" s="43">
        <v>2</v>
      </c>
      <c r="E8" s="83"/>
      <c r="F8" s="82">
        <f t="shared" si="0"/>
        <v>0</v>
      </c>
      <c r="G8" s="82">
        <f t="shared" si="1"/>
        <v>0</v>
      </c>
      <c r="H8" s="467">
        <f t="shared" si="2"/>
        <v>0</v>
      </c>
      <c r="I8" s="20">
        <f t="shared" si="3"/>
        <v>0</v>
      </c>
      <c r="J8" s="83"/>
    </row>
    <row r="9" spans="1:10" ht="12">
      <c r="A9" s="39" t="s">
        <v>15</v>
      </c>
      <c r="B9" s="408" t="s">
        <v>260</v>
      </c>
      <c r="C9" s="43" t="s">
        <v>12</v>
      </c>
      <c r="D9" s="43">
        <v>2</v>
      </c>
      <c r="E9" s="84"/>
      <c r="F9" s="82">
        <f t="shared" si="0"/>
        <v>0</v>
      </c>
      <c r="G9" s="82">
        <f t="shared" si="1"/>
        <v>0</v>
      </c>
      <c r="H9" s="467">
        <f t="shared" si="2"/>
        <v>0</v>
      </c>
      <c r="I9" s="20">
        <f t="shared" si="3"/>
        <v>0</v>
      </c>
      <c r="J9" s="84"/>
    </row>
    <row r="10" spans="1:10" ht="24">
      <c r="A10" s="39" t="s">
        <v>16</v>
      </c>
      <c r="B10" s="408" t="s">
        <v>261</v>
      </c>
      <c r="C10" s="43" t="s">
        <v>12</v>
      </c>
      <c r="D10" s="73">
        <v>5</v>
      </c>
      <c r="E10" s="83"/>
      <c r="F10" s="82">
        <f t="shared" si="0"/>
        <v>0</v>
      </c>
      <c r="G10" s="82">
        <f t="shared" si="1"/>
        <v>0</v>
      </c>
      <c r="H10" s="467">
        <f t="shared" si="2"/>
        <v>0</v>
      </c>
      <c r="I10" s="20">
        <f t="shared" si="3"/>
        <v>0</v>
      </c>
      <c r="J10" s="83"/>
    </row>
    <row r="11" spans="1:10" ht="12">
      <c r="A11" s="39" t="s">
        <v>17</v>
      </c>
      <c r="B11" s="401" t="s">
        <v>262</v>
      </c>
      <c r="C11" s="43" t="s">
        <v>12</v>
      </c>
      <c r="D11" s="73">
        <v>50</v>
      </c>
      <c r="E11" s="83"/>
      <c r="F11" s="82">
        <f t="shared" si="0"/>
        <v>0</v>
      </c>
      <c r="G11" s="82">
        <f t="shared" si="1"/>
        <v>0</v>
      </c>
      <c r="H11" s="467">
        <f t="shared" si="2"/>
        <v>0</v>
      </c>
      <c r="I11" s="20">
        <f t="shared" si="3"/>
        <v>0</v>
      </c>
      <c r="J11" s="83"/>
    </row>
    <row r="12" spans="1:10" ht="12">
      <c r="A12" s="39" t="s">
        <v>19</v>
      </c>
      <c r="B12" s="401" t="s">
        <v>263</v>
      </c>
      <c r="C12" s="43" t="s">
        <v>12</v>
      </c>
      <c r="D12" s="73">
        <v>150</v>
      </c>
      <c r="E12" s="83"/>
      <c r="F12" s="82">
        <f t="shared" si="0"/>
        <v>0</v>
      </c>
      <c r="G12" s="82">
        <f t="shared" si="1"/>
        <v>0</v>
      </c>
      <c r="H12" s="467">
        <f t="shared" si="2"/>
        <v>0</v>
      </c>
      <c r="I12" s="20">
        <f t="shared" si="3"/>
        <v>0</v>
      </c>
      <c r="J12" s="83"/>
    </row>
    <row r="13" spans="1:10" ht="12">
      <c r="A13" s="39" t="s">
        <v>20</v>
      </c>
      <c r="B13" s="401" t="s">
        <v>264</v>
      </c>
      <c r="C13" s="43" t="s">
        <v>12</v>
      </c>
      <c r="D13" s="73">
        <v>20</v>
      </c>
      <c r="E13" s="83"/>
      <c r="F13" s="82">
        <f t="shared" si="0"/>
        <v>0</v>
      </c>
      <c r="G13" s="82">
        <f t="shared" si="1"/>
        <v>0</v>
      </c>
      <c r="H13" s="467">
        <f t="shared" si="2"/>
        <v>0</v>
      </c>
      <c r="I13" s="20">
        <f t="shared" si="3"/>
        <v>0</v>
      </c>
      <c r="J13" s="83"/>
    </row>
    <row r="14" spans="1:10" ht="12">
      <c r="A14" s="39" t="s">
        <v>21</v>
      </c>
      <c r="B14" s="401" t="s">
        <v>265</v>
      </c>
      <c r="C14" s="43" t="s">
        <v>12</v>
      </c>
      <c r="D14" s="73">
        <v>3500</v>
      </c>
      <c r="E14" s="83"/>
      <c r="F14" s="82">
        <f t="shared" si="0"/>
        <v>0</v>
      </c>
      <c r="G14" s="82">
        <f t="shared" si="1"/>
        <v>0</v>
      </c>
      <c r="H14" s="467">
        <f t="shared" si="2"/>
        <v>0</v>
      </c>
      <c r="I14" s="20">
        <f t="shared" si="3"/>
        <v>0</v>
      </c>
      <c r="J14" s="83"/>
    </row>
    <row r="15" spans="1:10" ht="12">
      <c r="A15" s="39" t="s">
        <v>22</v>
      </c>
      <c r="B15" s="401" t="s">
        <v>266</v>
      </c>
      <c r="C15" s="43" t="s">
        <v>12</v>
      </c>
      <c r="D15" s="73">
        <v>50</v>
      </c>
      <c r="E15" s="83"/>
      <c r="F15" s="82">
        <f t="shared" si="0"/>
        <v>0</v>
      </c>
      <c r="G15" s="82">
        <f t="shared" si="1"/>
        <v>0</v>
      </c>
      <c r="H15" s="467">
        <f t="shared" si="2"/>
        <v>0</v>
      </c>
      <c r="I15" s="20">
        <f t="shared" si="3"/>
        <v>0</v>
      </c>
      <c r="J15" s="83"/>
    </row>
    <row r="16" spans="1:10" ht="12">
      <c r="A16" s="39" t="s">
        <v>24</v>
      </c>
      <c r="B16" s="401" t="s">
        <v>267</v>
      </c>
      <c r="C16" s="43" t="s">
        <v>12</v>
      </c>
      <c r="D16" s="73">
        <v>4000</v>
      </c>
      <c r="E16" s="83"/>
      <c r="F16" s="82">
        <f t="shared" si="0"/>
        <v>0</v>
      </c>
      <c r="G16" s="82">
        <f t="shared" si="1"/>
        <v>0</v>
      </c>
      <c r="H16" s="467">
        <f t="shared" si="2"/>
        <v>0</v>
      </c>
      <c r="I16" s="20">
        <f t="shared" si="3"/>
        <v>0</v>
      </c>
      <c r="J16" s="83"/>
    </row>
    <row r="17" spans="1:10" ht="12">
      <c r="A17" s="39" t="s">
        <v>25</v>
      </c>
      <c r="B17" s="401" t="s">
        <v>268</v>
      </c>
      <c r="C17" s="43" t="s">
        <v>12</v>
      </c>
      <c r="D17" s="178">
        <v>30</v>
      </c>
      <c r="E17" s="83"/>
      <c r="F17" s="82">
        <f t="shared" si="0"/>
        <v>0</v>
      </c>
      <c r="G17" s="82">
        <f t="shared" si="1"/>
        <v>0</v>
      </c>
      <c r="H17" s="467">
        <f t="shared" si="2"/>
        <v>0</v>
      </c>
      <c r="I17" s="20">
        <f t="shared" si="3"/>
        <v>0</v>
      </c>
      <c r="J17" s="83"/>
    </row>
    <row r="18" spans="1:10" ht="12">
      <c r="A18" s="39" t="s">
        <v>26</v>
      </c>
      <c r="B18" s="401" t="s">
        <v>269</v>
      </c>
      <c r="C18" s="43" t="s">
        <v>12</v>
      </c>
      <c r="D18" s="73">
        <v>1500</v>
      </c>
      <c r="E18" s="83"/>
      <c r="F18" s="82">
        <f t="shared" si="0"/>
        <v>0</v>
      </c>
      <c r="G18" s="82">
        <f t="shared" si="1"/>
        <v>0</v>
      </c>
      <c r="H18" s="467">
        <f t="shared" si="2"/>
        <v>0</v>
      </c>
      <c r="I18" s="20">
        <f t="shared" si="3"/>
        <v>0</v>
      </c>
      <c r="J18" s="83"/>
    </row>
    <row r="19" spans="1:10" ht="12">
      <c r="A19" s="39" t="s">
        <v>27</v>
      </c>
      <c r="B19" s="401" t="s">
        <v>270</v>
      </c>
      <c r="C19" s="43" t="s">
        <v>12</v>
      </c>
      <c r="D19" s="73">
        <v>2800</v>
      </c>
      <c r="E19" s="83"/>
      <c r="F19" s="82">
        <f t="shared" si="0"/>
        <v>0</v>
      </c>
      <c r="G19" s="82">
        <f t="shared" si="1"/>
        <v>0</v>
      </c>
      <c r="H19" s="467">
        <f t="shared" si="2"/>
        <v>0</v>
      </c>
      <c r="I19" s="20">
        <f t="shared" si="3"/>
        <v>0</v>
      </c>
      <c r="J19" s="83"/>
    </row>
    <row r="20" spans="1:10" ht="12">
      <c r="A20" s="39" t="s">
        <v>28</v>
      </c>
      <c r="B20" s="401" t="s">
        <v>271</v>
      </c>
      <c r="C20" s="43" t="s">
        <v>12</v>
      </c>
      <c r="D20" s="73">
        <v>130</v>
      </c>
      <c r="E20" s="83"/>
      <c r="F20" s="82">
        <f t="shared" si="0"/>
        <v>0</v>
      </c>
      <c r="G20" s="82">
        <f t="shared" si="1"/>
        <v>0</v>
      </c>
      <c r="H20" s="467">
        <f t="shared" si="2"/>
        <v>0</v>
      </c>
      <c r="I20" s="20">
        <f t="shared" si="3"/>
        <v>0</v>
      </c>
      <c r="J20" s="83"/>
    </row>
    <row r="21" spans="1:10" ht="36">
      <c r="A21" s="39" t="s">
        <v>29</v>
      </c>
      <c r="B21" s="401" t="s">
        <v>512</v>
      </c>
      <c r="C21" s="43" t="s">
        <v>12</v>
      </c>
      <c r="D21" s="73">
        <v>80</v>
      </c>
      <c r="E21" s="83"/>
      <c r="F21" s="82">
        <f t="shared" si="0"/>
        <v>0</v>
      </c>
      <c r="G21" s="82">
        <f t="shared" si="1"/>
        <v>0</v>
      </c>
      <c r="H21" s="467">
        <f t="shared" si="2"/>
        <v>0</v>
      </c>
      <c r="I21" s="20">
        <f t="shared" si="3"/>
        <v>0</v>
      </c>
      <c r="J21" s="83"/>
    </row>
    <row r="22" spans="1:10" ht="12">
      <c r="A22" s="39" t="s">
        <v>31</v>
      </c>
      <c r="B22" s="401" t="s">
        <v>272</v>
      </c>
      <c r="C22" s="43" t="s">
        <v>109</v>
      </c>
      <c r="D22" s="73">
        <v>100</v>
      </c>
      <c r="E22" s="83"/>
      <c r="F22" s="82">
        <f t="shared" si="0"/>
        <v>0</v>
      </c>
      <c r="G22" s="82">
        <f t="shared" si="1"/>
        <v>0</v>
      </c>
      <c r="H22" s="467">
        <f t="shared" si="2"/>
        <v>0</v>
      </c>
      <c r="I22" s="20">
        <f t="shared" si="3"/>
        <v>0</v>
      </c>
      <c r="J22" s="83"/>
    </row>
    <row r="23" spans="1:10" ht="12">
      <c r="A23" s="39" t="s">
        <v>32</v>
      </c>
      <c r="B23" s="401" t="s">
        <v>273</v>
      </c>
      <c r="C23" s="43" t="s">
        <v>12</v>
      </c>
      <c r="D23" s="73">
        <v>3000</v>
      </c>
      <c r="E23" s="83"/>
      <c r="F23" s="82">
        <f t="shared" si="0"/>
        <v>0</v>
      </c>
      <c r="G23" s="82">
        <f t="shared" si="1"/>
        <v>0</v>
      </c>
      <c r="H23" s="467">
        <f t="shared" si="2"/>
        <v>0</v>
      </c>
      <c r="I23" s="20">
        <f t="shared" si="3"/>
        <v>0</v>
      </c>
      <c r="J23" s="83"/>
    </row>
    <row r="24" spans="1:10" ht="12">
      <c r="A24" s="39" t="s">
        <v>33</v>
      </c>
      <c r="B24" s="401" t="s">
        <v>274</v>
      </c>
      <c r="C24" s="43" t="s">
        <v>12</v>
      </c>
      <c r="D24" s="73">
        <v>6000</v>
      </c>
      <c r="E24" s="83"/>
      <c r="F24" s="82">
        <f t="shared" si="0"/>
        <v>0</v>
      </c>
      <c r="G24" s="82">
        <f t="shared" si="1"/>
        <v>0</v>
      </c>
      <c r="H24" s="467">
        <f t="shared" si="2"/>
        <v>0</v>
      </c>
      <c r="I24" s="20">
        <f t="shared" si="3"/>
        <v>0</v>
      </c>
      <c r="J24" s="83"/>
    </row>
    <row r="25" spans="1:10" ht="12">
      <c r="A25" s="39" t="s">
        <v>34</v>
      </c>
      <c r="B25" s="401" t="s">
        <v>275</v>
      </c>
      <c r="C25" s="43" t="s">
        <v>12</v>
      </c>
      <c r="D25" s="73">
        <v>600</v>
      </c>
      <c r="E25" s="83"/>
      <c r="F25" s="82">
        <f t="shared" si="0"/>
        <v>0</v>
      </c>
      <c r="G25" s="82">
        <f t="shared" si="1"/>
        <v>0</v>
      </c>
      <c r="H25" s="467">
        <f t="shared" si="2"/>
        <v>0</v>
      </c>
      <c r="I25" s="20">
        <f t="shared" si="3"/>
        <v>0</v>
      </c>
      <c r="J25" s="83"/>
    </row>
    <row r="26" spans="1:11" ht="12">
      <c r="A26" s="39" t="s">
        <v>39</v>
      </c>
      <c r="B26" s="401" t="s">
        <v>276</v>
      </c>
      <c r="C26" s="43" t="s">
        <v>12</v>
      </c>
      <c r="D26" s="73">
        <v>800</v>
      </c>
      <c r="E26" s="61"/>
      <c r="F26" s="82">
        <f t="shared" si="0"/>
        <v>0</v>
      </c>
      <c r="G26" s="82">
        <f t="shared" si="1"/>
        <v>0</v>
      </c>
      <c r="H26" s="467">
        <f t="shared" si="2"/>
        <v>0</v>
      </c>
      <c r="I26" s="20">
        <f t="shared" si="3"/>
        <v>0</v>
      </c>
      <c r="J26" s="83"/>
      <c r="K26" s="35"/>
    </row>
    <row r="27" spans="1:10" ht="12">
      <c r="A27" s="39" t="s">
        <v>40</v>
      </c>
      <c r="B27" s="401" t="s">
        <v>277</v>
      </c>
      <c r="C27" s="43" t="s">
        <v>12</v>
      </c>
      <c r="D27" s="73">
        <v>20</v>
      </c>
      <c r="E27" s="83"/>
      <c r="F27" s="82">
        <f t="shared" si="0"/>
        <v>0</v>
      </c>
      <c r="G27" s="82">
        <f t="shared" si="1"/>
        <v>0</v>
      </c>
      <c r="H27" s="467">
        <f t="shared" si="2"/>
        <v>0</v>
      </c>
      <c r="I27" s="20">
        <f t="shared" si="3"/>
        <v>0</v>
      </c>
      <c r="J27" s="83"/>
    </row>
    <row r="28" spans="1:10" ht="12">
      <c r="A28" s="39" t="s">
        <v>41</v>
      </c>
      <c r="B28" s="401" t="s">
        <v>278</v>
      </c>
      <c r="C28" s="43" t="s">
        <v>12</v>
      </c>
      <c r="D28" s="73">
        <v>300</v>
      </c>
      <c r="E28" s="83"/>
      <c r="F28" s="82">
        <f t="shared" si="0"/>
        <v>0</v>
      </c>
      <c r="G28" s="82">
        <f t="shared" si="1"/>
        <v>0</v>
      </c>
      <c r="H28" s="467">
        <f t="shared" si="2"/>
        <v>0</v>
      </c>
      <c r="I28" s="20">
        <f t="shared" si="3"/>
        <v>0</v>
      </c>
      <c r="J28" s="83"/>
    </row>
    <row r="29" spans="1:10" ht="12">
      <c r="A29" s="39" t="s">
        <v>42</v>
      </c>
      <c r="B29" s="402" t="s">
        <v>279</v>
      </c>
      <c r="C29" s="43" t="s">
        <v>12</v>
      </c>
      <c r="D29" s="73">
        <v>3000</v>
      </c>
      <c r="E29" s="83"/>
      <c r="F29" s="82">
        <f t="shared" si="0"/>
        <v>0</v>
      </c>
      <c r="G29" s="82">
        <f t="shared" si="1"/>
        <v>0</v>
      </c>
      <c r="H29" s="467">
        <f t="shared" si="2"/>
        <v>0</v>
      </c>
      <c r="I29" s="20">
        <f t="shared" si="3"/>
        <v>0</v>
      </c>
      <c r="J29" s="83"/>
    </row>
    <row r="30" spans="1:10" ht="72">
      <c r="A30" s="39" t="s">
        <v>43</v>
      </c>
      <c r="B30" s="401" t="s">
        <v>513</v>
      </c>
      <c r="C30" s="158" t="s">
        <v>12</v>
      </c>
      <c r="D30" s="73">
        <v>100</v>
      </c>
      <c r="E30" s="83"/>
      <c r="F30" s="82">
        <f t="shared" si="0"/>
        <v>0</v>
      </c>
      <c r="G30" s="82">
        <f t="shared" si="1"/>
        <v>0</v>
      </c>
      <c r="H30" s="467">
        <f t="shared" si="2"/>
        <v>0</v>
      </c>
      <c r="I30" s="20">
        <f t="shared" si="3"/>
        <v>0</v>
      </c>
      <c r="J30" s="83"/>
    </row>
    <row r="31" spans="1:10" ht="36">
      <c r="A31" s="39" t="s">
        <v>44</v>
      </c>
      <c r="B31" s="404" t="s">
        <v>514</v>
      </c>
      <c r="C31" s="158" t="s">
        <v>12</v>
      </c>
      <c r="D31" s="73">
        <v>300</v>
      </c>
      <c r="E31" s="83"/>
      <c r="F31" s="82">
        <f t="shared" si="0"/>
        <v>0</v>
      </c>
      <c r="G31" s="82">
        <f t="shared" si="1"/>
        <v>0</v>
      </c>
      <c r="H31" s="467">
        <f t="shared" si="2"/>
        <v>0</v>
      </c>
      <c r="I31" s="20">
        <f t="shared" si="3"/>
        <v>0</v>
      </c>
      <c r="J31" s="83"/>
    </row>
    <row r="32" spans="1:10" ht="12">
      <c r="A32" s="39" t="s">
        <v>45</v>
      </c>
      <c r="B32" s="404" t="s">
        <v>280</v>
      </c>
      <c r="C32" s="158" t="s">
        <v>12</v>
      </c>
      <c r="D32" s="73">
        <v>4500</v>
      </c>
      <c r="E32" s="83"/>
      <c r="F32" s="82">
        <f t="shared" si="0"/>
        <v>0</v>
      </c>
      <c r="G32" s="82">
        <f t="shared" si="1"/>
        <v>0</v>
      </c>
      <c r="H32" s="467">
        <f t="shared" si="2"/>
        <v>0</v>
      </c>
      <c r="I32" s="20">
        <f t="shared" si="3"/>
        <v>0</v>
      </c>
      <c r="J32" s="83"/>
    </row>
    <row r="33" spans="1:10" ht="12">
      <c r="A33" s="39" t="s">
        <v>46</v>
      </c>
      <c r="B33" s="404" t="s">
        <v>281</v>
      </c>
      <c r="C33" s="158" t="s">
        <v>12</v>
      </c>
      <c r="D33" s="73">
        <v>900</v>
      </c>
      <c r="E33" s="83"/>
      <c r="F33" s="82">
        <f t="shared" si="0"/>
        <v>0</v>
      </c>
      <c r="G33" s="82">
        <f t="shared" si="1"/>
        <v>0</v>
      </c>
      <c r="H33" s="467">
        <f t="shared" si="2"/>
        <v>0</v>
      </c>
      <c r="I33" s="20">
        <f t="shared" si="3"/>
        <v>0</v>
      </c>
      <c r="J33" s="83"/>
    </row>
    <row r="34" spans="1:10" ht="12">
      <c r="A34" s="39" t="s">
        <v>47</v>
      </c>
      <c r="B34" s="404" t="s">
        <v>282</v>
      </c>
      <c r="C34" s="158" t="s">
        <v>12</v>
      </c>
      <c r="D34" s="73">
        <v>200</v>
      </c>
      <c r="E34" s="83"/>
      <c r="F34" s="82">
        <f t="shared" si="0"/>
        <v>0</v>
      </c>
      <c r="G34" s="82">
        <f t="shared" si="1"/>
        <v>0</v>
      </c>
      <c r="H34" s="467">
        <f t="shared" si="2"/>
        <v>0</v>
      </c>
      <c r="I34" s="20">
        <f t="shared" si="3"/>
        <v>0</v>
      </c>
      <c r="J34" s="83"/>
    </row>
    <row r="35" spans="1:10" ht="36">
      <c r="A35" s="39" t="s">
        <v>48</v>
      </c>
      <c r="B35" s="404" t="s">
        <v>515</v>
      </c>
      <c r="C35" s="158" t="s">
        <v>12</v>
      </c>
      <c r="D35" s="73">
        <v>2</v>
      </c>
      <c r="E35" s="83"/>
      <c r="F35" s="82">
        <f t="shared" si="0"/>
        <v>0</v>
      </c>
      <c r="G35" s="82">
        <f t="shared" si="1"/>
        <v>0</v>
      </c>
      <c r="H35" s="467">
        <f t="shared" si="2"/>
        <v>0</v>
      </c>
      <c r="I35" s="20">
        <f t="shared" si="3"/>
        <v>0</v>
      </c>
      <c r="J35" s="83"/>
    </row>
    <row r="36" spans="1:10" ht="36">
      <c r="A36" s="39" t="s">
        <v>49</v>
      </c>
      <c r="B36" s="404" t="s">
        <v>516</v>
      </c>
      <c r="C36" s="158" t="s">
        <v>12</v>
      </c>
      <c r="D36" s="73">
        <v>2</v>
      </c>
      <c r="E36" s="83"/>
      <c r="F36" s="82">
        <f t="shared" si="0"/>
        <v>0</v>
      </c>
      <c r="G36" s="82">
        <f t="shared" si="1"/>
        <v>0</v>
      </c>
      <c r="H36" s="467">
        <f t="shared" si="2"/>
        <v>0</v>
      </c>
      <c r="I36" s="20">
        <f t="shared" si="3"/>
        <v>0</v>
      </c>
      <c r="J36" s="83"/>
    </row>
    <row r="37" spans="1:10" ht="12">
      <c r="A37" s="39" t="s">
        <v>50</v>
      </c>
      <c r="B37" s="404" t="s">
        <v>283</v>
      </c>
      <c r="C37" s="158" t="s">
        <v>12</v>
      </c>
      <c r="D37" s="73">
        <v>20</v>
      </c>
      <c r="E37" s="83"/>
      <c r="F37" s="82">
        <f t="shared" si="0"/>
        <v>0</v>
      </c>
      <c r="G37" s="82">
        <f t="shared" si="1"/>
        <v>0</v>
      </c>
      <c r="H37" s="467">
        <f t="shared" si="2"/>
        <v>0</v>
      </c>
      <c r="I37" s="20">
        <f t="shared" si="3"/>
        <v>0</v>
      </c>
      <c r="J37" s="83"/>
    </row>
    <row r="38" spans="1:10" ht="12">
      <c r="A38" s="39" t="s">
        <v>51</v>
      </c>
      <c r="B38" s="404" t="s">
        <v>284</v>
      </c>
      <c r="C38" s="166" t="s">
        <v>12</v>
      </c>
      <c r="D38" s="179">
        <v>50</v>
      </c>
      <c r="E38" s="84"/>
      <c r="F38" s="82">
        <f t="shared" si="0"/>
        <v>0</v>
      </c>
      <c r="G38" s="82">
        <f t="shared" si="1"/>
        <v>0</v>
      </c>
      <c r="H38" s="467">
        <f t="shared" si="2"/>
        <v>0</v>
      </c>
      <c r="I38" s="20">
        <f t="shared" si="3"/>
        <v>0</v>
      </c>
      <c r="J38" s="84"/>
    </row>
    <row r="39" spans="1:10" ht="12.75" customHeight="1">
      <c r="A39" s="35"/>
      <c r="B39" s="229"/>
      <c r="C39" s="529" t="s">
        <v>35</v>
      </c>
      <c r="D39" s="529"/>
      <c r="E39" s="173" t="s">
        <v>36</v>
      </c>
      <c r="F39" s="85" t="s">
        <v>36</v>
      </c>
      <c r="G39" s="32">
        <f>SUM(G6:G38)</f>
        <v>0</v>
      </c>
      <c r="H39" s="466" t="s">
        <v>36</v>
      </c>
      <c r="I39" s="174">
        <f>SUM(I6:I38)</f>
        <v>0</v>
      </c>
      <c r="J39" s="33"/>
    </row>
    <row r="40" spans="1:10" ht="12">
      <c r="A40" s="35"/>
      <c r="B40" s="229"/>
      <c r="C40" s="5"/>
      <c r="D40" s="5"/>
      <c r="E40" s="35"/>
      <c r="F40" s="35"/>
      <c r="G40" s="35"/>
      <c r="H40" s="428"/>
      <c r="I40" s="48"/>
      <c r="J40" s="35"/>
    </row>
    <row r="41" spans="1:10" ht="12">
      <c r="A41" s="35"/>
      <c r="B41" s="229"/>
      <c r="C41" s="5"/>
      <c r="D41" s="5"/>
      <c r="E41" s="35"/>
      <c r="F41" s="35"/>
      <c r="G41" s="35"/>
      <c r="H41" s="428"/>
      <c r="I41" s="48"/>
      <c r="J41" s="35"/>
    </row>
    <row r="42" spans="1:10" ht="12">
      <c r="A42" s="35"/>
      <c r="B42" s="229"/>
      <c r="C42" s="5"/>
      <c r="D42" s="5"/>
      <c r="E42" s="35"/>
      <c r="F42" s="35"/>
      <c r="G42" s="35"/>
      <c r="H42" s="428"/>
      <c r="I42" s="48"/>
      <c r="J42" s="35"/>
    </row>
    <row r="43" spans="1:4" ht="12">
      <c r="A43" s="35"/>
      <c r="B43" s="229"/>
      <c r="C43" s="35"/>
      <c r="D43" s="35"/>
    </row>
    <row r="44" spans="1:4" ht="12">
      <c r="A44" s="35"/>
      <c r="B44" s="229"/>
      <c r="C44" s="35"/>
      <c r="D44" s="35"/>
    </row>
    <row r="45" spans="1:9" ht="12.75">
      <c r="A45" s="8"/>
      <c r="B45" s="514"/>
      <c r="C45" s="514"/>
      <c r="D45" s="514"/>
      <c r="F45" s="346"/>
      <c r="G45" s="515"/>
      <c r="H45" s="515"/>
      <c r="I45" s="515"/>
    </row>
    <row r="46" spans="1:9" ht="12.75">
      <c r="A46" s="509"/>
      <c r="B46" s="509"/>
      <c r="C46" s="509"/>
      <c r="D46" s="509"/>
      <c r="F46" s="347"/>
      <c r="G46" s="510"/>
      <c r="H46" s="510"/>
      <c r="I46" s="510"/>
    </row>
  </sheetData>
  <sheetProtection selectLockedCells="1" selectUnlockedCells="1"/>
  <mergeCells count="10">
    <mergeCell ref="B45:D45"/>
    <mergeCell ref="G45:I45"/>
    <mergeCell ref="A46:D46"/>
    <mergeCell ref="G46:I46"/>
    <mergeCell ref="A1:B1"/>
    <mergeCell ref="G1:J1"/>
    <mergeCell ref="A3:J3"/>
    <mergeCell ref="A4:J4"/>
    <mergeCell ref="C39:D39"/>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headerFooter alignWithMargins="0">
    <oddFooter>&amp;C&amp;P</oddFooter>
  </headerFooter>
</worksheet>
</file>

<file path=xl/worksheets/sheet39.xml><?xml version="1.0" encoding="utf-8"?>
<worksheet xmlns="http://schemas.openxmlformats.org/spreadsheetml/2006/main" xmlns:r="http://schemas.openxmlformats.org/officeDocument/2006/relationships">
  <dimension ref="A1:L15"/>
  <sheetViews>
    <sheetView zoomScalePageLayoutView="0" workbookViewId="0" topLeftCell="A1">
      <selection activeCell="I1" sqref="I1:L1"/>
    </sheetView>
  </sheetViews>
  <sheetFormatPr defaultColWidth="11.625" defaultRowHeight="12.75"/>
  <cols>
    <col min="1" max="1" width="4.375" style="1" customWidth="1"/>
    <col min="2" max="2" width="41.75390625" style="1" customWidth="1"/>
    <col min="3" max="3" width="5.75390625" style="63" customWidth="1"/>
    <col min="4" max="4" width="6.625" style="63" customWidth="1"/>
    <col min="5" max="5" width="10.125" style="1" customWidth="1"/>
    <col min="6" max="7" width="11.625" style="1" customWidth="1"/>
    <col min="8" max="8" width="7.625" style="425" customWidth="1"/>
    <col min="9" max="9" width="11.625" style="1" customWidth="1"/>
    <col min="10" max="10" width="17.25390625" style="1" customWidth="1"/>
    <col min="11" max="16384" width="11.625" style="1" customWidth="1"/>
  </cols>
  <sheetData>
    <row r="1" spans="1:12" ht="12">
      <c r="A1" s="511"/>
      <c r="B1" s="511"/>
      <c r="I1" s="512" t="s">
        <v>552</v>
      </c>
      <c r="J1" s="512"/>
      <c r="K1" s="512"/>
      <c r="L1" s="512"/>
    </row>
    <row r="2" spans="1:10" ht="12">
      <c r="A2" s="342"/>
      <c r="B2" s="542" t="s">
        <v>362</v>
      </c>
      <c r="C2" s="542"/>
      <c r="D2" s="542"/>
      <c r="E2" s="542"/>
      <c r="F2" s="542"/>
      <c r="G2" s="542"/>
      <c r="H2" s="542"/>
      <c r="I2" s="542"/>
      <c r="J2" s="5"/>
    </row>
    <row r="3" spans="2:9" ht="12">
      <c r="B3" s="542" t="s">
        <v>546</v>
      </c>
      <c r="C3" s="542"/>
      <c r="D3" s="542"/>
      <c r="E3" s="542"/>
      <c r="F3" s="542"/>
      <c r="G3" s="542"/>
      <c r="H3" s="542"/>
      <c r="I3" s="542"/>
    </row>
    <row r="4" spans="2:9" ht="12">
      <c r="B4" s="543" t="s">
        <v>285</v>
      </c>
      <c r="C4" s="543"/>
      <c r="D4" s="543"/>
      <c r="E4" s="543"/>
      <c r="F4" s="543"/>
      <c r="G4" s="543"/>
      <c r="H4" s="543"/>
      <c r="I4" s="543"/>
    </row>
    <row r="5" spans="1:10" s="35" customFormat="1" ht="36">
      <c r="A5" s="180" t="s">
        <v>286</v>
      </c>
      <c r="B5" s="181" t="s">
        <v>2</v>
      </c>
      <c r="C5" s="181" t="s">
        <v>151</v>
      </c>
      <c r="D5" s="181" t="s">
        <v>4</v>
      </c>
      <c r="E5" s="181" t="s">
        <v>249</v>
      </c>
      <c r="F5" s="181" t="s">
        <v>244</v>
      </c>
      <c r="G5" s="181" t="s">
        <v>7</v>
      </c>
      <c r="H5" s="457" t="s">
        <v>58</v>
      </c>
      <c r="I5" s="181" t="s">
        <v>287</v>
      </c>
      <c r="J5" s="15" t="s">
        <v>10</v>
      </c>
    </row>
    <row r="6" spans="1:11" s="35" customFormat="1" ht="87" customHeight="1">
      <c r="A6" s="182" t="s">
        <v>11</v>
      </c>
      <c r="B6" s="183" t="s">
        <v>288</v>
      </c>
      <c r="C6" s="184" t="s">
        <v>52</v>
      </c>
      <c r="D6" s="184">
        <v>60</v>
      </c>
      <c r="E6" s="185"/>
      <c r="F6" s="185">
        <f>H6+E6</f>
        <v>0</v>
      </c>
      <c r="G6" s="186">
        <f>E6*D6</f>
        <v>0</v>
      </c>
      <c r="H6" s="493">
        <f>E6*0.08</f>
        <v>0</v>
      </c>
      <c r="I6" s="187">
        <f>F6*D6</f>
        <v>0</v>
      </c>
      <c r="J6" s="21"/>
      <c r="K6" s="188"/>
    </row>
    <row r="7" spans="1:11" s="35" customFormat="1" ht="87" customHeight="1">
      <c r="A7" s="182" t="s">
        <v>13</v>
      </c>
      <c r="B7" s="189" t="s">
        <v>289</v>
      </c>
      <c r="C7" s="190" t="s">
        <v>52</v>
      </c>
      <c r="D7" s="190">
        <v>100</v>
      </c>
      <c r="E7" s="191"/>
      <c r="F7" s="185">
        <f>H7+E7</f>
        <v>0</v>
      </c>
      <c r="G7" s="186">
        <f>E7*D7</f>
        <v>0</v>
      </c>
      <c r="H7" s="493">
        <f>E7*0.08</f>
        <v>0</v>
      </c>
      <c r="I7" s="187">
        <f>F7*D7</f>
        <v>0</v>
      </c>
      <c r="J7" s="153"/>
      <c r="K7" s="188"/>
    </row>
    <row r="8" spans="1:11" s="35" customFormat="1" ht="12">
      <c r="A8" s="192"/>
      <c r="B8" s="193"/>
      <c r="C8" s="194"/>
      <c r="D8" s="194"/>
      <c r="E8" s="195"/>
      <c r="F8" s="196"/>
      <c r="G8" s="197">
        <f>SUM(G6:G7)</f>
        <v>0</v>
      </c>
      <c r="H8" s="494"/>
      <c r="I8" s="198">
        <f>SUM(I6:I7)</f>
        <v>0</v>
      </c>
      <c r="J8" s="47"/>
      <c r="K8" s="188"/>
    </row>
    <row r="9" spans="1:10" s="99" customFormat="1" ht="12">
      <c r="A9" s="136"/>
      <c r="B9" s="136"/>
      <c r="C9" s="62"/>
      <c r="D9" s="62"/>
      <c r="E9" s="136"/>
      <c r="F9" s="136"/>
      <c r="G9" s="199"/>
      <c r="H9" s="495"/>
      <c r="I9" s="199"/>
      <c r="J9" s="136"/>
    </row>
    <row r="10" spans="1:10" s="99" customFormat="1" ht="12">
      <c r="A10" s="136"/>
      <c r="B10" s="136"/>
      <c r="C10" s="62"/>
      <c r="D10" s="62"/>
      <c r="E10" s="136"/>
      <c r="F10" s="136"/>
      <c r="G10" s="199"/>
      <c r="H10" s="495"/>
      <c r="I10" s="199"/>
      <c r="J10" s="136"/>
    </row>
    <row r="11" spans="1:10" s="99" customFormat="1" ht="12">
      <c r="A11" s="136"/>
      <c r="B11" s="136"/>
      <c r="C11" s="62"/>
      <c r="D11" s="62"/>
      <c r="E11" s="136"/>
      <c r="F11" s="136"/>
      <c r="G11" s="199"/>
      <c r="H11" s="495"/>
      <c r="I11" s="199"/>
      <c r="J11" s="136"/>
    </row>
    <row r="12" spans="1:10" ht="12">
      <c r="A12" s="35"/>
      <c r="B12" s="35"/>
      <c r="C12" s="64"/>
      <c r="D12" s="64"/>
      <c r="E12" s="35"/>
      <c r="F12" s="35"/>
      <c r="G12" s="35"/>
      <c r="H12" s="427"/>
      <c r="I12" s="35"/>
      <c r="J12" s="35"/>
    </row>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9">
    <mergeCell ref="G14:I14"/>
    <mergeCell ref="A15:D15"/>
    <mergeCell ref="G15:I15"/>
    <mergeCell ref="A1:B1"/>
    <mergeCell ref="B3:I3"/>
    <mergeCell ref="B4:I4"/>
    <mergeCell ref="B2:I2"/>
    <mergeCell ref="B14:D14"/>
    <mergeCell ref="I1:L1"/>
  </mergeCells>
  <printOptions/>
  <pageMargins left="0.7875" right="0.7875" top="1.0527777777777778" bottom="1.0527777777777778"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I1" sqref="I1:J1"/>
    </sheetView>
  </sheetViews>
  <sheetFormatPr defaultColWidth="8.875" defaultRowHeight="12.75"/>
  <cols>
    <col min="1" max="1" width="3.75390625" style="1" customWidth="1"/>
    <col min="2" max="2" width="71.625" style="1" customWidth="1"/>
    <col min="3" max="3" width="6.00390625" style="1" customWidth="1"/>
    <col min="4" max="4" width="6.25390625" style="1" customWidth="1"/>
    <col min="5" max="5" width="10.25390625" style="1" customWidth="1"/>
    <col min="6" max="7" width="13.25390625" style="1" customWidth="1"/>
    <col min="8" max="8" width="9.00390625" style="429" customWidth="1"/>
    <col min="9" max="9" width="14.375" style="1" customWidth="1"/>
    <col min="10" max="10" width="14.125" style="1" customWidth="1"/>
    <col min="11" max="16384" width="8.875" style="1" customWidth="1"/>
  </cols>
  <sheetData>
    <row r="1" spans="1:10" ht="12">
      <c r="A1" s="511"/>
      <c r="B1" s="511"/>
      <c r="C1" s="511"/>
      <c r="D1" s="511"/>
      <c r="E1" s="511"/>
      <c r="F1" s="511"/>
      <c r="G1" s="4"/>
      <c r="H1" s="431"/>
      <c r="I1" s="512" t="s">
        <v>552</v>
      </c>
      <c r="J1" s="512"/>
    </row>
    <row r="2" spans="1:10" ht="12">
      <c r="A2" s="342"/>
      <c r="B2" s="513" t="s">
        <v>439</v>
      </c>
      <c r="C2" s="513"/>
      <c r="D2" s="513"/>
      <c r="E2" s="513"/>
      <c r="F2" s="513"/>
      <c r="G2" s="513"/>
      <c r="H2" s="513"/>
      <c r="I2" s="513"/>
      <c r="J2" s="5"/>
    </row>
    <row r="3" spans="1:12" ht="12">
      <c r="A3" s="513" t="s">
        <v>437</v>
      </c>
      <c r="B3" s="513"/>
      <c r="C3" s="513"/>
      <c r="D3" s="513"/>
      <c r="E3" s="513"/>
      <c r="F3" s="513"/>
      <c r="G3" s="513"/>
      <c r="H3" s="513"/>
      <c r="I3" s="513"/>
      <c r="J3" s="6"/>
      <c r="K3" s="6"/>
      <c r="L3" s="6"/>
    </row>
    <row r="4" spans="1:12" ht="12">
      <c r="A4" s="514"/>
      <c r="B4" s="514"/>
      <c r="C4" s="514"/>
      <c r="D4" s="514"/>
      <c r="E4" s="514"/>
      <c r="F4" s="514"/>
      <c r="G4" s="514"/>
      <c r="H4" s="514"/>
      <c r="I4" s="514"/>
      <c r="J4" s="8"/>
      <c r="K4" s="8"/>
      <c r="L4" s="8"/>
    </row>
    <row r="5" spans="1:10" ht="48.75" thickBot="1">
      <c r="A5" s="9" t="s">
        <v>1</v>
      </c>
      <c r="B5" s="37" t="s">
        <v>2</v>
      </c>
      <c r="C5" s="10" t="s">
        <v>3</v>
      </c>
      <c r="D5" s="10" t="s">
        <v>4</v>
      </c>
      <c r="E5" s="12" t="s">
        <v>5</v>
      </c>
      <c r="F5" s="12" t="s">
        <v>6</v>
      </c>
      <c r="G5" s="12" t="s">
        <v>7</v>
      </c>
      <c r="H5" s="457" t="s">
        <v>8</v>
      </c>
      <c r="I5" s="14" t="s">
        <v>9</v>
      </c>
      <c r="J5" s="15" t="s">
        <v>10</v>
      </c>
    </row>
    <row r="6" spans="1:10" ht="81" customHeight="1" thickBot="1">
      <c r="A6" s="60" t="s">
        <v>11</v>
      </c>
      <c r="B6" s="278" t="s">
        <v>394</v>
      </c>
      <c r="C6" s="27" t="s">
        <v>23</v>
      </c>
      <c r="D6" s="28">
        <v>50</v>
      </c>
      <c r="E6" s="26"/>
      <c r="F6" s="24">
        <f>H6+E6</f>
        <v>0</v>
      </c>
      <c r="G6" s="61">
        <f>E6*D6</f>
        <v>0</v>
      </c>
      <c r="H6" s="458">
        <f>E6*0.08</f>
        <v>0</v>
      </c>
      <c r="I6" s="61">
        <f>F6*D6</f>
        <v>0</v>
      </c>
      <c r="J6" s="25"/>
    </row>
    <row r="7" spans="1:10" ht="78.75" customHeight="1">
      <c r="A7" s="60" t="s">
        <v>13</v>
      </c>
      <c r="B7" s="279" t="s">
        <v>395</v>
      </c>
      <c r="C7" s="244" t="s">
        <v>23</v>
      </c>
      <c r="D7" s="245">
        <v>50</v>
      </c>
      <c r="E7" s="127"/>
      <c r="F7" s="24"/>
      <c r="G7" s="61">
        <f>E7*D7</f>
        <v>0</v>
      </c>
      <c r="H7" s="458">
        <f>E7*0.08</f>
        <v>0</v>
      </c>
      <c r="I7" s="61">
        <f>F7*D7</f>
        <v>0</v>
      </c>
      <c r="J7" s="153"/>
    </row>
    <row r="8" spans="1:10" ht="68.25" thickBot="1">
      <c r="A8" s="60" t="s">
        <v>14</v>
      </c>
      <c r="B8" s="284" t="s">
        <v>396</v>
      </c>
      <c r="C8" s="246" t="s">
        <v>23</v>
      </c>
      <c r="D8" s="246">
        <v>30</v>
      </c>
      <c r="E8" s="218"/>
      <c r="F8" s="24"/>
      <c r="G8" s="61">
        <f>E8*D8</f>
        <v>0</v>
      </c>
      <c r="H8" s="458">
        <f>E8*0.08</f>
        <v>0</v>
      </c>
      <c r="I8" s="61">
        <f>F8*D8</f>
        <v>0</v>
      </c>
      <c r="J8" s="219"/>
    </row>
    <row r="9" spans="1:10" ht="23.25" thickBot="1">
      <c r="A9" s="60" t="s">
        <v>15</v>
      </c>
      <c r="B9" s="275" t="s">
        <v>397</v>
      </c>
      <c r="C9" s="246" t="s">
        <v>52</v>
      </c>
      <c r="D9" s="246">
        <v>2</v>
      </c>
      <c r="E9" s="218"/>
      <c r="F9" s="24"/>
      <c r="G9" s="61">
        <f>E9*D9</f>
        <v>0</v>
      </c>
      <c r="H9" s="458">
        <f>E9*0.08</f>
        <v>0</v>
      </c>
      <c r="I9" s="61">
        <f>F9*D9</f>
        <v>0</v>
      </c>
      <c r="J9" s="219"/>
    </row>
    <row r="10" spans="1:10" ht="12.75" customHeight="1" thickBot="1">
      <c r="A10" s="25"/>
      <c r="B10" s="280"/>
      <c r="C10" s="520" t="s">
        <v>35</v>
      </c>
      <c r="D10" s="520"/>
      <c r="E10" s="281" t="s">
        <v>36</v>
      </c>
      <c r="F10" s="281" t="s">
        <v>36</v>
      </c>
      <c r="G10" s="282">
        <f>SUM(G6:G9)</f>
        <v>0</v>
      </c>
      <c r="H10" s="461" t="s">
        <v>36</v>
      </c>
      <c r="I10" s="283">
        <f>SUM(I6:I9)</f>
        <v>0</v>
      </c>
      <c r="J10" s="34"/>
    </row>
    <row r="11" spans="1:4" ht="12">
      <c r="A11" s="35"/>
      <c r="B11" s="35"/>
      <c r="C11" s="35"/>
      <c r="D11" s="35"/>
    </row>
    <row r="12" spans="1:4" ht="12">
      <c r="A12" s="35"/>
      <c r="B12" s="35"/>
      <c r="C12" s="35"/>
      <c r="D12" s="35"/>
    </row>
    <row r="13" spans="1:4" ht="12">
      <c r="A13" s="35"/>
      <c r="B13" s="35"/>
      <c r="C13" s="35"/>
      <c r="D13" s="35"/>
    </row>
    <row r="14" spans="1:4" ht="12">
      <c r="A14" s="35"/>
      <c r="B14" s="35"/>
      <c r="C14" s="35"/>
      <c r="D14" s="35"/>
    </row>
    <row r="15" spans="1:4" ht="12">
      <c r="A15" s="35"/>
      <c r="B15" s="35"/>
      <c r="C15" s="35"/>
      <c r="D15" s="35"/>
    </row>
    <row r="16" spans="1:4" ht="12">
      <c r="A16" s="35"/>
      <c r="B16" s="35"/>
      <c r="C16" s="35"/>
      <c r="D16" s="35"/>
    </row>
    <row r="17" spans="1:4" ht="12">
      <c r="A17" s="35"/>
      <c r="B17" s="35"/>
      <c r="C17" s="35"/>
      <c r="D17" s="35"/>
    </row>
    <row r="18" spans="1:8" ht="12.75">
      <c r="A18" s="514"/>
      <c r="B18" s="514"/>
      <c r="C18" s="35"/>
      <c r="D18" s="35"/>
      <c r="F18" s="515"/>
      <c r="G18" s="515"/>
      <c r="H18" s="515"/>
    </row>
    <row r="19" spans="1:8" ht="12.75">
      <c r="A19" s="509"/>
      <c r="B19" s="509"/>
      <c r="C19" s="35"/>
      <c r="D19" s="35"/>
      <c r="F19" s="510"/>
      <c r="G19" s="510"/>
      <c r="H19" s="510"/>
    </row>
  </sheetData>
  <sheetProtection selectLockedCells="1" selectUnlockedCells="1"/>
  <mergeCells count="11">
    <mergeCell ref="A4:I4"/>
    <mergeCell ref="C10:D10"/>
    <mergeCell ref="A18:B18"/>
    <mergeCell ref="F18:H18"/>
    <mergeCell ref="C1:F1"/>
    <mergeCell ref="B2:I2"/>
    <mergeCell ref="A19:B19"/>
    <mergeCell ref="F19:H19"/>
    <mergeCell ref="A1:B1"/>
    <mergeCell ref="I1:J1"/>
    <mergeCell ref="A3:I3"/>
  </mergeCells>
  <printOptions/>
  <pageMargins left="0.7" right="0.7" top="0.75" bottom="0.75" header="0.5118055555555555" footer="0.5118055555555555"/>
  <pageSetup fitToHeight="0" fitToWidth="1" horizontalDpi="300" verticalDpi="300" orientation="landscape" paperSize="9" scale="82" r:id="rId1"/>
</worksheet>
</file>

<file path=xl/worksheets/sheet40.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I1" sqref="I1:L1"/>
    </sheetView>
  </sheetViews>
  <sheetFormatPr defaultColWidth="11.625" defaultRowHeight="12.75"/>
  <cols>
    <col min="1" max="1" width="7.875" style="1" customWidth="1"/>
    <col min="2" max="2" width="24.75390625" style="1" customWidth="1"/>
    <col min="3" max="3" width="11.625" style="1" customWidth="1"/>
    <col min="4" max="4" width="7.625" style="1" customWidth="1"/>
    <col min="5" max="6" width="11.625" style="1" customWidth="1"/>
    <col min="7" max="7" width="8.00390625" style="429" customWidth="1"/>
    <col min="8" max="8" width="11.00390625" style="1" customWidth="1"/>
    <col min="9" max="9" width="11.625" style="1" customWidth="1"/>
    <col min="10" max="10" width="25.75390625" style="1" customWidth="1"/>
    <col min="11" max="16384" width="11.625" style="1" customWidth="1"/>
  </cols>
  <sheetData>
    <row r="1" spans="1:12" ht="12">
      <c r="A1" s="511"/>
      <c r="B1" s="511"/>
      <c r="C1" s="4"/>
      <c r="D1" s="4"/>
      <c r="E1" s="4"/>
      <c r="F1" s="4"/>
      <c r="G1" s="431"/>
      <c r="H1" s="4"/>
      <c r="I1" s="512" t="s">
        <v>552</v>
      </c>
      <c r="J1" s="512"/>
      <c r="K1" s="512"/>
      <c r="L1" s="512"/>
    </row>
    <row r="2" spans="1:10" ht="12">
      <c r="A2" s="513" t="s">
        <v>362</v>
      </c>
      <c r="B2" s="513"/>
      <c r="C2" s="513"/>
      <c r="D2" s="513"/>
      <c r="E2" s="513"/>
      <c r="F2" s="513"/>
      <c r="G2" s="513"/>
      <c r="H2" s="513"/>
      <c r="I2" s="513"/>
      <c r="J2" s="5"/>
    </row>
    <row r="3" spans="1:9" ht="12">
      <c r="A3" s="513" t="s">
        <v>146</v>
      </c>
      <c r="B3" s="513"/>
      <c r="C3" s="513"/>
      <c r="D3" s="513"/>
      <c r="E3" s="513"/>
      <c r="F3" s="513"/>
      <c r="G3" s="513"/>
      <c r="H3" s="513"/>
      <c r="I3" s="513"/>
    </row>
    <row r="4" spans="1:10" ht="12">
      <c r="A4" s="514" t="s">
        <v>292</v>
      </c>
      <c r="B4" s="514"/>
      <c r="C4" s="514"/>
      <c r="D4" s="514"/>
      <c r="E4" s="514"/>
      <c r="F4" s="514"/>
      <c r="G4" s="514"/>
      <c r="H4" s="514"/>
      <c r="I4" s="514"/>
      <c r="J4" s="35"/>
    </row>
    <row r="5" spans="1:10" s="99" customFormat="1" ht="24">
      <c r="A5" s="201" t="s">
        <v>286</v>
      </c>
      <c r="B5" s="10" t="s">
        <v>293</v>
      </c>
      <c r="C5" s="10" t="s">
        <v>294</v>
      </c>
      <c r="D5" s="10" t="s">
        <v>295</v>
      </c>
      <c r="E5" s="10" t="s">
        <v>435</v>
      </c>
      <c r="F5" s="10" t="s">
        <v>7</v>
      </c>
      <c r="G5" s="457" t="s">
        <v>8</v>
      </c>
      <c r="H5" s="10" t="s">
        <v>244</v>
      </c>
      <c r="I5" s="10" t="s">
        <v>9</v>
      </c>
      <c r="J5" s="15" t="s">
        <v>10</v>
      </c>
    </row>
    <row r="6" spans="1:10" ht="51" customHeight="1">
      <c r="A6" s="16" t="s">
        <v>11</v>
      </c>
      <c r="B6" s="17" t="s">
        <v>297</v>
      </c>
      <c r="C6" s="39" t="s">
        <v>128</v>
      </c>
      <c r="D6" s="39">
        <v>800</v>
      </c>
      <c r="E6" s="20"/>
      <c r="F6" s="20">
        <f>E6*D6</f>
        <v>0</v>
      </c>
      <c r="G6" s="467">
        <f>E6*0.08</f>
        <v>0</v>
      </c>
      <c r="H6" s="93">
        <f>G6+E6</f>
        <v>0</v>
      </c>
      <c r="I6" s="20">
        <f>H6*D6</f>
        <v>0</v>
      </c>
      <c r="J6" s="93"/>
    </row>
    <row r="7" spans="1:10" ht="51" customHeight="1">
      <c r="A7" s="16" t="s">
        <v>13</v>
      </c>
      <c r="B7" s="43" t="s">
        <v>298</v>
      </c>
      <c r="C7" s="41" t="s">
        <v>128</v>
      </c>
      <c r="D7" s="41">
        <v>400</v>
      </c>
      <c r="E7" s="61"/>
      <c r="F7" s="20">
        <f>E7*D7</f>
        <v>0</v>
      </c>
      <c r="G7" s="467">
        <f>E7*0.08</f>
        <v>0</v>
      </c>
      <c r="H7" s="93">
        <f>G7+E7</f>
        <v>0</v>
      </c>
      <c r="I7" s="20">
        <f>H7*D7</f>
        <v>0</v>
      </c>
      <c r="J7" s="162"/>
    </row>
    <row r="8" spans="1:10" ht="12">
      <c r="A8" s="41"/>
      <c r="B8" s="41"/>
      <c r="C8" s="41"/>
      <c r="D8" s="41"/>
      <c r="E8" s="74"/>
      <c r="F8" s="123">
        <f>SUM(F6:F7)</f>
        <v>0</v>
      </c>
      <c r="G8" s="487"/>
      <c r="H8" s="202"/>
      <c r="I8" s="203">
        <f>SUM(I6:I7)</f>
        <v>0</v>
      </c>
      <c r="J8" s="158"/>
    </row>
    <row r="9" spans="1:10" ht="12">
      <c r="A9" s="35"/>
      <c r="B9" s="35"/>
      <c r="C9" s="35"/>
      <c r="D9" s="35"/>
      <c r="E9" s="35"/>
      <c r="F9" s="35"/>
      <c r="G9" s="428"/>
      <c r="H9" s="35"/>
      <c r="I9" s="35"/>
      <c r="J9" s="35"/>
    </row>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9">
    <mergeCell ref="G14:I14"/>
    <mergeCell ref="A15:D15"/>
    <mergeCell ref="G15:I15"/>
    <mergeCell ref="A1:B1"/>
    <mergeCell ref="A3:I3"/>
    <mergeCell ref="A4:I4"/>
    <mergeCell ref="A2:I2"/>
    <mergeCell ref="B14:D14"/>
    <mergeCell ref="I1:L1"/>
  </mergeCells>
  <printOptions/>
  <pageMargins left="0.7875" right="0.7875" top="1.0631944444444446" bottom="1.0631944444444446" header="0.5118055555555555" footer="0.5118055555555555"/>
  <pageSetup fitToHeight="0" fitToWidth="1"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L15"/>
  <sheetViews>
    <sheetView zoomScalePageLayoutView="0" workbookViewId="0" topLeftCell="A1">
      <selection activeCell="I1" sqref="I1:L1"/>
    </sheetView>
  </sheetViews>
  <sheetFormatPr defaultColWidth="11.625" defaultRowHeight="12.75"/>
  <cols>
    <col min="1" max="1" width="5.375" style="35" customWidth="1"/>
    <col min="2" max="2" width="31.25390625" style="35" customWidth="1"/>
    <col min="3" max="3" width="11.125" style="35" customWidth="1"/>
    <col min="4" max="4" width="10.625" style="35" customWidth="1"/>
    <col min="5" max="6" width="11.625" style="35" customWidth="1"/>
    <col min="7" max="7" width="6.75390625" style="428" customWidth="1"/>
    <col min="8" max="9" width="11.625" style="35" customWidth="1"/>
    <col min="10" max="10" width="21.25390625" style="35" customWidth="1"/>
    <col min="11" max="16384" width="11.625" style="35" customWidth="1"/>
  </cols>
  <sheetData>
    <row r="1" spans="1:12" ht="12">
      <c r="A1" s="511"/>
      <c r="B1" s="511"/>
      <c r="C1" s="4"/>
      <c r="D1" s="4"/>
      <c r="E1" s="4"/>
      <c r="F1" s="4"/>
      <c r="G1" s="431"/>
      <c r="H1" s="4"/>
      <c r="I1" s="512" t="s">
        <v>552</v>
      </c>
      <c r="J1" s="512"/>
      <c r="K1" s="512"/>
      <c r="L1" s="512"/>
    </row>
    <row r="2" spans="1:10" ht="12">
      <c r="A2" s="513" t="s">
        <v>362</v>
      </c>
      <c r="B2" s="513"/>
      <c r="C2" s="513"/>
      <c r="D2" s="513"/>
      <c r="E2" s="513"/>
      <c r="F2" s="513"/>
      <c r="G2" s="513"/>
      <c r="H2" s="513"/>
      <c r="I2" s="513"/>
      <c r="J2" s="5"/>
    </row>
    <row r="3" spans="1:9" ht="12">
      <c r="A3" s="513" t="s">
        <v>410</v>
      </c>
      <c r="B3" s="513"/>
      <c r="C3" s="513"/>
      <c r="D3" s="513"/>
      <c r="E3" s="513"/>
      <c r="F3" s="513"/>
      <c r="G3" s="513"/>
      <c r="H3" s="513"/>
      <c r="I3" s="513"/>
    </row>
    <row r="4" spans="1:9" ht="12">
      <c r="A4" s="514" t="s">
        <v>299</v>
      </c>
      <c r="B4" s="514"/>
      <c r="C4" s="514"/>
      <c r="D4" s="514"/>
      <c r="E4" s="514"/>
      <c r="F4" s="514"/>
      <c r="G4" s="514"/>
      <c r="H4" s="514"/>
      <c r="I4" s="514"/>
    </row>
    <row r="5" spans="1:10" ht="36">
      <c r="A5" s="201" t="s">
        <v>286</v>
      </c>
      <c r="B5" s="10" t="s">
        <v>293</v>
      </c>
      <c r="C5" s="10" t="s">
        <v>294</v>
      </c>
      <c r="D5" s="10" t="s">
        <v>300</v>
      </c>
      <c r="E5" s="10" t="s">
        <v>243</v>
      </c>
      <c r="F5" s="10" t="s">
        <v>7</v>
      </c>
      <c r="G5" s="457" t="s">
        <v>58</v>
      </c>
      <c r="H5" s="10" t="s">
        <v>296</v>
      </c>
      <c r="I5" s="10" t="s">
        <v>9</v>
      </c>
      <c r="J5" s="15" t="s">
        <v>10</v>
      </c>
    </row>
    <row r="6" spans="1:10" ht="60">
      <c r="A6" s="204" t="s">
        <v>11</v>
      </c>
      <c r="B6" s="76" t="s">
        <v>301</v>
      </c>
      <c r="C6" s="17" t="s">
        <v>128</v>
      </c>
      <c r="D6" s="17">
        <v>25000</v>
      </c>
      <c r="E6" s="93"/>
      <c r="F6" s="205">
        <f>E6*D6</f>
        <v>0</v>
      </c>
      <c r="G6" s="496">
        <f>E6*0.08</f>
        <v>0</v>
      </c>
      <c r="H6" s="205">
        <f>G6+E6</f>
        <v>0</v>
      </c>
      <c r="I6" s="205">
        <f>H6*D6</f>
        <v>0</v>
      </c>
      <c r="J6" s="93"/>
    </row>
    <row r="7" spans="1:10" ht="12">
      <c r="A7" s="43"/>
      <c r="B7" s="94"/>
      <c r="C7" s="43"/>
      <c r="D7" s="43"/>
      <c r="E7" s="206"/>
      <c r="F7" s="203">
        <f>SUM(F6)</f>
        <v>0</v>
      </c>
      <c r="G7" s="497"/>
      <c r="H7" s="202"/>
      <c r="I7" s="203">
        <f>SUM(I6)</f>
        <v>0</v>
      </c>
      <c r="J7" s="158"/>
    </row>
    <row r="14" spans="1:10" ht="12.75">
      <c r="A14" s="8"/>
      <c r="B14" s="514"/>
      <c r="C14" s="514"/>
      <c r="D14" s="514"/>
      <c r="E14" s="1"/>
      <c r="F14" s="346"/>
      <c r="G14" s="515"/>
      <c r="H14" s="515"/>
      <c r="I14" s="515"/>
      <c r="J14" s="1"/>
    </row>
    <row r="15" spans="1:10" ht="12.75">
      <c r="A15" s="509"/>
      <c r="B15" s="509"/>
      <c r="C15" s="509"/>
      <c r="D15" s="509"/>
      <c r="E15" s="1"/>
      <c r="F15" s="347"/>
      <c r="G15" s="510"/>
      <c r="H15" s="510"/>
      <c r="I15" s="510"/>
      <c r="J15" s="1"/>
    </row>
  </sheetData>
  <sheetProtection selectLockedCells="1" selectUnlockedCells="1"/>
  <mergeCells count="9">
    <mergeCell ref="G14:I14"/>
    <mergeCell ref="A15:D15"/>
    <mergeCell ref="G15:I15"/>
    <mergeCell ref="A1:B1"/>
    <mergeCell ref="A3:I3"/>
    <mergeCell ref="A4:I4"/>
    <mergeCell ref="A2:I2"/>
    <mergeCell ref="B14:D14"/>
    <mergeCell ref="I1:L1"/>
  </mergeCells>
  <printOptions/>
  <pageMargins left="0.7875" right="0.7875" top="1.0631944444444446" bottom="1.0631944444444446" header="0.5118055555555555" footer="0.5118055555555555"/>
  <pageSetup horizontalDpi="300" verticalDpi="300" orientation="landscape" paperSize="9" scale="95"/>
</worksheet>
</file>

<file path=xl/worksheets/sheet42.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I1" sqref="I1:L1"/>
    </sheetView>
  </sheetViews>
  <sheetFormatPr defaultColWidth="11.625" defaultRowHeight="12.75"/>
  <cols>
    <col min="1" max="1" width="6.00390625" style="35" customWidth="1"/>
    <col min="2" max="2" width="29.875" style="35" customWidth="1"/>
    <col min="3" max="3" width="10.75390625" style="35" customWidth="1"/>
    <col min="4" max="4" width="10.625" style="35" customWidth="1"/>
    <col min="5" max="6" width="11.625" style="35" customWidth="1"/>
    <col min="7" max="7" width="9.25390625" style="428" customWidth="1"/>
    <col min="8" max="8" width="11.625" style="35" customWidth="1"/>
    <col min="9" max="9" width="13.25390625" style="35" customWidth="1"/>
    <col min="10" max="10" width="22.125" style="35" customWidth="1"/>
    <col min="11" max="16384" width="11.625" style="35" customWidth="1"/>
  </cols>
  <sheetData>
    <row r="1" spans="1:12" ht="12">
      <c r="A1" s="511"/>
      <c r="B1" s="511"/>
      <c r="C1" s="4"/>
      <c r="D1" s="4"/>
      <c r="E1" s="4"/>
      <c r="F1" s="4"/>
      <c r="G1" s="431"/>
      <c r="H1" s="4"/>
      <c r="I1" s="512" t="s">
        <v>552</v>
      </c>
      <c r="J1" s="512"/>
      <c r="K1" s="512"/>
      <c r="L1" s="512"/>
    </row>
    <row r="2" spans="1:10" ht="12">
      <c r="A2" s="513" t="s">
        <v>362</v>
      </c>
      <c r="B2" s="513"/>
      <c r="C2" s="513"/>
      <c r="D2" s="513"/>
      <c r="E2" s="513"/>
      <c r="F2" s="513"/>
      <c r="G2" s="513"/>
      <c r="H2" s="513"/>
      <c r="I2" s="513"/>
      <c r="J2" s="5"/>
    </row>
    <row r="3" spans="1:9" ht="12">
      <c r="A3" s="513" t="s">
        <v>164</v>
      </c>
      <c r="B3" s="513"/>
      <c r="C3" s="513"/>
      <c r="D3" s="513"/>
      <c r="E3" s="513"/>
      <c r="F3" s="513"/>
      <c r="G3" s="513"/>
      <c r="H3" s="513"/>
      <c r="I3" s="513"/>
    </row>
    <row r="4" spans="1:9" ht="12">
      <c r="A4" s="514" t="s">
        <v>302</v>
      </c>
      <c r="B4" s="514"/>
      <c r="C4" s="514"/>
      <c r="D4" s="514"/>
      <c r="E4" s="514"/>
      <c r="F4" s="514"/>
      <c r="G4" s="514"/>
      <c r="H4" s="514"/>
      <c r="I4" s="514"/>
    </row>
    <row r="5" spans="1:10" ht="36">
      <c r="A5" s="201" t="s">
        <v>286</v>
      </c>
      <c r="B5" s="10" t="s">
        <v>293</v>
      </c>
      <c r="C5" s="10" t="s">
        <v>294</v>
      </c>
      <c r="D5" s="10" t="s">
        <v>300</v>
      </c>
      <c r="E5" s="10"/>
      <c r="F5" s="10" t="s">
        <v>7</v>
      </c>
      <c r="G5" s="457" t="s">
        <v>58</v>
      </c>
      <c r="H5" s="10" t="s">
        <v>296</v>
      </c>
      <c r="I5" s="10" t="s">
        <v>9</v>
      </c>
      <c r="J5" s="15" t="s">
        <v>10</v>
      </c>
    </row>
    <row r="6" spans="1:10" ht="18.75" customHeight="1">
      <c r="A6" s="39" t="s">
        <v>11</v>
      </c>
      <c r="B6" s="40" t="s">
        <v>303</v>
      </c>
      <c r="C6" s="17" t="s">
        <v>12</v>
      </c>
      <c r="D6" s="17">
        <v>25</v>
      </c>
      <c r="E6" s="82"/>
      <c r="F6" s="20">
        <f>E6*D6</f>
        <v>0</v>
      </c>
      <c r="G6" s="467">
        <f>E6*0.08</f>
        <v>0</v>
      </c>
      <c r="H6" s="20">
        <f>G6+E6</f>
        <v>0</v>
      </c>
      <c r="I6" s="20">
        <f>H6*D6</f>
        <v>0</v>
      </c>
      <c r="J6" s="21"/>
    </row>
    <row r="7" spans="1:10" ht="22.5" customHeight="1">
      <c r="A7" s="41" t="s">
        <v>13</v>
      </c>
      <c r="B7" s="42" t="s">
        <v>304</v>
      </c>
      <c r="C7" s="43" t="s">
        <v>12</v>
      </c>
      <c r="D7" s="43">
        <v>25</v>
      </c>
      <c r="E7" s="83"/>
      <c r="F7" s="20">
        <f>E7*D7</f>
        <v>0</v>
      </c>
      <c r="G7" s="467">
        <f>E7*0.08</f>
        <v>0</v>
      </c>
      <c r="H7" s="20">
        <f>G7+E7</f>
        <v>0</v>
      </c>
      <c r="I7" s="20">
        <f>H7*D7</f>
        <v>0</v>
      </c>
      <c r="J7" s="25"/>
    </row>
    <row r="8" spans="1:10" ht="12">
      <c r="A8" s="41"/>
      <c r="B8" s="25"/>
      <c r="C8" s="41"/>
      <c r="D8" s="41"/>
      <c r="E8" s="74"/>
      <c r="F8" s="123">
        <f>SUM(F6:F7)</f>
        <v>0</v>
      </c>
      <c r="G8" s="487"/>
      <c r="H8" s="202"/>
      <c r="I8" s="203">
        <f>SUM(I6:I7)</f>
        <v>0</v>
      </c>
      <c r="J8" s="158"/>
    </row>
    <row r="14" spans="1:10" ht="12.75">
      <c r="A14" s="8"/>
      <c r="B14" s="514"/>
      <c r="C14" s="514"/>
      <c r="D14" s="514"/>
      <c r="E14" s="1"/>
      <c r="F14" s="346"/>
      <c r="G14" s="515"/>
      <c r="H14" s="515"/>
      <c r="I14" s="515"/>
      <c r="J14" s="1"/>
    </row>
    <row r="15" spans="1:10" ht="12.75">
      <c r="A15" s="509"/>
      <c r="B15" s="509"/>
      <c r="C15" s="509"/>
      <c r="D15" s="509"/>
      <c r="E15" s="1"/>
      <c r="F15" s="347"/>
      <c r="G15" s="510"/>
      <c r="H15" s="510"/>
      <c r="I15" s="510"/>
      <c r="J15" s="1"/>
    </row>
  </sheetData>
  <sheetProtection selectLockedCells="1" selectUnlockedCells="1"/>
  <mergeCells count="9">
    <mergeCell ref="G14:I14"/>
    <mergeCell ref="A15:D15"/>
    <mergeCell ref="G15:I15"/>
    <mergeCell ref="A1:B1"/>
    <mergeCell ref="A3:I3"/>
    <mergeCell ref="A4:I4"/>
    <mergeCell ref="A2:I2"/>
    <mergeCell ref="B14:D14"/>
    <mergeCell ref="I1:L1"/>
  </mergeCells>
  <printOptions/>
  <pageMargins left="0.7875" right="0.7875" top="1.0631944444444446" bottom="1.0631944444444446" header="0.5118055555555555" footer="0.5118055555555555"/>
  <pageSetup fitToHeight="0" fitToWidth="1"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L16"/>
  <sheetViews>
    <sheetView zoomScalePageLayoutView="0" workbookViewId="0" topLeftCell="A1">
      <selection activeCell="I1" sqref="I1:L1"/>
    </sheetView>
  </sheetViews>
  <sheetFormatPr defaultColWidth="11.625" defaultRowHeight="12.75"/>
  <cols>
    <col min="1" max="1" width="3.875" style="35" customWidth="1"/>
    <col min="2" max="2" width="41.25390625" style="35" customWidth="1"/>
    <col min="3" max="3" width="11.625" style="35" customWidth="1"/>
    <col min="4" max="4" width="7.625" style="35" customWidth="1"/>
    <col min="5" max="6" width="11.625" style="35" customWidth="1"/>
    <col min="7" max="7" width="7.875" style="428" customWidth="1"/>
    <col min="8" max="9" width="11.625" style="35" customWidth="1"/>
    <col min="10" max="10" width="19.00390625" style="35" customWidth="1"/>
    <col min="11" max="16384" width="11.625" style="35" customWidth="1"/>
  </cols>
  <sheetData>
    <row r="1" spans="1:12" ht="12">
      <c r="A1" s="511"/>
      <c r="B1" s="511"/>
      <c r="C1" s="4"/>
      <c r="D1" s="4"/>
      <c r="E1" s="4"/>
      <c r="F1" s="4"/>
      <c r="G1" s="431"/>
      <c r="H1" s="4"/>
      <c r="I1" s="512" t="s">
        <v>552</v>
      </c>
      <c r="J1" s="512"/>
      <c r="K1" s="512"/>
      <c r="L1" s="512"/>
    </row>
    <row r="2" spans="1:10" ht="12">
      <c r="A2" s="513" t="s">
        <v>362</v>
      </c>
      <c r="B2" s="513"/>
      <c r="C2" s="513"/>
      <c r="D2" s="513"/>
      <c r="E2" s="513"/>
      <c r="F2" s="513"/>
      <c r="G2" s="513"/>
      <c r="H2" s="513"/>
      <c r="I2" s="513"/>
      <c r="J2" s="5"/>
    </row>
    <row r="3" spans="1:9" ht="12">
      <c r="A3" s="513" t="s">
        <v>411</v>
      </c>
      <c r="B3" s="513"/>
      <c r="C3" s="513"/>
      <c r="D3" s="513"/>
      <c r="E3" s="513"/>
      <c r="F3" s="513"/>
      <c r="G3" s="513"/>
      <c r="H3" s="513"/>
      <c r="I3" s="513"/>
    </row>
    <row r="4" spans="1:9" ht="12">
      <c r="A4" s="514" t="s">
        <v>305</v>
      </c>
      <c r="B4" s="514"/>
      <c r="C4" s="514"/>
      <c r="D4" s="514"/>
      <c r="E4" s="514"/>
      <c r="F4" s="514"/>
      <c r="G4" s="514"/>
      <c r="H4" s="514"/>
      <c r="I4" s="514"/>
    </row>
    <row r="5" spans="1:10" ht="36">
      <c r="A5" s="201" t="s">
        <v>286</v>
      </c>
      <c r="B5" s="10" t="s">
        <v>293</v>
      </c>
      <c r="C5" s="10" t="s">
        <v>294</v>
      </c>
      <c r="D5" s="10" t="s">
        <v>295</v>
      </c>
      <c r="E5" s="10" t="s">
        <v>243</v>
      </c>
      <c r="F5" s="10" t="s">
        <v>7</v>
      </c>
      <c r="G5" s="457" t="s">
        <v>58</v>
      </c>
      <c r="H5" s="10" t="s">
        <v>296</v>
      </c>
      <c r="I5" s="10" t="s">
        <v>9</v>
      </c>
      <c r="J5" s="15" t="s">
        <v>10</v>
      </c>
    </row>
    <row r="6" spans="1:10" ht="82.5" customHeight="1">
      <c r="A6" s="16" t="s">
        <v>11</v>
      </c>
      <c r="B6" s="76" t="s">
        <v>306</v>
      </c>
      <c r="C6" s="39" t="s">
        <v>128</v>
      </c>
      <c r="D6" s="39">
        <v>40</v>
      </c>
      <c r="E6" s="20"/>
      <c r="F6" s="20">
        <f>E6*D6</f>
        <v>0</v>
      </c>
      <c r="G6" s="467">
        <f>E6*0.08</f>
        <v>0</v>
      </c>
      <c r="H6" s="20">
        <f>G6+E6</f>
        <v>0</v>
      </c>
      <c r="I6" s="20">
        <f>H6*D6</f>
        <v>0</v>
      </c>
      <c r="J6" s="20"/>
    </row>
    <row r="7" spans="1:10" ht="76.5" customHeight="1">
      <c r="A7" s="60" t="s">
        <v>13</v>
      </c>
      <c r="B7" s="87" t="s">
        <v>307</v>
      </c>
      <c r="C7" s="41" t="s">
        <v>128</v>
      </c>
      <c r="D7" s="41">
        <v>20</v>
      </c>
      <c r="E7" s="61"/>
      <c r="F7" s="20">
        <f>E7*D7</f>
        <v>0</v>
      </c>
      <c r="G7" s="467">
        <f>E7*0.08</f>
        <v>0</v>
      </c>
      <c r="H7" s="20">
        <f>G7+E7</f>
        <v>0</v>
      </c>
      <c r="I7" s="20">
        <f>H7*D7</f>
        <v>0</v>
      </c>
      <c r="J7" s="61"/>
    </row>
    <row r="8" spans="1:10" ht="76.5" customHeight="1">
      <c r="A8" s="60" t="s">
        <v>14</v>
      </c>
      <c r="B8" s="87" t="s">
        <v>308</v>
      </c>
      <c r="C8" s="41" t="s">
        <v>128</v>
      </c>
      <c r="D8" s="41">
        <v>20</v>
      </c>
      <c r="E8" s="61"/>
      <c r="F8" s="20">
        <f>E8*D8</f>
        <v>0</v>
      </c>
      <c r="G8" s="467">
        <f>E8*0.08</f>
        <v>0</v>
      </c>
      <c r="H8" s="20">
        <f>G8+E8</f>
        <v>0</v>
      </c>
      <c r="I8" s="20">
        <f>H8*D8</f>
        <v>0</v>
      </c>
      <c r="J8" s="61"/>
    </row>
    <row r="9" spans="1:10" ht="12">
      <c r="A9" s="64"/>
      <c r="C9" s="64"/>
      <c r="D9" s="64"/>
      <c r="E9" s="49"/>
      <c r="F9" s="123">
        <f>SUM(F6:F8)</f>
        <v>0</v>
      </c>
      <c r="G9" s="487"/>
      <c r="H9" s="202"/>
      <c r="I9" s="203">
        <f>SUM(I6:I8)</f>
        <v>0</v>
      </c>
      <c r="J9" s="160"/>
    </row>
    <row r="15" spans="1:10" ht="12.75">
      <c r="A15" s="8"/>
      <c r="B15" s="514"/>
      <c r="C15" s="514"/>
      <c r="D15" s="514"/>
      <c r="E15" s="1"/>
      <c r="F15" s="346"/>
      <c r="G15" s="515"/>
      <c r="H15" s="515"/>
      <c r="I15" s="515"/>
      <c r="J15" s="1"/>
    </row>
    <row r="16" spans="1:10" ht="12.75">
      <c r="A16" s="509"/>
      <c r="B16" s="509"/>
      <c r="C16" s="509"/>
      <c r="D16" s="509"/>
      <c r="E16" s="1"/>
      <c r="F16" s="347"/>
      <c r="G16" s="510"/>
      <c r="H16" s="510"/>
      <c r="I16" s="510"/>
      <c r="J16" s="1"/>
    </row>
  </sheetData>
  <sheetProtection selectLockedCells="1" selectUnlockedCells="1"/>
  <mergeCells count="9">
    <mergeCell ref="G15:I15"/>
    <mergeCell ref="A16:D16"/>
    <mergeCell ref="G16:I16"/>
    <mergeCell ref="A1:B1"/>
    <mergeCell ref="A3:I3"/>
    <mergeCell ref="A4:I4"/>
    <mergeCell ref="A2:I2"/>
    <mergeCell ref="B15:D15"/>
    <mergeCell ref="I1:L1"/>
  </mergeCells>
  <printOptions/>
  <pageMargins left="0.7875" right="0.7875" top="1.0631944444444446" bottom="1.0631944444444446" header="0.5118055555555555" footer="0.5118055555555555"/>
  <pageSetup horizontalDpi="300" verticalDpi="300" orientation="landscape" paperSize="9" scale="90"/>
</worksheet>
</file>

<file path=xl/worksheets/sheet44.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H1" sqref="H1:K1"/>
    </sheetView>
  </sheetViews>
  <sheetFormatPr defaultColWidth="9.00390625" defaultRowHeight="12.75"/>
  <cols>
    <col min="1" max="1" width="4.625" style="0" customWidth="1"/>
    <col min="2" max="2" width="48.25390625" style="0" customWidth="1"/>
    <col min="3" max="3" width="5.75390625" style="0" customWidth="1"/>
    <col min="4" max="4" width="7.00390625" style="0" customWidth="1"/>
    <col min="5" max="6" width="12.75390625" style="0" customWidth="1"/>
    <col min="7" max="7" width="14.125" style="0" customWidth="1"/>
    <col min="8" max="8" width="8.25390625" style="460" customWidth="1"/>
    <col min="9" max="9" width="12.625" style="0" customWidth="1"/>
    <col min="10" max="10" width="16.25390625" style="0" customWidth="1"/>
  </cols>
  <sheetData>
    <row r="1" spans="1:11" ht="12.75">
      <c r="A1" s="511"/>
      <c r="B1" s="511"/>
      <c r="C1" s="4"/>
      <c r="D1" s="4"/>
      <c r="E1" s="4"/>
      <c r="F1" s="4"/>
      <c r="G1" s="4"/>
      <c r="H1" s="512" t="s">
        <v>552</v>
      </c>
      <c r="I1" s="512"/>
      <c r="J1" s="512"/>
      <c r="K1" s="512"/>
    </row>
    <row r="2" spans="1:10" ht="12.75">
      <c r="A2" s="513" t="s">
        <v>362</v>
      </c>
      <c r="B2" s="513"/>
      <c r="C2" s="513"/>
      <c r="D2" s="513"/>
      <c r="E2" s="513"/>
      <c r="F2" s="513"/>
      <c r="G2" s="513"/>
      <c r="H2" s="513"/>
      <c r="I2" s="513"/>
      <c r="J2" s="513"/>
    </row>
    <row r="3" spans="1:10" ht="12.75">
      <c r="A3" s="513" t="s">
        <v>412</v>
      </c>
      <c r="B3" s="513"/>
      <c r="C3" s="513"/>
      <c r="D3" s="513"/>
      <c r="E3" s="513"/>
      <c r="F3" s="513"/>
      <c r="G3" s="513"/>
      <c r="H3" s="513"/>
      <c r="I3" s="513"/>
      <c r="J3" s="513"/>
    </row>
    <row r="4" spans="1:10" ht="12.75">
      <c r="A4" s="514"/>
      <c r="B4" s="514"/>
      <c r="C4" s="514"/>
      <c r="D4" s="514"/>
      <c r="E4" s="514"/>
      <c r="F4" s="514"/>
      <c r="G4" s="514"/>
      <c r="H4" s="514"/>
      <c r="I4" s="514"/>
      <c r="J4" s="514"/>
    </row>
    <row r="5" spans="1:10" ht="48">
      <c r="A5" s="97" t="s">
        <v>1</v>
      </c>
      <c r="B5" s="169" t="s">
        <v>2</v>
      </c>
      <c r="C5" s="106" t="s">
        <v>3</v>
      </c>
      <c r="D5" s="106" t="s">
        <v>4</v>
      </c>
      <c r="E5" s="170" t="s">
        <v>5</v>
      </c>
      <c r="F5" s="170" t="s">
        <v>6</v>
      </c>
      <c r="G5" s="171" t="s">
        <v>7</v>
      </c>
      <c r="H5" s="457" t="s">
        <v>8</v>
      </c>
      <c r="I5" s="170" t="s">
        <v>9</v>
      </c>
      <c r="J5" s="15" t="s">
        <v>10</v>
      </c>
    </row>
    <row r="6" spans="1:10" ht="72">
      <c r="A6" s="41" t="s">
        <v>11</v>
      </c>
      <c r="B6" s="200" t="s">
        <v>309</v>
      </c>
      <c r="C6" s="43" t="s">
        <v>30</v>
      </c>
      <c r="D6" s="43">
        <v>50</v>
      </c>
      <c r="E6" s="83"/>
      <c r="F6" s="61">
        <f>H6+E6</f>
        <v>0</v>
      </c>
      <c r="G6" s="83">
        <f>E6*D6</f>
        <v>0</v>
      </c>
      <c r="H6" s="458">
        <f>E6*0.08</f>
        <v>0</v>
      </c>
      <c r="I6" s="61">
        <f>F6*D6</f>
        <v>0</v>
      </c>
      <c r="J6" s="61"/>
    </row>
    <row r="7" spans="1:10" ht="72">
      <c r="A7" s="41" t="s">
        <v>13</v>
      </c>
      <c r="B7" s="200" t="s">
        <v>310</v>
      </c>
      <c r="C7" s="43" t="s">
        <v>30</v>
      </c>
      <c r="D7" s="43">
        <v>40</v>
      </c>
      <c r="E7" s="83"/>
      <c r="F7" s="61">
        <f>H7+E7</f>
        <v>0</v>
      </c>
      <c r="G7" s="83">
        <f>E7*D7</f>
        <v>0</v>
      </c>
      <c r="H7" s="458">
        <f>E7*0.08</f>
        <v>0</v>
      </c>
      <c r="I7" s="61">
        <f>F7*D7</f>
        <v>0</v>
      </c>
      <c r="J7" s="61"/>
    </row>
    <row r="8" spans="1:10" ht="12.75" customHeight="1">
      <c r="A8" s="41"/>
      <c r="B8" s="207"/>
      <c r="C8" s="524" t="s">
        <v>35</v>
      </c>
      <c r="D8" s="524"/>
      <c r="E8" s="83" t="s">
        <v>36</v>
      </c>
      <c r="F8" s="83" t="s">
        <v>36</v>
      </c>
      <c r="G8" s="172">
        <f>SUM(G6:G7)</f>
        <v>0</v>
      </c>
      <c r="H8" s="458" t="s">
        <v>36</v>
      </c>
      <c r="I8" s="208">
        <f>SUM(I6:I7)</f>
        <v>0</v>
      </c>
      <c r="J8" s="172"/>
    </row>
    <row r="14" spans="1:10" ht="12.75">
      <c r="A14" s="8"/>
      <c r="B14" s="514"/>
      <c r="C14" s="514"/>
      <c r="D14" s="514"/>
      <c r="E14" s="1"/>
      <c r="F14" s="346"/>
      <c r="G14" s="515"/>
      <c r="H14" s="515"/>
      <c r="I14" s="515"/>
      <c r="J14" s="1"/>
    </row>
    <row r="15" spans="1:10" ht="12.75">
      <c r="A15" s="509"/>
      <c r="B15" s="509"/>
      <c r="C15" s="509"/>
      <c r="D15" s="509"/>
      <c r="E15" s="1"/>
      <c r="F15" s="347"/>
      <c r="G15" s="510"/>
      <c r="H15" s="510"/>
      <c r="I15" s="510"/>
      <c r="J15" s="1"/>
    </row>
  </sheetData>
  <sheetProtection selectLockedCells="1" selectUnlockedCells="1"/>
  <mergeCells count="10">
    <mergeCell ref="H1:K1"/>
    <mergeCell ref="B14:D14"/>
    <mergeCell ref="G14:I14"/>
    <mergeCell ref="A15:D15"/>
    <mergeCell ref="G15:I15"/>
    <mergeCell ref="A1:B1"/>
    <mergeCell ref="A3:J3"/>
    <mergeCell ref="A4:J4"/>
    <mergeCell ref="C8:D8"/>
    <mergeCell ref="A2:J2"/>
  </mergeCells>
  <printOptions/>
  <pageMargins left="0.7" right="0.7" top="0.75" bottom="0.75" header="0.5118055555555555" footer="0.5118055555555555"/>
  <pageSetup fitToHeight="0" fitToWidth="1" horizontalDpi="300" verticalDpi="300" orientation="landscape" paperSize="9" scale="94" r:id="rId1"/>
</worksheet>
</file>

<file path=xl/worksheets/sheet45.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H1" sqref="H1:K1"/>
    </sheetView>
  </sheetViews>
  <sheetFormatPr defaultColWidth="8.875" defaultRowHeight="12.75"/>
  <cols>
    <col min="1" max="1" width="4.625" style="1" customWidth="1"/>
    <col min="2" max="2" width="48.25390625" style="155" customWidth="1"/>
    <col min="3" max="3" width="5.75390625" style="1" customWidth="1"/>
    <col min="4" max="4" width="7.00390625" style="1" customWidth="1"/>
    <col min="5" max="6" width="12.75390625" style="1" customWidth="1"/>
    <col min="7" max="7" width="14.125" style="1" customWidth="1"/>
    <col min="8" max="8" width="8.25390625" style="429" customWidth="1"/>
    <col min="9" max="9" width="17.125" style="3" customWidth="1"/>
    <col min="10" max="10" width="16.25390625" style="1" customWidth="1"/>
    <col min="11" max="16384" width="8.875" style="1" customWidth="1"/>
  </cols>
  <sheetData>
    <row r="1" spans="1:11" ht="12">
      <c r="A1" s="511"/>
      <c r="B1" s="511"/>
      <c r="C1" s="4"/>
      <c r="D1" s="4"/>
      <c r="E1" s="4"/>
      <c r="F1" s="4"/>
      <c r="G1" s="4"/>
      <c r="H1" s="512" t="s">
        <v>552</v>
      </c>
      <c r="I1" s="512"/>
      <c r="J1" s="512"/>
      <c r="K1" s="512"/>
    </row>
    <row r="2" spans="1:10" ht="12">
      <c r="A2" s="513" t="s">
        <v>362</v>
      </c>
      <c r="B2" s="513"/>
      <c r="C2" s="513"/>
      <c r="D2" s="513"/>
      <c r="E2" s="513"/>
      <c r="F2" s="513"/>
      <c r="G2" s="513"/>
      <c r="H2" s="513"/>
      <c r="I2" s="513"/>
      <c r="J2" s="513"/>
    </row>
    <row r="3" spans="1:10" ht="12">
      <c r="A3" s="513" t="s">
        <v>168</v>
      </c>
      <c r="B3" s="513"/>
      <c r="C3" s="513"/>
      <c r="D3" s="513"/>
      <c r="E3" s="513"/>
      <c r="F3" s="513"/>
      <c r="G3" s="513"/>
      <c r="H3" s="513"/>
      <c r="I3" s="513"/>
      <c r="J3" s="513"/>
    </row>
    <row r="4" spans="1:10" ht="12">
      <c r="A4" s="514"/>
      <c r="B4" s="514"/>
      <c r="C4" s="514"/>
      <c r="D4" s="514"/>
      <c r="E4" s="514"/>
      <c r="F4" s="514"/>
      <c r="G4" s="514"/>
      <c r="H4" s="514"/>
      <c r="I4" s="514"/>
      <c r="J4" s="514"/>
    </row>
    <row r="5" spans="1:10" ht="48">
      <c r="A5" s="9" t="s">
        <v>1</v>
      </c>
      <c r="B5" s="156" t="s">
        <v>2</v>
      </c>
      <c r="C5" s="10" t="s">
        <v>3</v>
      </c>
      <c r="D5" s="10" t="s">
        <v>4</v>
      </c>
      <c r="E5" s="12" t="s">
        <v>5</v>
      </c>
      <c r="F5" s="12" t="s">
        <v>6</v>
      </c>
      <c r="G5" s="14" t="s">
        <v>7</v>
      </c>
      <c r="H5" s="457" t="s">
        <v>58</v>
      </c>
      <c r="I5" s="157" t="s">
        <v>9</v>
      </c>
      <c r="J5" s="15" t="s">
        <v>10</v>
      </c>
    </row>
    <row r="6" spans="1:10" ht="27" customHeight="1">
      <c r="A6" s="41" t="s">
        <v>11</v>
      </c>
      <c r="B6" s="42" t="s">
        <v>311</v>
      </c>
      <c r="C6" s="158" t="s">
        <v>30</v>
      </c>
      <c r="D6" s="43">
        <v>40</v>
      </c>
      <c r="E6" s="83"/>
      <c r="F6" s="61">
        <f>H6+E6</f>
        <v>0</v>
      </c>
      <c r="G6" s="83">
        <f>E6*D6</f>
        <v>0</v>
      </c>
      <c r="H6" s="458">
        <f>E6*0.08</f>
        <v>0</v>
      </c>
      <c r="I6" s="61">
        <f>F6*D6</f>
        <v>0</v>
      </c>
      <c r="J6" s="61"/>
    </row>
    <row r="7" spans="1:10" ht="27" customHeight="1">
      <c r="A7" s="41" t="s">
        <v>13</v>
      </c>
      <c r="B7" s="42" t="s">
        <v>312</v>
      </c>
      <c r="C7" s="166" t="s">
        <v>30</v>
      </c>
      <c r="D7" s="53">
        <v>40</v>
      </c>
      <c r="E7" s="83"/>
      <c r="F7" s="61">
        <f>H7+E7</f>
        <v>0</v>
      </c>
      <c r="G7" s="83">
        <f>E7*D7</f>
        <v>0</v>
      </c>
      <c r="H7" s="458">
        <f>E7*0.08</f>
        <v>0</v>
      </c>
      <c r="I7" s="61">
        <f>F7*D7</f>
        <v>0</v>
      </c>
      <c r="J7" s="61"/>
    </row>
    <row r="8" spans="1:10" ht="12.75" customHeight="1">
      <c r="A8" s="64"/>
      <c r="B8" s="159"/>
      <c r="C8" s="529" t="s">
        <v>35</v>
      </c>
      <c r="D8" s="529"/>
      <c r="E8" s="67" t="s">
        <v>36</v>
      </c>
      <c r="F8" s="57" t="s">
        <v>36</v>
      </c>
      <c r="G8" s="58">
        <f>SUM(G6:G7)</f>
        <v>0</v>
      </c>
      <c r="H8" s="458"/>
      <c r="I8" s="123">
        <f>SUM(I6:I7)</f>
        <v>0</v>
      </c>
      <c r="J8" s="58"/>
    </row>
    <row r="9" spans="1:10" ht="12">
      <c r="A9" s="64"/>
      <c r="B9" s="159"/>
      <c r="C9" s="160"/>
      <c r="D9" s="160"/>
      <c r="E9" s="161"/>
      <c r="F9" s="161"/>
      <c r="G9" s="161"/>
      <c r="H9" s="427"/>
      <c r="I9" s="49"/>
      <c r="J9" s="161"/>
    </row>
    <row r="10" spans="1:10" ht="12">
      <c r="A10" s="64"/>
      <c r="B10" s="159"/>
      <c r="C10" s="160"/>
      <c r="D10" s="160"/>
      <c r="E10" s="161"/>
      <c r="F10" s="161"/>
      <c r="G10" s="161"/>
      <c r="H10" s="427"/>
      <c r="I10" s="49"/>
      <c r="J10" s="161"/>
    </row>
    <row r="11" spans="1:10" ht="12">
      <c r="A11" s="64"/>
      <c r="B11" s="159"/>
      <c r="C11" s="160"/>
      <c r="D11" s="160"/>
      <c r="E11" s="161"/>
      <c r="F11" s="161"/>
      <c r="G11" s="161"/>
      <c r="H11" s="427"/>
      <c r="I11" s="49"/>
      <c r="J11" s="161"/>
    </row>
    <row r="12" spans="1:10" ht="12">
      <c r="A12" s="64"/>
      <c r="B12" s="159"/>
      <c r="C12" s="160"/>
      <c r="D12" s="160"/>
      <c r="E12" s="161"/>
      <c r="F12" s="161"/>
      <c r="G12" s="161"/>
      <c r="H12" s="427"/>
      <c r="I12" s="49"/>
      <c r="J12" s="161"/>
    </row>
    <row r="13" spans="1:10" ht="12">
      <c r="A13" s="64"/>
      <c r="B13" s="159"/>
      <c r="C13" s="160"/>
      <c r="D13" s="160"/>
      <c r="E13" s="161"/>
      <c r="F13" s="161"/>
      <c r="G13" s="161"/>
      <c r="H13" s="427"/>
      <c r="I13" s="49"/>
      <c r="J13" s="161"/>
    </row>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10">
    <mergeCell ref="H1:K1"/>
    <mergeCell ref="B14:D14"/>
    <mergeCell ref="G14:I14"/>
    <mergeCell ref="A15:D15"/>
    <mergeCell ref="G15:I15"/>
    <mergeCell ref="A1:B1"/>
    <mergeCell ref="A3:J3"/>
    <mergeCell ref="A4:J4"/>
    <mergeCell ref="C8:D8"/>
    <mergeCell ref="A2:J2"/>
  </mergeCells>
  <printOptions/>
  <pageMargins left="0.7083333333333334" right="0.7083333333333334" top="0.7479166666666667" bottom="0.7479166666666667" header="0.5118055555555555" footer="0.5118055555555555"/>
  <pageSetup fitToHeight="0" fitToWidth="1" horizontalDpi="300" verticalDpi="300" orientation="landscape" paperSize="9" scale="91" r:id="rId1"/>
</worksheet>
</file>

<file path=xl/worksheets/sheet46.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I1" sqref="I1:L1"/>
    </sheetView>
  </sheetViews>
  <sheetFormatPr defaultColWidth="11.625" defaultRowHeight="12.75"/>
  <cols>
    <col min="1" max="1" width="6.25390625" style="1" customWidth="1"/>
    <col min="2" max="2" width="33.75390625" style="1" customWidth="1"/>
    <col min="3" max="3" width="12.625" style="1" customWidth="1"/>
    <col min="4" max="4" width="8.375" style="1" customWidth="1"/>
    <col min="5" max="7" width="11.625" style="1" customWidth="1"/>
    <col min="8" max="8" width="15.125" style="1" customWidth="1"/>
    <col min="9" max="9" width="8.00390625" style="429" customWidth="1"/>
    <col min="10" max="10" width="15.25390625" style="1" customWidth="1"/>
    <col min="11" max="11" width="16.25390625" style="1" customWidth="1"/>
    <col min="12" max="16384" width="11.625" style="1" customWidth="1"/>
  </cols>
  <sheetData>
    <row r="1" spans="1:12" ht="12">
      <c r="A1" s="511"/>
      <c r="B1" s="511"/>
      <c r="C1" s="4"/>
      <c r="D1" s="4"/>
      <c r="E1" s="4"/>
      <c r="F1" s="4"/>
      <c r="G1" s="4"/>
      <c r="H1" s="4"/>
      <c r="I1" s="512" t="s">
        <v>552</v>
      </c>
      <c r="J1" s="512"/>
      <c r="K1" s="512"/>
      <c r="L1" s="512"/>
    </row>
    <row r="2" spans="1:11" ht="12">
      <c r="A2" s="513" t="s">
        <v>362</v>
      </c>
      <c r="B2" s="513"/>
      <c r="C2" s="513"/>
      <c r="D2" s="513"/>
      <c r="E2" s="513"/>
      <c r="F2" s="513"/>
      <c r="G2" s="513"/>
      <c r="H2" s="513"/>
      <c r="I2" s="513"/>
      <c r="J2" s="513"/>
      <c r="K2" s="513"/>
    </row>
    <row r="3" spans="1:11" ht="12">
      <c r="A3" s="513" t="s">
        <v>413</v>
      </c>
      <c r="B3" s="513"/>
      <c r="C3" s="513"/>
      <c r="D3" s="513"/>
      <c r="E3" s="513"/>
      <c r="F3" s="513"/>
      <c r="G3" s="513"/>
      <c r="H3" s="513"/>
      <c r="I3" s="513"/>
      <c r="J3" s="513"/>
      <c r="K3" s="513"/>
    </row>
    <row r="4" spans="1:11" ht="12">
      <c r="A4" s="514"/>
      <c r="B4" s="514"/>
      <c r="C4" s="514"/>
      <c r="D4" s="514"/>
      <c r="E4" s="514"/>
      <c r="F4" s="514"/>
      <c r="G4" s="514"/>
      <c r="H4" s="514"/>
      <c r="I4" s="514"/>
      <c r="J4" s="514"/>
      <c r="K4" s="514"/>
    </row>
    <row r="5" spans="1:11" ht="48">
      <c r="A5" s="70" t="s">
        <v>1</v>
      </c>
      <c r="B5" s="220" t="s">
        <v>2</v>
      </c>
      <c r="C5" s="221" t="s">
        <v>313</v>
      </c>
      <c r="D5" s="221" t="s">
        <v>151</v>
      </c>
      <c r="E5" s="221" t="s">
        <v>551</v>
      </c>
      <c r="F5" s="222" t="s">
        <v>5</v>
      </c>
      <c r="G5" s="222" t="s">
        <v>6</v>
      </c>
      <c r="H5" s="222" t="s">
        <v>7</v>
      </c>
      <c r="I5" s="484" t="s">
        <v>58</v>
      </c>
      <c r="J5" s="224" t="s">
        <v>9</v>
      </c>
      <c r="K5" s="221" t="s">
        <v>10</v>
      </c>
    </row>
    <row r="6" spans="1:11" ht="36">
      <c r="A6" s="308" t="s">
        <v>11</v>
      </c>
      <c r="B6" s="309" t="s">
        <v>314</v>
      </c>
      <c r="C6" s="310">
        <v>100</v>
      </c>
      <c r="D6" s="310" t="s">
        <v>30</v>
      </c>
      <c r="E6" s="311">
        <v>9500</v>
      </c>
      <c r="F6" s="409"/>
      <c r="G6" s="312">
        <f>I6+F6</f>
        <v>0</v>
      </c>
      <c r="H6" s="312">
        <f>F6*E6</f>
        <v>0</v>
      </c>
      <c r="I6" s="463">
        <f>F6*0.08</f>
        <v>0</v>
      </c>
      <c r="J6" s="313">
        <f>G6*E6</f>
        <v>0</v>
      </c>
      <c r="K6" s="221"/>
    </row>
    <row r="7" spans="1:11" ht="48">
      <c r="A7" s="308" t="s">
        <v>13</v>
      </c>
      <c r="B7" s="309" t="s">
        <v>315</v>
      </c>
      <c r="C7" s="310">
        <v>100</v>
      </c>
      <c r="D7" s="310" t="s">
        <v>30</v>
      </c>
      <c r="E7" s="311">
        <v>35000</v>
      </c>
      <c r="F7" s="410"/>
      <c r="G7" s="312">
        <f aca="true" t="shared" si="0" ref="G7:G29">I7+F7</f>
        <v>0</v>
      </c>
      <c r="H7" s="312">
        <f aca="true" t="shared" si="1" ref="H7:H29">F7*E7</f>
        <v>0</v>
      </c>
      <c r="I7" s="463">
        <f aca="true" t="shared" si="2" ref="I7:I29">F7*0.08</f>
        <v>0</v>
      </c>
      <c r="J7" s="313">
        <f aca="true" t="shared" si="3" ref="J7:J29">G7*E7</f>
        <v>0</v>
      </c>
      <c r="K7" s="221"/>
    </row>
    <row r="8" spans="1:11" ht="24">
      <c r="A8" s="308" t="s">
        <v>14</v>
      </c>
      <c r="B8" s="314" t="s">
        <v>316</v>
      </c>
      <c r="C8" s="315">
        <v>48</v>
      </c>
      <c r="D8" s="316" t="s">
        <v>30</v>
      </c>
      <c r="E8" s="317">
        <v>2500</v>
      </c>
      <c r="F8" s="411"/>
      <c r="G8" s="312">
        <f t="shared" si="0"/>
        <v>0</v>
      </c>
      <c r="H8" s="312">
        <f t="shared" si="1"/>
        <v>0</v>
      </c>
      <c r="I8" s="463">
        <f t="shared" si="2"/>
        <v>0</v>
      </c>
      <c r="J8" s="313">
        <f t="shared" si="3"/>
        <v>0</v>
      </c>
      <c r="K8" s="221"/>
    </row>
    <row r="9" spans="1:11" ht="36">
      <c r="A9" s="308" t="s">
        <v>15</v>
      </c>
      <c r="B9" s="314" t="s">
        <v>317</v>
      </c>
      <c r="C9" s="315">
        <v>50</v>
      </c>
      <c r="D9" s="316" t="s">
        <v>30</v>
      </c>
      <c r="E9" s="317">
        <v>2500</v>
      </c>
      <c r="F9" s="411"/>
      <c r="G9" s="312">
        <f t="shared" si="0"/>
        <v>0</v>
      </c>
      <c r="H9" s="312">
        <f t="shared" si="1"/>
        <v>0</v>
      </c>
      <c r="I9" s="463">
        <f t="shared" si="2"/>
        <v>0</v>
      </c>
      <c r="J9" s="313">
        <f t="shared" si="3"/>
        <v>0</v>
      </c>
      <c r="K9" s="221"/>
    </row>
    <row r="10" spans="1:11" ht="24">
      <c r="A10" s="308" t="s">
        <v>16</v>
      </c>
      <c r="B10" s="314" t="s">
        <v>318</v>
      </c>
      <c r="C10" s="315">
        <v>100</v>
      </c>
      <c r="D10" s="316" t="s">
        <v>30</v>
      </c>
      <c r="E10" s="317">
        <v>2500</v>
      </c>
      <c r="F10" s="411"/>
      <c r="G10" s="312">
        <f t="shared" si="0"/>
        <v>0</v>
      </c>
      <c r="H10" s="312">
        <f t="shared" si="1"/>
        <v>0</v>
      </c>
      <c r="I10" s="463">
        <f t="shared" si="2"/>
        <v>0</v>
      </c>
      <c r="J10" s="313">
        <f t="shared" si="3"/>
        <v>0</v>
      </c>
      <c r="K10" s="221"/>
    </row>
    <row r="11" spans="1:11" ht="60">
      <c r="A11" s="308" t="s">
        <v>17</v>
      </c>
      <c r="B11" s="314" t="s">
        <v>319</v>
      </c>
      <c r="C11" s="316">
        <v>50</v>
      </c>
      <c r="D11" s="316" t="s">
        <v>30</v>
      </c>
      <c r="E11" s="317">
        <v>500</v>
      </c>
      <c r="F11" s="411"/>
      <c r="G11" s="312">
        <f t="shared" si="0"/>
        <v>0</v>
      </c>
      <c r="H11" s="312">
        <f t="shared" si="1"/>
        <v>0</v>
      </c>
      <c r="I11" s="463">
        <f t="shared" si="2"/>
        <v>0</v>
      </c>
      <c r="J11" s="313">
        <f t="shared" si="3"/>
        <v>0</v>
      </c>
      <c r="K11" s="221"/>
    </row>
    <row r="12" spans="1:11" ht="36">
      <c r="A12" s="308" t="s">
        <v>19</v>
      </c>
      <c r="B12" s="314" t="s">
        <v>371</v>
      </c>
      <c r="C12" s="316" t="s">
        <v>320</v>
      </c>
      <c r="D12" s="316" t="s">
        <v>30</v>
      </c>
      <c r="E12" s="317">
        <v>1000</v>
      </c>
      <c r="F12" s="411"/>
      <c r="G12" s="312">
        <f t="shared" si="0"/>
        <v>0</v>
      </c>
      <c r="H12" s="312">
        <f t="shared" si="1"/>
        <v>0</v>
      </c>
      <c r="I12" s="463">
        <f t="shared" si="2"/>
        <v>0</v>
      </c>
      <c r="J12" s="313">
        <f t="shared" si="3"/>
        <v>0</v>
      </c>
      <c r="K12" s="221"/>
    </row>
    <row r="13" spans="1:11" ht="48">
      <c r="A13" s="308" t="s">
        <v>20</v>
      </c>
      <c r="B13" s="314" t="s">
        <v>321</v>
      </c>
      <c r="C13" s="316">
        <v>100</v>
      </c>
      <c r="D13" s="316" t="s">
        <v>30</v>
      </c>
      <c r="E13" s="317">
        <v>10000</v>
      </c>
      <c r="F13" s="411"/>
      <c r="G13" s="312">
        <f t="shared" si="0"/>
        <v>0</v>
      </c>
      <c r="H13" s="312">
        <f t="shared" si="1"/>
        <v>0</v>
      </c>
      <c r="I13" s="463">
        <f t="shared" si="2"/>
        <v>0</v>
      </c>
      <c r="J13" s="313">
        <f t="shared" si="3"/>
        <v>0</v>
      </c>
      <c r="K13" s="221"/>
    </row>
    <row r="14" spans="1:11" ht="60">
      <c r="A14" s="308" t="s">
        <v>21</v>
      </c>
      <c r="B14" s="309" t="s">
        <v>322</v>
      </c>
      <c r="C14" s="310">
        <v>200</v>
      </c>
      <c r="D14" s="310" t="s">
        <v>30</v>
      </c>
      <c r="E14" s="311">
        <v>7000</v>
      </c>
      <c r="F14" s="410"/>
      <c r="G14" s="312">
        <f t="shared" si="0"/>
        <v>0</v>
      </c>
      <c r="H14" s="312">
        <f t="shared" si="1"/>
        <v>0</v>
      </c>
      <c r="I14" s="463">
        <f t="shared" si="2"/>
        <v>0</v>
      </c>
      <c r="J14" s="313">
        <f t="shared" si="3"/>
        <v>0</v>
      </c>
      <c r="K14" s="221"/>
    </row>
    <row r="15" spans="1:11" ht="60">
      <c r="A15" s="308" t="s">
        <v>22</v>
      </c>
      <c r="B15" s="309" t="s">
        <v>323</v>
      </c>
      <c r="C15" s="318" t="s">
        <v>324</v>
      </c>
      <c r="D15" s="318" t="s">
        <v>30</v>
      </c>
      <c r="E15" s="319">
        <v>9000</v>
      </c>
      <c r="F15" s="410"/>
      <c r="G15" s="312">
        <f t="shared" si="0"/>
        <v>0</v>
      </c>
      <c r="H15" s="312">
        <f t="shared" si="1"/>
        <v>0</v>
      </c>
      <c r="I15" s="463">
        <f t="shared" si="2"/>
        <v>0</v>
      </c>
      <c r="J15" s="313">
        <f t="shared" si="3"/>
        <v>0</v>
      </c>
      <c r="K15" s="221"/>
    </row>
    <row r="16" spans="1:11" ht="48">
      <c r="A16" s="308" t="s">
        <v>24</v>
      </c>
      <c r="B16" s="309" t="s">
        <v>325</v>
      </c>
      <c r="C16" s="318" t="s">
        <v>324</v>
      </c>
      <c r="D16" s="318" t="s">
        <v>30</v>
      </c>
      <c r="E16" s="319">
        <v>9000</v>
      </c>
      <c r="F16" s="410"/>
      <c r="G16" s="312">
        <f t="shared" si="0"/>
        <v>0</v>
      </c>
      <c r="H16" s="312">
        <f t="shared" si="1"/>
        <v>0</v>
      </c>
      <c r="I16" s="463">
        <f t="shared" si="2"/>
        <v>0</v>
      </c>
      <c r="J16" s="313">
        <f t="shared" si="3"/>
        <v>0</v>
      </c>
      <c r="K16" s="221"/>
    </row>
    <row r="17" spans="1:11" ht="60">
      <c r="A17" s="308" t="s">
        <v>25</v>
      </c>
      <c r="B17" s="309" t="s">
        <v>326</v>
      </c>
      <c r="C17" s="318" t="s">
        <v>324</v>
      </c>
      <c r="D17" s="318" t="s">
        <v>30</v>
      </c>
      <c r="E17" s="319">
        <v>9200</v>
      </c>
      <c r="F17" s="410"/>
      <c r="G17" s="312">
        <f t="shared" si="0"/>
        <v>0</v>
      </c>
      <c r="H17" s="312">
        <f t="shared" si="1"/>
        <v>0</v>
      </c>
      <c r="I17" s="463">
        <f t="shared" si="2"/>
        <v>0</v>
      </c>
      <c r="J17" s="313">
        <f t="shared" si="3"/>
        <v>0</v>
      </c>
      <c r="K17" s="221"/>
    </row>
    <row r="18" spans="1:11" ht="72">
      <c r="A18" s="308" t="s">
        <v>26</v>
      </c>
      <c r="B18" s="309" t="s">
        <v>327</v>
      </c>
      <c r="C18" s="318" t="s">
        <v>324</v>
      </c>
      <c r="D18" s="318" t="s">
        <v>30</v>
      </c>
      <c r="E18" s="319">
        <v>5000</v>
      </c>
      <c r="F18" s="410"/>
      <c r="G18" s="312">
        <f t="shared" si="0"/>
        <v>0</v>
      </c>
      <c r="H18" s="312">
        <f t="shared" si="1"/>
        <v>0</v>
      </c>
      <c r="I18" s="463">
        <f t="shared" si="2"/>
        <v>0</v>
      </c>
      <c r="J18" s="313">
        <f t="shared" si="3"/>
        <v>0</v>
      </c>
      <c r="K18" s="221"/>
    </row>
    <row r="19" spans="1:11" ht="48">
      <c r="A19" s="308" t="s">
        <v>27</v>
      </c>
      <c r="B19" s="309" t="s">
        <v>328</v>
      </c>
      <c r="C19" s="318" t="s">
        <v>324</v>
      </c>
      <c r="D19" s="318" t="s">
        <v>30</v>
      </c>
      <c r="E19" s="319">
        <v>40000</v>
      </c>
      <c r="F19" s="410"/>
      <c r="G19" s="312">
        <f t="shared" si="0"/>
        <v>0</v>
      </c>
      <c r="H19" s="312">
        <f t="shared" si="1"/>
        <v>0</v>
      </c>
      <c r="I19" s="463">
        <f t="shared" si="2"/>
        <v>0</v>
      </c>
      <c r="J19" s="313">
        <f t="shared" si="3"/>
        <v>0</v>
      </c>
      <c r="K19" s="221"/>
    </row>
    <row r="20" spans="1:11" ht="48">
      <c r="A20" s="308" t="s">
        <v>28</v>
      </c>
      <c r="B20" s="309" t="s">
        <v>329</v>
      </c>
      <c r="C20" s="318" t="s">
        <v>324</v>
      </c>
      <c r="D20" s="318" t="s">
        <v>30</v>
      </c>
      <c r="E20" s="319">
        <v>300</v>
      </c>
      <c r="F20" s="410"/>
      <c r="G20" s="312">
        <f t="shared" si="0"/>
        <v>0</v>
      </c>
      <c r="H20" s="312">
        <f t="shared" si="1"/>
        <v>0</v>
      </c>
      <c r="I20" s="463">
        <f t="shared" si="2"/>
        <v>0</v>
      </c>
      <c r="J20" s="313">
        <f t="shared" si="3"/>
        <v>0</v>
      </c>
      <c r="K20" s="221"/>
    </row>
    <row r="21" spans="1:11" ht="60">
      <c r="A21" s="308" t="s">
        <v>29</v>
      </c>
      <c r="B21" s="309" t="s">
        <v>330</v>
      </c>
      <c r="C21" s="318" t="s">
        <v>324</v>
      </c>
      <c r="D21" s="318" t="s">
        <v>30</v>
      </c>
      <c r="E21" s="319">
        <v>44000</v>
      </c>
      <c r="F21" s="410"/>
      <c r="G21" s="312">
        <f t="shared" si="0"/>
        <v>0</v>
      </c>
      <c r="H21" s="312">
        <f t="shared" si="1"/>
        <v>0</v>
      </c>
      <c r="I21" s="463">
        <f t="shared" si="2"/>
        <v>0</v>
      </c>
      <c r="J21" s="313">
        <f t="shared" si="3"/>
        <v>0</v>
      </c>
      <c r="K21" s="221"/>
    </row>
    <row r="22" spans="1:11" ht="84">
      <c r="A22" s="308" t="s">
        <v>31</v>
      </c>
      <c r="B22" s="309" t="s">
        <v>331</v>
      </c>
      <c r="C22" s="318" t="s">
        <v>324</v>
      </c>
      <c r="D22" s="318" t="s">
        <v>30</v>
      </c>
      <c r="E22" s="319">
        <v>4000</v>
      </c>
      <c r="F22" s="410"/>
      <c r="G22" s="312">
        <f t="shared" si="0"/>
        <v>0</v>
      </c>
      <c r="H22" s="312">
        <f t="shared" si="1"/>
        <v>0</v>
      </c>
      <c r="I22" s="463">
        <f t="shared" si="2"/>
        <v>0</v>
      </c>
      <c r="J22" s="313">
        <f t="shared" si="3"/>
        <v>0</v>
      </c>
      <c r="K22" s="221"/>
    </row>
    <row r="23" spans="1:11" ht="60">
      <c r="A23" s="308" t="s">
        <v>32</v>
      </c>
      <c r="B23" s="309" t="s">
        <v>332</v>
      </c>
      <c r="C23" s="320" t="s">
        <v>324</v>
      </c>
      <c r="D23" s="310" t="s">
        <v>30</v>
      </c>
      <c r="E23" s="311">
        <v>9000</v>
      </c>
      <c r="F23" s="410"/>
      <c r="G23" s="312">
        <f t="shared" si="0"/>
        <v>0</v>
      </c>
      <c r="H23" s="312">
        <f t="shared" si="1"/>
        <v>0</v>
      </c>
      <c r="I23" s="463">
        <f t="shared" si="2"/>
        <v>0</v>
      </c>
      <c r="J23" s="313">
        <f t="shared" si="3"/>
        <v>0</v>
      </c>
      <c r="K23" s="221"/>
    </row>
    <row r="24" spans="1:11" ht="12.75">
      <c r="A24" s="308" t="s">
        <v>33</v>
      </c>
      <c r="B24" s="309" t="s">
        <v>333</v>
      </c>
      <c r="C24" s="320"/>
      <c r="D24" s="310" t="s">
        <v>30</v>
      </c>
      <c r="E24" s="311">
        <v>500</v>
      </c>
      <c r="F24" s="410"/>
      <c r="G24" s="312">
        <f t="shared" si="0"/>
        <v>0</v>
      </c>
      <c r="H24" s="312">
        <f t="shared" si="1"/>
        <v>0</v>
      </c>
      <c r="I24" s="463">
        <f t="shared" si="2"/>
        <v>0</v>
      </c>
      <c r="J24" s="313">
        <f t="shared" si="3"/>
        <v>0</v>
      </c>
      <c r="K24" s="221"/>
    </row>
    <row r="25" spans="1:11" ht="24">
      <c r="A25" s="308" t="s">
        <v>34</v>
      </c>
      <c r="B25" s="309" t="s">
        <v>334</v>
      </c>
      <c r="C25" s="318" t="s">
        <v>324</v>
      </c>
      <c r="D25" s="318" t="s">
        <v>30</v>
      </c>
      <c r="E25" s="319">
        <v>5000</v>
      </c>
      <c r="F25" s="410"/>
      <c r="G25" s="312">
        <f t="shared" si="0"/>
        <v>0</v>
      </c>
      <c r="H25" s="312">
        <f t="shared" si="1"/>
        <v>0</v>
      </c>
      <c r="I25" s="463">
        <f t="shared" si="2"/>
        <v>0</v>
      </c>
      <c r="J25" s="313">
        <f t="shared" si="3"/>
        <v>0</v>
      </c>
      <c r="K25" s="221"/>
    </row>
    <row r="26" spans="1:11" ht="84">
      <c r="A26" s="308" t="s">
        <v>39</v>
      </c>
      <c r="B26" s="321" t="s">
        <v>335</v>
      </c>
      <c r="C26" s="318" t="s">
        <v>336</v>
      </c>
      <c r="D26" s="318" t="s">
        <v>30</v>
      </c>
      <c r="E26" s="319">
        <v>60000</v>
      </c>
      <c r="F26" s="410"/>
      <c r="G26" s="312">
        <f t="shared" si="0"/>
        <v>0</v>
      </c>
      <c r="H26" s="312">
        <f t="shared" si="1"/>
        <v>0</v>
      </c>
      <c r="I26" s="463">
        <f t="shared" si="2"/>
        <v>0</v>
      </c>
      <c r="J26" s="313">
        <f t="shared" si="3"/>
        <v>0</v>
      </c>
      <c r="K26" s="221"/>
    </row>
    <row r="27" spans="1:11" ht="24">
      <c r="A27" s="308" t="s">
        <v>40</v>
      </c>
      <c r="B27" s="309" t="s">
        <v>393</v>
      </c>
      <c r="C27" s="322">
        <v>50</v>
      </c>
      <c r="D27" s="318" t="s">
        <v>30</v>
      </c>
      <c r="E27" s="319">
        <v>1000</v>
      </c>
      <c r="F27" s="410"/>
      <c r="G27" s="312">
        <f t="shared" si="0"/>
        <v>0</v>
      </c>
      <c r="H27" s="312">
        <f t="shared" si="1"/>
        <v>0</v>
      </c>
      <c r="I27" s="463">
        <f t="shared" si="2"/>
        <v>0</v>
      </c>
      <c r="J27" s="313">
        <f t="shared" si="3"/>
        <v>0</v>
      </c>
      <c r="K27" s="221"/>
    </row>
    <row r="28" spans="1:11" ht="24">
      <c r="A28" s="308" t="s">
        <v>41</v>
      </c>
      <c r="B28" s="309" t="s">
        <v>337</v>
      </c>
      <c r="C28" s="322">
        <v>50</v>
      </c>
      <c r="D28" s="318" t="s">
        <v>30</v>
      </c>
      <c r="E28" s="319">
        <v>1000</v>
      </c>
      <c r="F28" s="410"/>
      <c r="G28" s="312">
        <f t="shared" si="0"/>
        <v>0</v>
      </c>
      <c r="H28" s="312">
        <f t="shared" si="1"/>
        <v>0</v>
      </c>
      <c r="I28" s="463">
        <f t="shared" si="2"/>
        <v>0</v>
      </c>
      <c r="J28" s="313">
        <f t="shared" si="3"/>
        <v>0</v>
      </c>
      <c r="K28" s="221"/>
    </row>
    <row r="29" spans="1:11" ht="46.5" customHeight="1">
      <c r="A29" s="308" t="s">
        <v>42</v>
      </c>
      <c r="B29" s="309" t="s">
        <v>338</v>
      </c>
      <c r="C29" s="310">
        <v>500</v>
      </c>
      <c r="D29" s="310" t="s">
        <v>109</v>
      </c>
      <c r="E29" s="311">
        <v>200</v>
      </c>
      <c r="F29" s="410"/>
      <c r="G29" s="312">
        <f t="shared" si="0"/>
        <v>0</v>
      </c>
      <c r="H29" s="312">
        <f t="shared" si="1"/>
        <v>0</v>
      </c>
      <c r="I29" s="463">
        <f t="shared" si="2"/>
        <v>0</v>
      </c>
      <c r="J29" s="313">
        <f t="shared" si="3"/>
        <v>0</v>
      </c>
      <c r="K29" s="221"/>
    </row>
    <row r="30" spans="1:11" ht="12">
      <c r="A30" s="31"/>
      <c r="B30" s="219"/>
      <c r="C30" s="219"/>
      <c r="D30" s="219"/>
      <c r="E30" s="219"/>
      <c r="F30" s="219"/>
      <c r="G30" s="219"/>
      <c r="H30" s="323">
        <f>SUM(H6:H29)</f>
        <v>0</v>
      </c>
      <c r="I30" s="498"/>
      <c r="J30" s="323">
        <f>SUM(J6:J29)</f>
        <v>0</v>
      </c>
      <c r="K30" s="323"/>
    </row>
    <row r="32" spans="1:11" ht="12.75">
      <c r="A32"/>
      <c r="B32" s="544"/>
      <c r="C32" s="544"/>
      <c r="D32"/>
      <c r="E32"/>
      <c r="F32" s="209"/>
      <c r="G32"/>
      <c r="H32"/>
      <c r="I32" s="460"/>
      <c r="J32"/>
      <c r="K32"/>
    </row>
    <row r="33" spans="1:11" ht="12.75">
      <c r="A33"/>
      <c r="B33"/>
      <c r="C33"/>
      <c r="D33"/>
      <c r="E33"/>
      <c r="F33" s="209"/>
      <c r="G33"/>
      <c r="H33"/>
      <c r="I33" s="460"/>
      <c r="J33"/>
      <c r="K33"/>
    </row>
    <row r="34" spans="1:11" ht="12.75">
      <c r="A34" t="s">
        <v>339</v>
      </c>
      <c r="B34"/>
      <c r="C34"/>
      <c r="D34"/>
      <c r="E34"/>
      <c r="F34" s="209"/>
      <c r="G34"/>
      <c r="H34"/>
      <c r="I34" s="460"/>
      <c r="J34"/>
      <c r="K34"/>
    </row>
    <row r="35" spans="1:16" ht="14.25">
      <c r="A35" s="250" t="s">
        <v>372</v>
      </c>
      <c r="B35" s="250"/>
      <c r="C35" s="250"/>
      <c r="D35" s="250"/>
      <c r="E35" s="250"/>
      <c r="F35" s="250"/>
      <c r="G35" s="250"/>
      <c r="H35" s="250"/>
      <c r="I35" s="499"/>
      <c r="J35" s="250"/>
      <c r="K35" s="250"/>
      <c r="L35" s="250"/>
      <c r="M35" s="250"/>
      <c r="N35" s="250"/>
      <c r="O35" s="249"/>
      <c r="P35"/>
    </row>
    <row r="36" spans="1:16" ht="14.25">
      <c r="A36" s="250" t="s">
        <v>373</v>
      </c>
      <c r="B36" s="250"/>
      <c r="C36" s="250"/>
      <c r="D36" s="250"/>
      <c r="E36" s="250"/>
      <c r="F36" s="250"/>
      <c r="G36" s="250"/>
      <c r="H36" s="250"/>
      <c r="I36" s="499"/>
      <c r="J36" s="250"/>
      <c r="K36" s="250"/>
      <c r="L36" s="250"/>
      <c r="M36" s="250"/>
      <c r="N36" s="250"/>
      <c r="O36" s="249"/>
      <c r="P36"/>
    </row>
    <row r="37" spans="1:16" ht="12.75">
      <c r="A37" s="251" t="s">
        <v>374</v>
      </c>
      <c r="B37" s="251"/>
      <c r="C37" s="251"/>
      <c r="D37" s="251"/>
      <c r="E37" s="251"/>
      <c r="F37" s="252"/>
      <c r="G37" s="251"/>
      <c r="H37" s="251"/>
      <c r="I37" s="500"/>
      <c r="J37" s="251"/>
      <c r="K37" s="251"/>
      <c r="L37" s="227"/>
      <c r="M37" s="227"/>
      <c r="N37" s="227"/>
      <c r="O37"/>
      <c r="P37"/>
    </row>
    <row r="38" spans="1:16" ht="12.75">
      <c r="A38" s="251" t="s">
        <v>340</v>
      </c>
      <c r="B38" s="251"/>
      <c r="C38" s="251"/>
      <c r="D38" s="251"/>
      <c r="E38" s="251"/>
      <c r="F38" s="252"/>
      <c r="G38" s="251"/>
      <c r="H38" s="251"/>
      <c r="I38" s="500"/>
      <c r="J38" s="251"/>
      <c r="K38" s="251"/>
      <c r="L38" s="227"/>
      <c r="M38" s="227"/>
      <c r="N38" s="227"/>
      <c r="O38"/>
      <c r="P38"/>
    </row>
    <row r="39" spans="1:16" ht="12.75">
      <c r="A39" s="251" t="s">
        <v>375</v>
      </c>
      <c r="B39" s="251"/>
      <c r="C39" s="251"/>
      <c r="D39" s="251"/>
      <c r="E39" s="251"/>
      <c r="F39" s="252"/>
      <c r="G39" s="251"/>
      <c r="H39" s="251"/>
      <c r="I39" s="500"/>
      <c r="J39" s="251"/>
      <c r="K39" s="251"/>
      <c r="L39" s="227"/>
      <c r="M39" s="227"/>
      <c r="N39" s="227"/>
      <c r="O39"/>
      <c r="P39"/>
    </row>
    <row r="40" spans="1:16" ht="12.75">
      <c r="A40" s="251" t="s">
        <v>376</v>
      </c>
      <c r="B40" s="251"/>
      <c r="C40" s="251"/>
      <c r="D40" s="251"/>
      <c r="E40" s="251"/>
      <c r="F40" s="252"/>
      <c r="G40" s="251"/>
      <c r="H40" s="251"/>
      <c r="I40" s="500"/>
      <c r="J40" s="251"/>
      <c r="K40" s="251"/>
      <c r="L40" s="227"/>
      <c r="M40" s="227"/>
      <c r="N40" s="227"/>
      <c r="O40"/>
      <c r="P40"/>
    </row>
    <row r="41" spans="1:16" ht="12.75">
      <c r="A41" s="251"/>
      <c r="B41" s="251"/>
      <c r="C41" s="251"/>
      <c r="D41" s="251"/>
      <c r="E41" s="251"/>
      <c r="F41" s="252"/>
      <c r="G41" s="251"/>
      <c r="H41" s="251"/>
      <c r="I41" s="500"/>
      <c r="J41" s="251"/>
      <c r="K41" s="251"/>
      <c r="L41" s="227"/>
      <c r="M41" s="227"/>
      <c r="N41" s="227"/>
      <c r="O41"/>
      <c r="P41"/>
    </row>
    <row r="42" spans="1:16" ht="12.75">
      <c r="A42" s="251"/>
      <c r="B42" s="251"/>
      <c r="C42" s="251"/>
      <c r="D42" s="251"/>
      <c r="E42" s="251"/>
      <c r="F42" s="252"/>
      <c r="G42" s="251"/>
      <c r="H42" s="251"/>
      <c r="I42" s="500"/>
      <c r="J42" s="251"/>
      <c r="K42" s="251"/>
      <c r="L42" s="227"/>
      <c r="M42" s="227"/>
      <c r="N42" s="227"/>
      <c r="O42"/>
      <c r="P42"/>
    </row>
    <row r="43" spans="1:14" ht="17.25" customHeight="1">
      <c r="A43" s="253"/>
      <c r="B43" s="254"/>
      <c r="C43" s="253"/>
      <c r="D43" s="253"/>
      <c r="E43" s="253"/>
      <c r="F43" s="255"/>
      <c r="G43" s="253"/>
      <c r="H43" s="253"/>
      <c r="I43" s="501"/>
      <c r="J43" s="254"/>
      <c r="K43" s="254"/>
      <c r="L43"/>
      <c r="M43"/>
      <c r="N43"/>
    </row>
    <row r="44" spans="1:9" ht="12.75">
      <c r="A44" s="8"/>
      <c r="B44" s="514"/>
      <c r="C44" s="514"/>
      <c r="D44" s="514"/>
      <c r="F44" s="346"/>
      <c r="G44" s="515"/>
      <c r="H44" s="515"/>
      <c r="I44" s="515"/>
    </row>
    <row r="45" spans="1:9" ht="12.75">
      <c r="A45" s="509"/>
      <c r="B45" s="509"/>
      <c r="C45" s="509"/>
      <c r="D45" s="509"/>
      <c r="F45" s="347"/>
      <c r="G45" s="510"/>
      <c r="H45" s="510"/>
      <c r="I45" s="510"/>
    </row>
    <row r="46" spans="1:14" ht="12.75">
      <c r="A46"/>
      <c r="B46"/>
      <c r="C46"/>
      <c r="D46"/>
      <c r="E46"/>
      <c r="F46"/>
      <c r="G46"/>
      <c r="H46"/>
      <c r="I46" s="460"/>
      <c r="J46"/>
      <c r="K46"/>
      <c r="L46"/>
      <c r="M46"/>
      <c r="N46"/>
    </row>
  </sheetData>
  <sheetProtection selectLockedCells="1" selectUnlockedCells="1"/>
  <mergeCells count="10">
    <mergeCell ref="I1:L1"/>
    <mergeCell ref="B44:D44"/>
    <mergeCell ref="G44:I44"/>
    <mergeCell ref="A45:D45"/>
    <mergeCell ref="G45:I45"/>
    <mergeCell ref="A1:B1"/>
    <mergeCell ref="A3:K3"/>
    <mergeCell ref="A4:K4"/>
    <mergeCell ref="B32:C32"/>
    <mergeCell ref="A2:K2"/>
  </mergeCells>
  <printOptions/>
  <pageMargins left="0.7" right="0.7" top="0.75" bottom="0.75" header="0.5118055555555555" footer="0.5118055555555555"/>
  <pageSetup fitToHeight="0" fitToWidth="1" horizontalDpi="300" verticalDpi="300" orientation="landscape" paperSize="9"/>
</worksheet>
</file>

<file path=xl/worksheets/sheet47.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H1" sqref="H1:K1"/>
    </sheetView>
  </sheetViews>
  <sheetFormatPr defaultColWidth="11.625" defaultRowHeight="12.75"/>
  <cols>
    <col min="1" max="1" width="6.25390625" style="1" customWidth="1"/>
    <col min="2" max="2" width="68.75390625" style="1" customWidth="1"/>
    <col min="3" max="3" width="7.375" style="1" customWidth="1"/>
    <col min="4" max="4" width="8.375" style="1" customWidth="1"/>
    <col min="5" max="6" width="11.625" style="1" customWidth="1"/>
    <col min="7" max="7" width="14.375" style="1" customWidth="1"/>
    <col min="8" max="8" width="8.00390625" style="429" customWidth="1"/>
    <col min="9" max="9" width="12.125" style="1" customWidth="1"/>
    <col min="10" max="16384" width="11.625" style="1" customWidth="1"/>
  </cols>
  <sheetData>
    <row r="1" spans="1:11" ht="12">
      <c r="A1" s="511"/>
      <c r="B1" s="511"/>
      <c r="C1" s="4"/>
      <c r="D1" s="4"/>
      <c r="E1" s="4"/>
      <c r="F1" s="4"/>
      <c r="G1" s="4"/>
      <c r="H1" s="512" t="s">
        <v>552</v>
      </c>
      <c r="I1" s="512"/>
      <c r="J1" s="512"/>
      <c r="K1" s="512"/>
    </row>
    <row r="2" spans="1:10" ht="12">
      <c r="A2" s="513" t="s">
        <v>362</v>
      </c>
      <c r="B2" s="513"/>
      <c r="C2" s="513"/>
      <c r="D2" s="513"/>
      <c r="E2" s="513"/>
      <c r="F2" s="513"/>
      <c r="G2" s="513"/>
      <c r="H2" s="513"/>
      <c r="I2" s="513"/>
      <c r="J2" s="513"/>
    </row>
    <row r="3" spans="1:10" ht="12">
      <c r="A3" s="513" t="s">
        <v>547</v>
      </c>
      <c r="B3" s="513"/>
      <c r="C3" s="513"/>
      <c r="D3" s="513"/>
      <c r="E3" s="513"/>
      <c r="F3" s="513"/>
      <c r="G3" s="513"/>
      <c r="H3" s="513"/>
      <c r="I3" s="513"/>
      <c r="J3" s="513"/>
    </row>
    <row r="4" spans="1:10" ht="12">
      <c r="A4" s="514"/>
      <c r="B4" s="514"/>
      <c r="C4" s="514"/>
      <c r="D4" s="514"/>
      <c r="E4" s="514"/>
      <c r="F4" s="514"/>
      <c r="G4" s="514"/>
      <c r="H4" s="514"/>
      <c r="I4" s="514"/>
      <c r="J4" s="514"/>
    </row>
    <row r="5" spans="1:10" ht="60">
      <c r="A5" s="97" t="s">
        <v>1</v>
      </c>
      <c r="B5" s="169" t="s">
        <v>2</v>
      </c>
      <c r="C5" s="106" t="s">
        <v>3</v>
      </c>
      <c r="D5" s="106" t="s">
        <v>4</v>
      </c>
      <c r="E5" s="170" t="s">
        <v>5</v>
      </c>
      <c r="F5" s="170" t="s">
        <v>6</v>
      </c>
      <c r="G5" s="170" t="s">
        <v>7</v>
      </c>
      <c r="H5" s="457" t="s">
        <v>58</v>
      </c>
      <c r="I5" s="171" t="s">
        <v>9</v>
      </c>
      <c r="J5" s="15" t="s">
        <v>10</v>
      </c>
    </row>
    <row r="6" spans="1:10" ht="128.25" customHeight="1">
      <c r="A6" s="41" t="s">
        <v>11</v>
      </c>
      <c r="B6" s="94" t="s">
        <v>341</v>
      </c>
      <c r="C6" s="43" t="s">
        <v>12</v>
      </c>
      <c r="D6" s="43">
        <v>1800</v>
      </c>
      <c r="E6" s="83"/>
      <c r="F6" s="83">
        <f>H6+E6</f>
        <v>0</v>
      </c>
      <c r="G6" s="83">
        <f>E6*D6</f>
        <v>0</v>
      </c>
      <c r="H6" s="458">
        <f>E6*0.08</f>
        <v>0</v>
      </c>
      <c r="I6" s="61">
        <f>F6*D6</f>
        <v>0</v>
      </c>
      <c r="J6" s="83"/>
    </row>
    <row r="7" spans="1:10" ht="135" customHeight="1">
      <c r="A7" s="41" t="s">
        <v>13</v>
      </c>
      <c r="B7" s="94" t="s">
        <v>342</v>
      </c>
      <c r="C7" s="43" t="s">
        <v>12</v>
      </c>
      <c r="D7" s="43">
        <v>1800</v>
      </c>
      <c r="E7" s="83"/>
      <c r="F7" s="83">
        <f>H7+E7</f>
        <v>0</v>
      </c>
      <c r="G7" s="83">
        <f>E7*D7</f>
        <v>0</v>
      </c>
      <c r="H7" s="458">
        <f>E7*0.08</f>
        <v>0</v>
      </c>
      <c r="I7" s="61">
        <f>F7*D7</f>
        <v>0</v>
      </c>
      <c r="J7" s="83"/>
    </row>
    <row r="8" spans="1:10" ht="12">
      <c r="A8" s="25"/>
      <c r="B8" s="25"/>
      <c r="C8" s="25"/>
      <c r="D8" s="25"/>
      <c r="E8" s="25"/>
      <c r="F8" s="25"/>
      <c r="G8" s="110">
        <f>SUM(G6:G7)</f>
        <v>0</v>
      </c>
      <c r="H8" s="502"/>
      <c r="I8" s="110">
        <f>SUM(I6:I7)</f>
        <v>0</v>
      </c>
      <c r="J8" s="110"/>
    </row>
    <row r="10" spans="1:9" ht="12">
      <c r="A10" s="35"/>
      <c r="B10" s="35"/>
      <c r="C10" s="35"/>
      <c r="D10" s="35"/>
      <c r="I10" s="3"/>
    </row>
    <row r="11" spans="1:9" ht="12">
      <c r="A11" s="35"/>
      <c r="B11" s="35"/>
      <c r="C11" s="35"/>
      <c r="D11" s="35"/>
      <c r="I11" s="3"/>
    </row>
    <row r="12" spans="1:9" ht="12">
      <c r="A12" s="514"/>
      <c r="B12" s="514"/>
      <c r="C12" s="35"/>
      <c r="D12" s="35"/>
      <c r="F12" s="514"/>
      <c r="G12" s="514"/>
      <c r="H12" s="514"/>
      <c r="I12" s="7"/>
    </row>
    <row r="13" spans="1:9" ht="12">
      <c r="A13" s="509"/>
      <c r="B13" s="509"/>
      <c r="C13" s="35"/>
      <c r="D13" s="35"/>
      <c r="F13" s="509"/>
      <c r="G13" s="509"/>
      <c r="H13" s="509"/>
      <c r="I13" s="36"/>
    </row>
    <row r="14" spans="1:9" ht="12.75">
      <c r="A14" s="8"/>
      <c r="B14" s="514"/>
      <c r="C14" s="514"/>
      <c r="D14" s="514"/>
      <c r="F14" s="346"/>
      <c r="G14" s="515"/>
      <c r="H14" s="515"/>
      <c r="I14" s="515"/>
    </row>
    <row r="15" spans="1:9" ht="12.75">
      <c r="A15" s="509"/>
      <c r="B15" s="509"/>
      <c r="C15" s="509"/>
      <c r="D15" s="509"/>
      <c r="F15" s="347"/>
      <c r="G15" s="510"/>
      <c r="H15" s="510"/>
      <c r="I15" s="510"/>
    </row>
  </sheetData>
  <sheetProtection selectLockedCells="1" selectUnlockedCells="1"/>
  <mergeCells count="13">
    <mergeCell ref="B14:D14"/>
    <mergeCell ref="G14:I14"/>
    <mergeCell ref="A15:D15"/>
    <mergeCell ref="G15:I15"/>
    <mergeCell ref="A13:B13"/>
    <mergeCell ref="F13:H13"/>
    <mergeCell ref="A1:B1"/>
    <mergeCell ref="A3:J3"/>
    <mergeCell ref="A4:J4"/>
    <mergeCell ref="A12:B12"/>
    <mergeCell ref="F12:H12"/>
    <mergeCell ref="A2:J2"/>
    <mergeCell ref="H1:K1"/>
  </mergeCells>
  <printOptions/>
  <pageMargins left="0.7" right="0.7" top="0.75" bottom="0.75" header="0.5118055555555555" footer="0.5118055555555555"/>
  <pageSetup fitToHeight="0" fitToWidth="1" horizontalDpi="300" verticalDpi="300" orientation="landscape" paperSize="9"/>
</worksheet>
</file>

<file path=xl/worksheets/sheet48.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I1" sqref="I1:L1"/>
    </sheetView>
  </sheetViews>
  <sheetFormatPr defaultColWidth="11.625" defaultRowHeight="12.75"/>
  <cols>
    <col min="1" max="1" width="6.25390625" style="63" customWidth="1"/>
    <col min="2" max="2" width="50.875" style="1" customWidth="1"/>
    <col min="3" max="3" width="6.75390625" style="1" customWidth="1"/>
    <col min="4" max="4" width="5.875" style="1" customWidth="1"/>
    <col min="5" max="5" width="9.75390625" style="1" customWidth="1"/>
    <col min="6" max="6" width="11.625" style="1" customWidth="1"/>
    <col min="7" max="7" width="15.00390625" style="63" customWidth="1"/>
    <col min="8" max="8" width="6.875" style="425" customWidth="1"/>
    <col min="9" max="9" width="14.875" style="1" customWidth="1"/>
    <col min="10" max="10" width="16.25390625" style="1" customWidth="1"/>
    <col min="11" max="16384" width="11.625" style="1" customWidth="1"/>
  </cols>
  <sheetData>
    <row r="1" spans="1:12" ht="12">
      <c r="A1" s="511"/>
      <c r="B1" s="511"/>
      <c r="C1" s="4"/>
      <c r="D1" s="4"/>
      <c r="E1" s="4"/>
      <c r="F1" s="4"/>
      <c r="G1" s="4"/>
      <c r="H1" s="431"/>
      <c r="I1" s="512" t="s">
        <v>552</v>
      </c>
      <c r="J1" s="512"/>
      <c r="K1" s="512"/>
      <c r="L1" s="512"/>
    </row>
    <row r="2" spans="1:10" ht="12">
      <c r="A2" s="513" t="s">
        <v>362</v>
      </c>
      <c r="B2" s="513"/>
      <c r="C2" s="513"/>
      <c r="D2" s="513"/>
      <c r="E2" s="513"/>
      <c r="F2" s="513"/>
      <c r="G2" s="513"/>
      <c r="H2" s="513"/>
      <c r="I2" s="513"/>
      <c r="J2" s="5"/>
    </row>
    <row r="3" spans="1:9" ht="12">
      <c r="A3" s="513" t="s">
        <v>548</v>
      </c>
      <c r="B3" s="513"/>
      <c r="C3" s="513"/>
      <c r="D3" s="513"/>
      <c r="E3" s="513"/>
      <c r="F3" s="513"/>
      <c r="G3" s="513"/>
      <c r="H3" s="513"/>
      <c r="I3" s="513"/>
    </row>
    <row r="4" spans="1:10" ht="12">
      <c r="A4" s="514"/>
      <c r="B4" s="514"/>
      <c r="C4" s="514"/>
      <c r="D4" s="514"/>
      <c r="E4" s="514"/>
      <c r="F4" s="514"/>
      <c r="G4" s="514"/>
      <c r="H4" s="514"/>
      <c r="I4" s="514"/>
      <c r="J4" s="35"/>
    </row>
    <row r="5" spans="1:10" ht="48">
      <c r="A5" s="9" t="s">
        <v>1</v>
      </c>
      <c r="B5" s="68" t="s">
        <v>2</v>
      </c>
      <c r="C5" s="10" t="s">
        <v>3</v>
      </c>
      <c r="D5" s="10" t="s">
        <v>4</v>
      </c>
      <c r="E5" s="13" t="s">
        <v>5</v>
      </c>
      <c r="F5" s="13" t="s">
        <v>6</v>
      </c>
      <c r="G5" s="13" t="s">
        <v>7</v>
      </c>
      <c r="H5" s="457" t="s">
        <v>58</v>
      </c>
      <c r="I5" s="69" t="s">
        <v>9</v>
      </c>
      <c r="J5" s="15" t="s">
        <v>10</v>
      </c>
    </row>
    <row r="6" spans="1:10" ht="119.25" customHeight="1">
      <c r="A6" s="60" t="s">
        <v>11</v>
      </c>
      <c r="B6" s="87" t="s">
        <v>343</v>
      </c>
      <c r="C6" s="43" t="s">
        <v>12</v>
      </c>
      <c r="D6" s="43">
        <v>1100</v>
      </c>
      <c r="E6" s="83"/>
      <c r="F6" s="61">
        <f>H6+E6</f>
        <v>0</v>
      </c>
      <c r="G6" s="61">
        <f>E6*D6</f>
        <v>0</v>
      </c>
      <c r="H6" s="458">
        <f>E6*0.08</f>
        <v>0</v>
      </c>
      <c r="I6" s="61">
        <f>F6*D6</f>
        <v>0</v>
      </c>
      <c r="J6" s="25"/>
    </row>
    <row r="7" spans="1:10" ht="117" customHeight="1">
      <c r="A7" s="60" t="s">
        <v>13</v>
      </c>
      <c r="B7" s="87" t="s">
        <v>344</v>
      </c>
      <c r="C7" s="43" t="s">
        <v>12</v>
      </c>
      <c r="D7" s="43">
        <v>2900</v>
      </c>
      <c r="E7" s="83"/>
      <c r="F7" s="61">
        <f>H7+E7</f>
        <v>0</v>
      </c>
      <c r="G7" s="61">
        <f>E7*D7</f>
        <v>0</v>
      </c>
      <c r="H7" s="458">
        <f>E7*0.08</f>
        <v>0</v>
      </c>
      <c r="I7" s="61">
        <f>F7*D7</f>
        <v>0</v>
      </c>
      <c r="J7" s="25"/>
    </row>
    <row r="8" spans="1:10" s="99" customFormat="1" ht="20.25" customHeight="1">
      <c r="A8" s="60"/>
      <c r="B8" s="109"/>
      <c r="C8" s="97"/>
      <c r="D8" s="97"/>
      <c r="E8" s="112"/>
      <c r="F8" s="113"/>
      <c r="G8" s="80">
        <f>SUM(G6:G7)</f>
        <v>0</v>
      </c>
      <c r="H8" s="459"/>
      <c r="I8" s="81">
        <f>SUM(I6:I7)</f>
        <v>0</v>
      </c>
      <c r="J8" s="71"/>
    </row>
    <row r="9" spans="1:10" ht="12">
      <c r="A9" s="114"/>
      <c r="B9" s="35"/>
      <c r="C9" s="35"/>
      <c r="D9" s="35"/>
      <c r="E9" s="64"/>
      <c r="F9" s="64"/>
      <c r="G9" s="49"/>
      <c r="H9" s="427"/>
      <c r="I9" s="64"/>
      <c r="J9" s="35"/>
    </row>
    <row r="10" spans="1:10" ht="12">
      <c r="A10" s="519" t="s">
        <v>125</v>
      </c>
      <c r="B10" s="519"/>
      <c r="C10" s="519"/>
      <c r="D10" s="519"/>
      <c r="E10" s="519"/>
      <c r="F10" s="519"/>
      <c r="G10" s="519"/>
      <c r="H10" s="519"/>
      <c r="I10" s="519"/>
      <c r="J10" s="519"/>
    </row>
    <row r="11" spans="1:10" ht="12">
      <c r="A11" s="64"/>
      <c r="B11" s="35"/>
      <c r="C11" s="35"/>
      <c r="D11" s="35"/>
      <c r="E11" s="64"/>
      <c r="F11" s="64"/>
      <c r="G11" s="49"/>
      <c r="H11" s="427"/>
      <c r="I11" s="64"/>
      <c r="J11" s="35"/>
    </row>
    <row r="12" spans="1:10" ht="12">
      <c r="A12" s="64"/>
      <c r="B12" s="35"/>
      <c r="C12" s="35"/>
      <c r="D12" s="35"/>
      <c r="E12" s="64"/>
      <c r="F12" s="64"/>
      <c r="G12" s="49"/>
      <c r="H12" s="427"/>
      <c r="I12" s="64"/>
      <c r="J12" s="35"/>
    </row>
    <row r="13" spans="1:10" ht="12">
      <c r="A13" s="64"/>
      <c r="B13" s="35"/>
      <c r="C13" s="35"/>
      <c r="D13" s="35"/>
      <c r="E13" s="64"/>
      <c r="F13" s="64"/>
      <c r="G13" s="64"/>
      <c r="H13" s="427"/>
      <c r="I13" s="64"/>
      <c r="J13" s="35"/>
    </row>
    <row r="14" spans="1:10" ht="12">
      <c r="A14" s="64"/>
      <c r="B14" s="35"/>
      <c r="C14" s="35"/>
      <c r="D14" s="35"/>
      <c r="E14" s="64"/>
      <c r="F14" s="64"/>
      <c r="G14" s="64"/>
      <c r="H14" s="427"/>
      <c r="I14" s="64"/>
      <c r="J14" s="35"/>
    </row>
    <row r="15" spans="1:10" ht="12">
      <c r="A15" s="64"/>
      <c r="B15" s="35"/>
      <c r="C15" s="35"/>
      <c r="D15" s="35"/>
      <c r="E15" s="35"/>
      <c r="F15" s="35"/>
      <c r="G15" s="64"/>
      <c r="H15" s="427"/>
      <c r="I15" s="35"/>
      <c r="J15" s="35"/>
    </row>
    <row r="16" spans="1:9" ht="12.75">
      <c r="A16" s="8"/>
      <c r="B16" s="514"/>
      <c r="C16" s="514"/>
      <c r="D16" s="514"/>
      <c r="F16" s="346"/>
      <c r="G16" s="515"/>
      <c r="H16" s="515"/>
      <c r="I16" s="515"/>
    </row>
    <row r="17" spans="1:9" ht="12.75">
      <c r="A17" s="509"/>
      <c r="B17" s="509"/>
      <c r="C17" s="509"/>
      <c r="D17" s="509"/>
      <c r="F17" s="347"/>
      <c r="G17" s="510"/>
      <c r="H17" s="510"/>
      <c r="I17" s="510"/>
    </row>
    <row r="18" spans="1:10" ht="12">
      <c r="A18" s="64"/>
      <c r="B18" s="35"/>
      <c r="C18" s="35"/>
      <c r="D18" s="35"/>
      <c r="E18" s="35"/>
      <c r="F18" s="35"/>
      <c r="G18" s="64"/>
      <c r="H18" s="427"/>
      <c r="I18" s="35"/>
      <c r="J18" s="35"/>
    </row>
    <row r="19" spans="1:10" ht="12">
      <c r="A19" s="64"/>
      <c r="B19" s="35"/>
      <c r="C19" s="35"/>
      <c r="D19" s="35"/>
      <c r="E19" s="35"/>
      <c r="F19" s="35"/>
      <c r="G19" s="64"/>
      <c r="H19" s="427"/>
      <c r="I19" s="35"/>
      <c r="J19" s="35"/>
    </row>
    <row r="20" spans="1:10" ht="12">
      <c r="A20" s="64"/>
      <c r="B20" s="35"/>
      <c r="C20" s="35"/>
      <c r="D20" s="35"/>
      <c r="E20" s="35"/>
      <c r="F20" s="35"/>
      <c r="G20" s="64"/>
      <c r="H20" s="427"/>
      <c r="I20" s="35"/>
      <c r="J20" s="35"/>
    </row>
    <row r="21" spans="1:10" ht="12">
      <c r="A21" s="64"/>
      <c r="B21" s="35"/>
      <c r="C21" s="35"/>
      <c r="D21" s="35"/>
      <c r="E21" s="35"/>
      <c r="F21" s="35"/>
      <c r="G21" s="64"/>
      <c r="H21" s="427"/>
      <c r="I21" s="35"/>
      <c r="J21" s="35"/>
    </row>
  </sheetData>
  <sheetProtection selectLockedCells="1" selectUnlockedCells="1"/>
  <mergeCells count="10">
    <mergeCell ref="I1:L1"/>
    <mergeCell ref="B16:D16"/>
    <mergeCell ref="G16:I16"/>
    <mergeCell ref="A17:D17"/>
    <mergeCell ref="G17:I17"/>
    <mergeCell ref="A1:B1"/>
    <mergeCell ref="A3:I3"/>
    <mergeCell ref="A4:I4"/>
    <mergeCell ref="A10:J10"/>
    <mergeCell ref="A2:I2"/>
  </mergeCells>
  <printOptions/>
  <pageMargins left="0.7" right="0.7" top="0.75" bottom="0.75" header="0.5118055555555555" footer="0.5118055555555555"/>
  <pageSetup fitToHeight="0" fitToWidth="1"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L15"/>
  <sheetViews>
    <sheetView zoomScalePageLayoutView="0" workbookViewId="0" topLeftCell="A1">
      <selection activeCell="I1" sqref="I1:L1"/>
    </sheetView>
  </sheetViews>
  <sheetFormatPr defaultColWidth="11.625" defaultRowHeight="12.75"/>
  <cols>
    <col min="1" max="1" width="6.00390625" style="35" customWidth="1"/>
    <col min="2" max="2" width="29.875" style="35" customWidth="1"/>
    <col min="3" max="3" width="10.75390625" style="35" customWidth="1"/>
    <col min="4" max="4" width="10.625" style="35" customWidth="1"/>
    <col min="5" max="5" width="12.375" style="35" customWidth="1"/>
    <col min="6" max="6" width="11.625" style="35" customWidth="1"/>
    <col min="7" max="7" width="9.25390625" style="428" customWidth="1"/>
    <col min="8" max="8" width="8.625" style="35" customWidth="1"/>
    <col min="9" max="9" width="13.25390625" style="35" customWidth="1"/>
    <col min="10" max="10" width="22.125" style="35" customWidth="1"/>
    <col min="11" max="16384" width="11.625" style="35" customWidth="1"/>
  </cols>
  <sheetData>
    <row r="1" spans="1:12" ht="12">
      <c r="A1" s="511"/>
      <c r="B1" s="511"/>
      <c r="C1" s="4"/>
      <c r="D1" s="4"/>
      <c r="E1" s="4"/>
      <c r="F1" s="4"/>
      <c r="G1" s="431"/>
      <c r="H1" s="4"/>
      <c r="I1" s="512" t="s">
        <v>552</v>
      </c>
      <c r="J1" s="512"/>
      <c r="K1" s="512"/>
      <c r="L1" s="512"/>
    </row>
    <row r="2" spans="1:10" ht="12">
      <c r="A2" s="513" t="s">
        <v>362</v>
      </c>
      <c r="B2" s="513"/>
      <c r="C2" s="513"/>
      <c r="D2" s="513"/>
      <c r="E2" s="513"/>
      <c r="F2" s="513"/>
      <c r="G2" s="513"/>
      <c r="H2" s="513"/>
      <c r="I2" s="513"/>
      <c r="J2" s="5"/>
    </row>
    <row r="3" spans="1:9" ht="12">
      <c r="A3" s="513" t="s">
        <v>549</v>
      </c>
      <c r="B3" s="513"/>
      <c r="C3" s="513"/>
      <c r="D3" s="513"/>
      <c r="E3" s="513"/>
      <c r="F3" s="513"/>
      <c r="G3" s="513"/>
      <c r="H3" s="513"/>
      <c r="I3" s="513"/>
    </row>
    <row r="4" spans="1:9" ht="12">
      <c r="A4" s="514"/>
      <c r="B4" s="514"/>
      <c r="C4" s="514"/>
      <c r="D4" s="514"/>
      <c r="E4" s="514"/>
      <c r="F4" s="514"/>
      <c r="G4" s="514"/>
      <c r="H4" s="514"/>
      <c r="I4" s="514"/>
    </row>
    <row r="5" spans="1:10" ht="36">
      <c r="A5" s="201" t="s">
        <v>286</v>
      </c>
      <c r="B5" s="10" t="s">
        <v>293</v>
      </c>
      <c r="C5" s="10" t="s">
        <v>294</v>
      </c>
      <c r="D5" s="10" t="s">
        <v>295</v>
      </c>
      <c r="E5" s="10" t="s">
        <v>243</v>
      </c>
      <c r="F5" s="10" t="s">
        <v>7</v>
      </c>
      <c r="G5" s="457" t="s">
        <v>58</v>
      </c>
      <c r="H5" s="10" t="s">
        <v>296</v>
      </c>
      <c r="I5" s="10" t="s">
        <v>9</v>
      </c>
      <c r="J5" s="15" t="s">
        <v>10</v>
      </c>
    </row>
    <row r="6" spans="1:10" ht="72">
      <c r="A6" s="41" t="s">
        <v>11</v>
      </c>
      <c r="B6" s="94" t="s">
        <v>345</v>
      </c>
      <c r="C6" s="43" t="s">
        <v>12</v>
      </c>
      <c r="D6" s="43">
        <v>25</v>
      </c>
      <c r="E6" s="83"/>
      <c r="F6" s="61">
        <f>E6*D6</f>
        <v>0</v>
      </c>
      <c r="G6" s="458">
        <f>E6*0.08</f>
        <v>0</v>
      </c>
      <c r="H6" s="61">
        <f>G6+E6</f>
        <v>0</v>
      </c>
      <c r="I6" s="61">
        <f>H6*D6</f>
        <v>0</v>
      </c>
      <c r="J6" s="25"/>
    </row>
    <row r="7" spans="1:10" ht="72">
      <c r="A7" s="41" t="s">
        <v>13</v>
      </c>
      <c r="B7" s="94" t="s">
        <v>346</v>
      </c>
      <c r="C7" s="43" t="s">
        <v>12</v>
      </c>
      <c r="D7" s="43">
        <v>25</v>
      </c>
      <c r="E7" s="83"/>
      <c r="F7" s="61">
        <f>E7*D7</f>
        <v>0</v>
      </c>
      <c r="G7" s="458">
        <f>E7*0.08</f>
        <v>0</v>
      </c>
      <c r="H7" s="61">
        <f>G7+E7</f>
        <v>0</v>
      </c>
      <c r="I7" s="61">
        <f>H7*D7</f>
        <v>0</v>
      </c>
      <c r="J7" s="25"/>
    </row>
    <row r="8" spans="1:10" ht="12">
      <c r="A8" s="41"/>
      <c r="B8" s="25"/>
      <c r="C8" s="41"/>
      <c r="D8" s="41"/>
      <c r="E8" s="74"/>
      <c r="F8" s="123">
        <f>SUM(F6:F7)</f>
        <v>0</v>
      </c>
      <c r="G8" s="487"/>
      <c r="H8" s="202"/>
      <c r="I8" s="203">
        <f>SUM(I6:I7)</f>
        <v>0</v>
      </c>
      <c r="J8" s="158"/>
    </row>
    <row r="14" spans="1:10" ht="12.75">
      <c r="A14" s="8"/>
      <c r="B14" s="514"/>
      <c r="C14" s="514"/>
      <c r="D14" s="514"/>
      <c r="E14" s="1"/>
      <c r="F14" s="346"/>
      <c r="G14" s="515"/>
      <c r="H14" s="515"/>
      <c r="I14" s="515"/>
      <c r="J14" s="1"/>
    </row>
    <row r="15" spans="1:10" ht="12.75">
      <c r="A15" s="509"/>
      <c r="B15" s="509"/>
      <c r="C15" s="509"/>
      <c r="D15" s="509"/>
      <c r="E15" s="1"/>
      <c r="F15" s="347"/>
      <c r="G15" s="510"/>
      <c r="H15" s="510"/>
      <c r="I15" s="510"/>
      <c r="J15" s="1"/>
    </row>
  </sheetData>
  <sheetProtection selectLockedCells="1" selectUnlockedCells="1"/>
  <mergeCells count="9">
    <mergeCell ref="G14:I14"/>
    <mergeCell ref="A15:D15"/>
    <mergeCell ref="G15:I15"/>
    <mergeCell ref="A1:B1"/>
    <mergeCell ref="A3:I3"/>
    <mergeCell ref="A4:I4"/>
    <mergeCell ref="A2:I2"/>
    <mergeCell ref="B14:D14"/>
    <mergeCell ref="I1:L1"/>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L23"/>
  <sheetViews>
    <sheetView zoomScalePageLayoutView="0" workbookViewId="0" topLeftCell="A1">
      <selection activeCell="I1" sqref="I1:J1"/>
    </sheetView>
  </sheetViews>
  <sheetFormatPr defaultColWidth="11.625" defaultRowHeight="12.75"/>
  <cols>
    <col min="1" max="1" width="4.25390625" style="0" customWidth="1"/>
    <col min="2" max="2" width="58.125" style="0" customWidth="1"/>
    <col min="3" max="3" width="8.00390625" style="0" customWidth="1"/>
    <col min="4" max="4" width="10.00390625" style="0" customWidth="1"/>
    <col min="5" max="7" width="11.625" style="0" customWidth="1"/>
    <col min="8" max="8" width="7.75390625" style="460" customWidth="1"/>
    <col min="9" max="9" width="11.625" style="0" customWidth="1"/>
    <col min="10" max="10" width="18.375" style="0" customWidth="1"/>
  </cols>
  <sheetData>
    <row r="1" spans="1:12" ht="12.75">
      <c r="A1" s="511"/>
      <c r="B1" s="511"/>
      <c r="C1" s="4"/>
      <c r="D1" s="4"/>
      <c r="E1" s="4"/>
      <c r="F1" s="4"/>
      <c r="G1" s="4"/>
      <c r="H1" s="431"/>
      <c r="I1" s="512" t="s">
        <v>552</v>
      </c>
      <c r="J1" s="512"/>
      <c r="K1" s="1"/>
      <c r="L1" s="1"/>
    </row>
    <row r="2" spans="1:12" ht="12.75">
      <c r="A2" s="513" t="s">
        <v>362</v>
      </c>
      <c r="B2" s="513"/>
      <c r="C2" s="513"/>
      <c r="D2" s="513"/>
      <c r="E2" s="513"/>
      <c r="F2" s="513"/>
      <c r="G2" s="513"/>
      <c r="H2" s="513"/>
      <c r="I2" s="513"/>
      <c r="J2" s="513"/>
      <c r="K2" s="1"/>
      <c r="L2" s="1"/>
    </row>
    <row r="3" spans="1:12" ht="12.75">
      <c r="A3" s="513" t="s">
        <v>403</v>
      </c>
      <c r="B3" s="513"/>
      <c r="C3" s="513"/>
      <c r="D3" s="513"/>
      <c r="E3" s="513"/>
      <c r="F3" s="513"/>
      <c r="G3" s="513"/>
      <c r="H3" s="513"/>
      <c r="I3" s="513"/>
      <c r="J3" s="513"/>
      <c r="K3" s="1"/>
      <c r="L3" s="1"/>
    </row>
    <row r="4" spans="1:12" ht="13.5" thickBot="1">
      <c r="A4" s="521" t="s">
        <v>377</v>
      </c>
      <c r="B4" s="521"/>
      <c r="C4" s="521"/>
      <c r="D4" s="521"/>
      <c r="E4" s="521"/>
      <c r="F4" s="521"/>
      <c r="G4" s="521"/>
      <c r="H4" s="521"/>
      <c r="I4" s="521"/>
      <c r="J4" s="521"/>
      <c r="K4" s="1"/>
      <c r="L4" s="1"/>
    </row>
    <row r="5" spans="1:12" ht="36">
      <c r="A5" s="231" t="s">
        <v>1</v>
      </c>
      <c r="B5" s="232" t="s">
        <v>2</v>
      </c>
      <c r="C5" s="233" t="s">
        <v>3</v>
      </c>
      <c r="D5" s="233" t="s">
        <v>4</v>
      </c>
      <c r="E5" s="234" t="s">
        <v>5</v>
      </c>
      <c r="F5" s="234" t="s">
        <v>6</v>
      </c>
      <c r="G5" s="234" t="s">
        <v>7</v>
      </c>
      <c r="H5" s="462" t="s">
        <v>8</v>
      </c>
      <c r="I5" s="235" t="s">
        <v>9</v>
      </c>
      <c r="J5" s="236" t="s">
        <v>10</v>
      </c>
      <c r="K5" s="1"/>
      <c r="L5" s="1"/>
    </row>
    <row r="6" spans="1:12" ht="121.5" customHeight="1">
      <c r="A6" s="240" t="s">
        <v>11</v>
      </c>
      <c r="B6" s="307" t="s">
        <v>365</v>
      </c>
      <c r="C6" s="242" t="s">
        <v>109</v>
      </c>
      <c r="D6" s="261">
        <v>50</v>
      </c>
      <c r="E6" s="242"/>
      <c r="F6" s="242">
        <f>H6+E6</f>
        <v>0</v>
      </c>
      <c r="G6" s="242">
        <f>E6*D6</f>
        <v>0</v>
      </c>
      <c r="H6" s="463">
        <f>E6*0.08</f>
        <v>0</v>
      </c>
      <c r="I6" s="243">
        <f>F6*D6</f>
        <v>0</v>
      </c>
      <c r="J6" s="242"/>
      <c r="K6" s="1"/>
      <c r="L6" s="1"/>
    </row>
    <row r="7" spans="1:12" ht="130.5" customHeight="1">
      <c r="A7" s="240" t="s">
        <v>13</v>
      </c>
      <c r="B7" s="307" t="s">
        <v>366</v>
      </c>
      <c r="C7" s="242" t="s">
        <v>109</v>
      </c>
      <c r="D7" s="261">
        <v>50</v>
      </c>
      <c r="E7" s="242"/>
      <c r="F7" s="242">
        <f>H7+E7</f>
        <v>0</v>
      </c>
      <c r="G7" s="242">
        <f>E7*D7</f>
        <v>0</v>
      </c>
      <c r="H7" s="463">
        <f>E7*0.08</f>
        <v>0</v>
      </c>
      <c r="I7" s="243">
        <f>F7*D7</f>
        <v>0</v>
      </c>
      <c r="J7" s="242"/>
      <c r="K7" s="1"/>
      <c r="L7" s="1"/>
    </row>
    <row r="8" spans="1:12" ht="123" customHeight="1">
      <c r="A8" s="240" t="s">
        <v>14</v>
      </c>
      <c r="B8" s="307" t="s">
        <v>367</v>
      </c>
      <c r="C8" s="242" t="s">
        <v>109</v>
      </c>
      <c r="D8" s="261">
        <v>80</v>
      </c>
      <c r="E8" s="242"/>
      <c r="F8" s="242">
        <f>H8+E8</f>
        <v>0</v>
      </c>
      <c r="G8" s="242">
        <f>E8*D8</f>
        <v>0</v>
      </c>
      <c r="H8" s="463">
        <f>E8*0.08</f>
        <v>0</v>
      </c>
      <c r="I8" s="243">
        <f>F8*D8</f>
        <v>0</v>
      </c>
      <c r="J8" s="242"/>
      <c r="K8" s="1"/>
      <c r="L8" s="1"/>
    </row>
    <row r="9" spans="1:12" ht="286.5" customHeight="1">
      <c r="A9" s="240" t="s">
        <v>15</v>
      </c>
      <c r="B9" s="307" t="s">
        <v>368</v>
      </c>
      <c r="C9" s="242" t="s">
        <v>52</v>
      </c>
      <c r="D9" s="261">
        <v>200</v>
      </c>
      <c r="E9" s="242"/>
      <c r="F9" s="242">
        <f>H9+E9</f>
        <v>0</v>
      </c>
      <c r="G9" s="242">
        <f>E9*D9</f>
        <v>0</v>
      </c>
      <c r="H9" s="463">
        <f>E9*0.08</f>
        <v>0</v>
      </c>
      <c r="I9" s="243">
        <f>F9*D9</f>
        <v>0</v>
      </c>
      <c r="J9" s="242"/>
      <c r="K9" s="1"/>
      <c r="L9" s="1"/>
    </row>
    <row r="10" spans="1:12" ht="12.75" customHeight="1" thickBot="1">
      <c r="A10" s="35"/>
      <c r="B10" s="35"/>
      <c r="C10" s="522" t="s">
        <v>35</v>
      </c>
      <c r="D10" s="522"/>
      <c r="E10" s="237" t="s">
        <v>36</v>
      </c>
      <c r="F10" s="238" t="s">
        <v>36</v>
      </c>
      <c r="G10" s="239">
        <f>SUM(G6:G9)</f>
        <v>0</v>
      </c>
      <c r="H10" s="464" t="s">
        <v>36</v>
      </c>
      <c r="I10" s="239">
        <f>SUM(I6:I9)</f>
        <v>0</v>
      </c>
      <c r="J10" s="1"/>
      <c r="K10" s="1"/>
      <c r="L10" s="1"/>
    </row>
    <row r="11" spans="1:12" ht="12.75" customHeight="1">
      <c r="A11" s="35"/>
      <c r="B11" s="35"/>
      <c r="C11" s="5"/>
      <c r="D11" s="5"/>
      <c r="E11" s="35"/>
      <c r="F11" s="35"/>
      <c r="G11" s="35"/>
      <c r="H11" s="428"/>
      <c r="I11" s="35"/>
      <c r="J11" s="1"/>
      <c r="K11" s="1"/>
      <c r="L11" s="1"/>
    </row>
    <row r="12" spans="1:12" ht="12.75" customHeight="1">
      <c r="A12" s="35"/>
      <c r="B12" s="35"/>
      <c r="C12" s="5"/>
      <c r="D12" s="5"/>
      <c r="E12" s="35"/>
      <c r="F12" s="35"/>
      <c r="G12" s="35"/>
      <c r="H12" s="428"/>
      <c r="I12" s="35"/>
      <c r="J12" s="1"/>
      <c r="K12" s="1"/>
      <c r="L12" s="1"/>
    </row>
    <row r="13" spans="1:12" ht="12.75" customHeight="1">
      <c r="A13" s="35"/>
      <c r="B13" s="35"/>
      <c r="C13" s="5"/>
      <c r="D13" s="5"/>
      <c r="E13" s="35"/>
      <c r="F13" s="35"/>
      <c r="G13" s="35"/>
      <c r="H13" s="428"/>
      <c r="I13" s="35"/>
      <c r="J13" s="1"/>
      <c r="K13" s="1"/>
      <c r="L13" s="1"/>
    </row>
    <row r="14" spans="1:12" ht="12.75">
      <c r="A14" s="35"/>
      <c r="B14" s="35"/>
      <c r="C14" s="35"/>
      <c r="D14" s="35"/>
      <c r="E14" s="1"/>
      <c r="F14" s="1"/>
      <c r="G14" s="1"/>
      <c r="H14" s="429"/>
      <c r="I14" s="1"/>
      <c r="J14" s="1"/>
      <c r="K14" s="1"/>
      <c r="L14" s="1"/>
    </row>
    <row r="15" spans="1:12" ht="12.75">
      <c r="A15" s="35"/>
      <c r="B15" s="35"/>
      <c r="C15" s="35"/>
      <c r="D15" s="35"/>
      <c r="E15" s="1"/>
      <c r="F15" s="1"/>
      <c r="G15" s="1"/>
      <c r="H15" s="429"/>
      <c r="I15" s="1"/>
      <c r="J15" s="1"/>
      <c r="K15" s="1"/>
      <c r="L15" s="1"/>
    </row>
    <row r="16" spans="1:10" ht="12.75">
      <c r="A16" s="514"/>
      <c r="B16" s="514"/>
      <c r="C16" s="35"/>
      <c r="D16" s="35"/>
      <c r="E16" s="1"/>
      <c r="F16" s="515"/>
      <c r="G16" s="515"/>
      <c r="H16" s="515"/>
      <c r="I16" s="1"/>
      <c r="J16" s="1"/>
    </row>
    <row r="17" spans="1:10" ht="12.75">
      <c r="A17" s="509"/>
      <c r="B17" s="509"/>
      <c r="C17" s="35"/>
      <c r="D17" s="35"/>
      <c r="E17" s="1"/>
      <c r="F17" s="510"/>
      <c r="G17" s="510"/>
      <c r="H17" s="510"/>
      <c r="I17" s="1"/>
      <c r="J17" s="1"/>
    </row>
    <row r="18" spans="1:12" ht="12.75">
      <c r="A18" s="1"/>
      <c r="B18" s="1"/>
      <c r="C18" s="1"/>
      <c r="D18" s="1"/>
      <c r="E18" s="1"/>
      <c r="F18" s="1"/>
      <c r="G18" s="1"/>
      <c r="H18" s="429"/>
      <c r="I18" s="1"/>
      <c r="J18" s="1"/>
      <c r="K18" s="1"/>
      <c r="L18" s="1"/>
    </row>
    <row r="19" spans="1:12" ht="12.75">
      <c r="A19" s="1"/>
      <c r="B19" s="1"/>
      <c r="C19" s="1"/>
      <c r="D19" s="1"/>
      <c r="E19" s="1"/>
      <c r="F19" s="1"/>
      <c r="G19" s="1"/>
      <c r="H19" s="429"/>
      <c r="I19" s="1"/>
      <c r="J19" s="1"/>
      <c r="K19" s="1"/>
      <c r="L19" s="1"/>
    </row>
    <row r="20" spans="1:12" ht="12.75">
      <c r="A20" s="1"/>
      <c r="B20" s="1"/>
      <c r="C20" s="1"/>
      <c r="D20" s="1"/>
      <c r="E20" s="1"/>
      <c r="F20" s="1"/>
      <c r="G20" s="1"/>
      <c r="H20" s="429"/>
      <c r="I20" s="1"/>
      <c r="J20" s="1"/>
      <c r="K20" s="1"/>
      <c r="L20" s="1"/>
    </row>
    <row r="21" spans="1:12" ht="12.75">
      <c r="A21" s="1"/>
      <c r="B21" s="1"/>
      <c r="C21" s="1"/>
      <c r="D21" s="1"/>
      <c r="E21" s="1"/>
      <c r="F21" s="1"/>
      <c r="G21" s="1"/>
      <c r="H21" s="429"/>
      <c r="I21" s="1"/>
      <c r="J21" s="1"/>
      <c r="K21" s="1"/>
      <c r="L21" s="1"/>
    </row>
    <row r="22" spans="1:12" ht="12.75">
      <c r="A22" s="1"/>
      <c r="B22" s="1"/>
      <c r="C22" s="1"/>
      <c r="D22" s="1"/>
      <c r="E22" s="1"/>
      <c r="F22" s="1"/>
      <c r="G22" s="1"/>
      <c r="H22" s="429"/>
      <c r="I22" s="1"/>
      <c r="J22" s="1"/>
      <c r="K22" s="1"/>
      <c r="L22" s="1"/>
    </row>
    <row r="23" spans="1:12" ht="12.75">
      <c r="A23" s="1"/>
      <c r="B23" s="1"/>
      <c r="C23" s="1"/>
      <c r="D23" s="1"/>
      <c r="E23" s="1"/>
      <c r="F23" s="1"/>
      <c r="G23" s="1"/>
      <c r="H23" s="429"/>
      <c r="I23" s="1"/>
      <c r="J23" s="1"/>
      <c r="K23" s="1"/>
      <c r="L23" s="1"/>
    </row>
  </sheetData>
  <sheetProtection selectLockedCells="1" selectUnlockedCells="1"/>
  <mergeCells count="10">
    <mergeCell ref="A2:J2"/>
    <mergeCell ref="A3:J3"/>
    <mergeCell ref="A4:J4"/>
    <mergeCell ref="A17:B17"/>
    <mergeCell ref="F17:H17"/>
    <mergeCell ref="A1:B1"/>
    <mergeCell ref="I1:J1"/>
    <mergeCell ref="C10:D10"/>
    <mergeCell ref="A16:B16"/>
    <mergeCell ref="F16:H16"/>
  </mergeCells>
  <printOptions/>
  <pageMargins left="0.7875" right="0.7875" top="1.0527777777777778" bottom="1.0527777777777778"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H1" sqref="H1:K1"/>
    </sheetView>
  </sheetViews>
  <sheetFormatPr defaultColWidth="8.875" defaultRowHeight="12.75"/>
  <cols>
    <col min="1" max="1" width="4.75390625" style="1" customWidth="1"/>
    <col min="2" max="2" width="54.75390625" style="1" customWidth="1"/>
    <col min="3" max="3" width="7.75390625" style="1" customWidth="1"/>
    <col min="4" max="4" width="8.75390625" style="1" customWidth="1"/>
    <col min="5" max="7" width="12.75390625" style="1" customWidth="1"/>
    <col min="8" max="8" width="8.125" style="429" customWidth="1"/>
    <col min="9" max="9" width="11.375" style="3" customWidth="1"/>
    <col min="10" max="10" width="15.75390625" style="1" customWidth="1"/>
    <col min="11" max="16384" width="8.875" style="1" customWidth="1"/>
  </cols>
  <sheetData>
    <row r="1" spans="1:11" ht="12">
      <c r="A1" s="511"/>
      <c r="B1" s="511"/>
      <c r="C1" s="4"/>
      <c r="D1" s="4"/>
      <c r="E1" s="4"/>
      <c r="F1" s="4"/>
      <c r="G1" s="4"/>
      <c r="H1" s="512" t="s">
        <v>552</v>
      </c>
      <c r="I1" s="512"/>
      <c r="J1" s="512"/>
      <c r="K1" s="512"/>
    </row>
    <row r="2" spans="1:10" ht="12">
      <c r="A2" s="513" t="s">
        <v>362</v>
      </c>
      <c r="B2" s="513"/>
      <c r="C2" s="513"/>
      <c r="D2" s="513"/>
      <c r="E2" s="513"/>
      <c r="F2" s="513"/>
      <c r="G2" s="513"/>
      <c r="H2" s="513"/>
      <c r="I2" s="513"/>
      <c r="J2" s="513"/>
    </row>
    <row r="3" spans="1:10" ht="12">
      <c r="A3" s="513" t="s">
        <v>414</v>
      </c>
      <c r="B3" s="513"/>
      <c r="C3" s="513"/>
      <c r="D3" s="513"/>
      <c r="E3" s="513"/>
      <c r="F3" s="513"/>
      <c r="G3" s="513"/>
      <c r="H3" s="513"/>
      <c r="I3" s="513"/>
      <c r="J3" s="513"/>
    </row>
    <row r="4" spans="1:10" ht="12">
      <c r="A4" s="514"/>
      <c r="B4" s="514"/>
      <c r="C4" s="514"/>
      <c r="D4" s="514"/>
      <c r="E4" s="514"/>
      <c r="F4" s="514"/>
      <c r="G4" s="514"/>
      <c r="H4" s="514"/>
      <c r="I4" s="514"/>
      <c r="J4" s="514"/>
    </row>
    <row r="5" spans="1:10" ht="48">
      <c r="A5" s="9" t="s">
        <v>1</v>
      </c>
      <c r="B5" s="37" t="s">
        <v>2</v>
      </c>
      <c r="C5" s="10" t="s">
        <v>3</v>
      </c>
      <c r="D5" s="10" t="s">
        <v>4</v>
      </c>
      <c r="E5" s="12" t="s">
        <v>5</v>
      </c>
      <c r="F5" s="12" t="s">
        <v>6</v>
      </c>
      <c r="G5" s="12" t="s">
        <v>7</v>
      </c>
      <c r="H5" s="457" t="s">
        <v>58</v>
      </c>
      <c r="I5" s="143" t="s">
        <v>9</v>
      </c>
      <c r="J5" s="15" t="s">
        <v>10</v>
      </c>
    </row>
    <row r="6" spans="1:10" ht="24">
      <c r="A6" s="41" t="s">
        <v>11</v>
      </c>
      <c r="B6" s="87" t="s">
        <v>347</v>
      </c>
      <c r="C6" s="43" t="s">
        <v>12</v>
      </c>
      <c r="D6" s="73">
        <v>25</v>
      </c>
      <c r="E6" s="83"/>
      <c r="F6" s="83">
        <f>H6+E6</f>
        <v>0</v>
      </c>
      <c r="G6" s="83">
        <f>E6*D6</f>
        <v>0</v>
      </c>
      <c r="H6" s="458">
        <f>E6*0.08</f>
        <v>0</v>
      </c>
      <c r="I6" s="61">
        <f>F6*D6</f>
        <v>0</v>
      </c>
      <c r="J6" s="83"/>
    </row>
    <row r="7" spans="1:10" ht="12.75" customHeight="1">
      <c r="A7" s="35"/>
      <c r="B7" s="35"/>
      <c r="C7" s="529" t="s">
        <v>35</v>
      </c>
      <c r="D7" s="529"/>
      <c r="E7" s="173" t="s">
        <v>36</v>
      </c>
      <c r="F7" s="85" t="s">
        <v>36</v>
      </c>
      <c r="G7" s="32">
        <f>SUM(G6)</f>
        <v>0</v>
      </c>
      <c r="H7" s="466" t="s">
        <v>36</v>
      </c>
      <c r="I7" s="174">
        <f>SUM(I6)</f>
        <v>0</v>
      </c>
      <c r="J7" s="33"/>
    </row>
    <row r="8" spans="1:10" ht="12">
      <c r="A8" s="35"/>
      <c r="B8" s="35"/>
      <c r="C8" s="5"/>
      <c r="D8" s="5"/>
      <c r="E8" s="35"/>
      <c r="F8" s="35"/>
      <c r="G8" s="35"/>
      <c r="H8" s="428"/>
      <c r="I8" s="48"/>
      <c r="J8" s="35"/>
    </row>
    <row r="9" spans="1:10" ht="12">
      <c r="A9" s="35"/>
      <c r="B9" s="35"/>
      <c r="C9" s="5"/>
      <c r="D9" s="5"/>
      <c r="E9" s="35"/>
      <c r="F9" s="35"/>
      <c r="G9" s="35"/>
      <c r="H9" s="428"/>
      <c r="I9" s="48"/>
      <c r="J9" s="35"/>
    </row>
    <row r="10" spans="1:10" ht="12">
      <c r="A10" s="35"/>
      <c r="B10" s="35"/>
      <c r="C10" s="5"/>
      <c r="D10" s="5"/>
      <c r="E10" s="35"/>
      <c r="F10" s="35"/>
      <c r="G10" s="35"/>
      <c r="H10" s="428"/>
      <c r="I10" s="48"/>
      <c r="J10" s="35"/>
    </row>
    <row r="11" spans="1:4" ht="12">
      <c r="A11" s="35"/>
      <c r="B11" s="35"/>
      <c r="C11" s="35"/>
      <c r="D11" s="35"/>
    </row>
    <row r="12" spans="1:4" ht="12">
      <c r="A12" s="35"/>
      <c r="B12" s="35"/>
      <c r="C12" s="35"/>
      <c r="D12" s="35"/>
    </row>
    <row r="13" spans="1:9" ht="12.75">
      <c r="A13" s="8"/>
      <c r="B13" s="514"/>
      <c r="C13" s="514"/>
      <c r="D13" s="514"/>
      <c r="F13" s="346"/>
      <c r="G13" s="515"/>
      <c r="H13" s="515"/>
      <c r="I13" s="515"/>
    </row>
    <row r="14" spans="1:9" ht="12.75">
      <c r="A14" s="509"/>
      <c r="B14" s="509"/>
      <c r="C14" s="509"/>
      <c r="D14" s="509"/>
      <c r="F14" s="347"/>
      <c r="G14" s="510"/>
      <c r="H14" s="510"/>
      <c r="I14" s="510"/>
    </row>
  </sheetData>
  <sheetProtection selectLockedCells="1" selectUnlockedCells="1"/>
  <mergeCells count="10">
    <mergeCell ref="H1:K1"/>
    <mergeCell ref="B13:D13"/>
    <mergeCell ref="G13:I13"/>
    <mergeCell ref="A14:D14"/>
    <mergeCell ref="G14:I14"/>
    <mergeCell ref="A1:B1"/>
    <mergeCell ref="A3:J3"/>
    <mergeCell ref="A4:J4"/>
    <mergeCell ref="C7:D7"/>
    <mergeCell ref="A2:J2"/>
  </mergeCells>
  <printOptions/>
  <pageMargins left="0.7" right="0.7" top="0.75" bottom="0.75" header="0.5118055555555555" footer="0.5118055555555555"/>
  <pageSetup fitToHeight="0" fitToWidth="1" horizontalDpi="300" verticalDpi="300" orientation="landscape" paperSize="9"/>
</worksheet>
</file>

<file path=xl/worksheets/sheet51.xml><?xml version="1.0" encoding="utf-8"?>
<worksheet xmlns="http://schemas.openxmlformats.org/spreadsheetml/2006/main" xmlns:r="http://schemas.openxmlformats.org/officeDocument/2006/relationships">
  <sheetPr>
    <pageSetUpPr fitToPage="1"/>
  </sheetPr>
  <dimension ref="A1:IV18"/>
  <sheetViews>
    <sheetView zoomScalePageLayoutView="0" workbookViewId="0" topLeftCell="A1">
      <selection activeCell="H1" sqref="H1:K1"/>
    </sheetView>
  </sheetViews>
  <sheetFormatPr defaultColWidth="8.875" defaultRowHeight="12.75"/>
  <cols>
    <col min="1" max="1" width="4.75390625" style="1" customWidth="1"/>
    <col min="2" max="2" width="40.875" style="1" customWidth="1"/>
    <col min="3" max="3" width="5.875" style="1" customWidth="1"/>
    <col min="4" max="4" width="7.25390625" style="1" customWidth="1"/>
    <col min="5" max="5" width="10.75390625" style="1" customWidth="1"/>
    <col min="6" max="7" width="12.75390625" style="1" customWidth="1"/>
    <col min="8" max="8" width="9.375" style="429" customWidth="1"/>
    <col min="9" max="9" width="14.125" style="3" customWidth="1"/>
    <col min="10" max="10" width="14.625" style="1" customWidth="1"/>
    <col min="11" max="16384" width="8.875" style="1" customWidth="1"/>
  </cols>
  <sheetData>
    <row r="1" spans="1:11" ht="12">
      <c r="A1" s="511"/>
      <c r="B1" s="511"/>
      <c r="C1" s="4"/>
      <c r="D1" s="4"/>
      <c r="E1" s="4"/>
      <c r="F1" s="4"/>
      <c r="G1" s="4"/>
      <c r="H1" s="512" t="s">
        <v>552</v>
      </c>
      <c r="I1" s="512"/>
      <c r="J1" s="512"/>
      <c r="K1" s="512"/>
    </row>
    <row r="2" spans="1:10" ht="12">
      <c r="A2" s="513" t="s">
        <v>362</v>
      </c>
      <c r="B2" s="513"/>
      <c r="C2" s="513"/>
      <c r="D2" s="513"/>
      <c r="E2" s="513"/>
      <c r="F2" s="513"/>
      <c r="G2" s="513"/>
      <c r="H2" s="513"/>
      <c r="I2" s="513"/>
      <c r="J2" s="513"/>
    </row>
    <row r="3" spans="1:10" ht="12">
      <c r="A3" s="513" t="s">
        <v>199</v>
      </c>
      <c r="B3" s="513"/>
      <c r="C3" s="513"/>
      <c r="D3" s="513"/>
      <c r="E3" s="513"/>
      <c r="F3" s="513"/>
      <c r="G3" s="513"/>
      <c r="H3" s="513"/>
      <c r="I3" s="513"/>
      <c r="J3" s="513"/>
    </row>
    <row r="4" spans="1:10" ht="12.75" thickBot="1">
      <c r="A4" s="514"/>
      <c r="B4" s="514"/>
      <c r="C4" s="514"/>
      <c r="D4" s="514"/>
      <c r="E4" s="514"/>
      <c r="F4" s="514"/>
      <c r="G4" s="514"/>
      <c r="H4" s="514"/>
      <c r="I4" s="514"/>
      <c r="J4" s="514"/>
    </row>
    <row r="5" spans="1:10" ht="48.75" thickBot="1">
      <c r="A5" s="9" t="s">
        <v>1</v>
      </c>
      <c r="B5" s="232" t="s">
        <v>2</v>
      </c>
      <c r="C5" s="233" t="s">
        <v>3</v>
      </c>
      <c r="D5" s="233" t="s">
        <v>4</v>
      </c>
      <c r="E5" s="234" t="s">
        <v>5</v>
      </c>
      <c r="F5" s="234" t="s">
        <v>6</v>
      </c>
      <c r="G5" s="234" t="s">
        <v>7</v>
      </c>
      <c r="H5" s="462" t="s">
        <v>8</v>
      </c>
      <c r="I5" s="256" t="s">
        <v>9</v>
      </c>
      <c r="J5" s="236" t="s">
        <v>10</v>
      </c>
    </row>
    <row r="6" spans="1:11" ht="24">
      <c r="A6" s="164" t="s">
        <v>11</v>
      </c>
      <c r="B6" s="241" t="s">
        <v>349</v>
      </c>
      <c r="C6" s="216" t="s">
        <v>12</v>
      </c>
      <c r="D6" s="216">
        <v>20200</v>
      </c>
      <c r="E6" s="218"/>
      <c r="F6" s="217">
        <f>H6+E6</f>
        <v>0</v>
      </c>
      <c r="G6" s="217">
        <f>E6*D6</f>
        <v>0</v>
      </c>
      <c r="H6" s="426">
        <f>E6*0.08</f>
        <v>0</v>
      </c>
      <c r="I6" s="218">
        <f>F6*D6</f>
        <v>0</v>
      </c>
      <c r="J6" s="217"/>
      <c r="K6" s="101"/>
    </row>
    <row r="7" spans="1:256" ht="146.25" customHeight="1">
      <c r="A7" s="164" t="s">
        <v>13</v>
      </c>
      <c r="B7" s="413" t="s">
        <v>350</v>
      </c>
      <c r="C7" s="216" t="s">
        <v>12</v>
      </c>
      <c r="D7" s="259">
        <v>15</v>
      </c>
      <c r="E7" s="345"/>
      <c r="F7" s="217">
        <f>H7+E7</f>
        <v>0</v>
      </c>
      <c r="G7" s="217">
        <f>E7*D7</f>
        <v>0</v>
      </c>
      <c r="H7" s="426">
        <f>E7*0.08</f>
        <v>0</v>
      </c>
      <c r="I7" s="218">
        <f>F7*D7</f>
        <v>0</v>
      </c>
      <c r="J7" s="34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01.25" customHeight="1">
      <c r="A8" s="164" t="s">
        <v>14</v>
      </c>
      <c r="B8" s="413" t="s">
        <v>351</v>
      </c>
      <c r="C8" s="216" t="s">
        <v>12</v>
      </c>
      <c r="D8" s="259">
        <v>50</v>
      </c>
      <c r="E8" s="345"/>
      <c r="F8" s="217">
        <f>H8+E8</f>
        <v>0</v>
      </c>
      <c r="G8" s="217">
        <f>E8*D8</f>
        <v>0</v>
      </c>
      <c r="H8" s="426">
        <f>E8*0.08</f>
        <v>0</v>
      </c>
      <c r="I8" s="218">
        <f>F8*D8</f>
        <v>0</v>
      </c>
      <c r="J8" s="34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01.25" customHeight="1">
      <c r="A9" s="164" t="s">
        <v>15</v>
      </c>
      <c r="B9" s="413" t="s">
        <v>398</v>
      </c>
      <c r="C9" s="216" t="s">
        <v>12</v>
      </c>
      <c r="D9" s="259">
        <v>5</v>
      </c>
      <c r="E9" s="345"/>
      <c r="F9" s="217">
        <f>H9+E9</f>
        <v>0</v>
      </c>
      <c r="G9" s="217">
        <f>E9*D9</f>
        <v>0</v>
      </c>
      <c r="H9" s="426">
        <f>E9*0.08</f>
        <v>0</v>
      </c>
      <c r="I9" s="218">
        <f>F9*D9</f>
        <v>0</v>
      </c>
      <c r="J9" s="34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0.5" customHeight="1">
      <c r="A10" s="164" t="s">
        <v>16</v>
      </c>
      <c r="B10" s="414" t="s">
        <v>352</v>
      </c>
      <c r="C10" s="216" t="s">
        <v>12</v>
      </c>
      <c r="D10" s="259">
        <v>400</v>
      </c>
      <c r="E10" s="345"/>
      <c r="F10" s="217">
        <f>H10+E10</f>
        <v>0</v>
      </c>
      <c r="G10" s="217">
        <f>E10*D10</f>
        <v>0</v>
      </c>
      <c r="H10" s="426">
        <f>E10*0.08</f>
        <v>0</v>
      </c>
      <c r="I10" s="218">
        <f>F10*D10</f>
        <v>0</v>
      </c>
      <c r="J10" s="34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ht="12.75" customHeight="1" thickBot="1">
      <c r="A11" s="35"/>
      <c r="B11" s="35"/>
      <c r="C11" s="522" t="s">
        <v>35</v>
      </c>
      <c r="D11" s="522"/>
      <c r="E11" s="238" t="s">
        <v>36</v>
      </c>
      <c r="F11" s="238" t="s">
        <v>36</v>
      </c>
      <c r="G11" s="239">
        <f>SUM(G6:G10)</f>
        <v>0</v>
      </c>
      <c r="H11" s="464" t="s">
        <v>36</v>
      </c>
      <c r="I11" s="412">
        <f>SUM(I6:I10)</f>
        <v>0</v>
      </c>
      <c r="J11" s="239"/>
    </row>
    <row r="12" spans="1:10" ht="12">
      <c r="A12" s="35"/>
      <c r="B12" s="35"/>
      <c r="C12" s="5"/>
      <c r="D12" s="5"/>
      <c r="E12" s="35"/>
      <c r="F12" s="35"/>
      <c r="G12" s="35"/>
      <c r="H12" s="428"/>
      <c r="I12" s="48"/>
      <c r="J12" s="136"/>
    </row>
    <row r="13" spans="1:10" ht="12">
      <c r="A13" s="35"/>
      <c r="B13" s="35"/>
      <c r="C13" s="5"/>
      <c r="D13" s="5"/>
      <c r="E13" s="35"/>
      <c r="F13" s="35"/>
      <c r="G13" s="35"/>
      <c r="H13" s="428"/>
      <c r="I13" s="48"/>
      <c r="J13" s="136"/>
    </row>
    <row r="14" spans="1:10" ht="12">
      <c r="A14" s="35"/>
      <c r="B14" s="35"/>
      <c r="C14" s="5"/>
      <c r="D14" s="5"/>
      <c r="E14" s="35"/>
      <c r="F14" s="35"/>
      <c r="G14" s="35"/>
      <c r="H14" s="428"/>
      <c r="I14" s="48"/>
      <c r="J14" s="136"/>
    </row>
    <row r="15" spans="1:4" ht="12">
      <c r="A15" s="35"/>
      <c r="B15" s="35"/>
      <c r="C15" s="35"/>
      <c r="D15" s="35"/>
    </row>
    <row r="16" spans="1:4" ht="12">
      <c r="A16" s="35"/>
      <c r="B16" s="35"/>
      <c r="C16" s="35"/>
      <c r="D16" s="35"/>
    </row>
    <row r="17" spans="1:9" ht="12.75">
      <c r="A17" s="8"/>
      <c r="B17" s="514"/>
      <c r="C17" s="514"/>
      <c r="D17" s="514"/>
      <c r="F17" s="346"/>
      <c r="G17" s="515"/>
      <c r="H17" s="515"/>
      <c r="I17" s="515"/>
    </row>
    <row r="18" spans="1:9" ht="12.75">
      <c r="A18" s="509"/>
      <c r="B18" s="509"/>
      <c r="C18" s="509"/>
      <c r="D18" s="509"/>
      <c r="F18" s="347"/>
      <c r="G18" s="510"/>
      <c r="H18" s="510"/>
      <c r="I18" s="510"/>
    </row>
  </sheetData>
  <sheetProtection selectLockedCells="1" selectUnlockedCells="1"/>
  <mergeCells count="10">
    <mergeCell ref="H1:K1"/>
    <mergeCell ref="B17:D17"/>
    <mergeCell ref="G17:I17"/>
    <mergeCell ref="A18:D18"/>
    <mergeCell ref="G18:I18"/>
    <mergeCell ref="A1:B1"/>
    <mergeCell ref="A3:J3"/>
    <mergeCell ref="A4:J4"/>
    <mergeCell ref="C11:D11"/>
    <mergeCell ref="A2:J2"/>
  </mergeCells>
  <printOptions/>
  <pageMargins left="0.7" right="0.7" top="0.75" bottom="0.75" header="0.5118055555555555" footer="0.5118055555555555"/>
  <pageSetup fitToHeight="0" fitToWidth="1" horizontalDpi="300" verticalDpi="300" orientation="landscape" paperSize="9" r:id="rId1"/>
</worksheet>
</file>

<file path=xl/worksheets/sheet52.xml><?xml version="1.0" encoding="utf-8"?>
<worksheet xmlns="http://schemas.openxmlformats.org/spreadsheetml/2006/main" xmlns:r="http://schemas.openxmlformats.org/officeDocument/2006/relationships">
  <dimension ref="A1:K20"/>
  <sheetViews>
    <sheetView zoomScalePageLayoutView="0" workbookViewId="0" topLeftCell="A1">
      <selection activeCell="H1" sqref="H1:K1"/>
    </sheetView>
  </sheetViews>
  <sheetFormatPr defaultColWidth="9.00390625" defaultRowHeight="12.75"/>
  <cols>
    <col min="1" max="1" width="5.625" style="0" customWidth="1"/>
    <col min="2" max="2" width="43.875" style="211" customWidth="1"/>
    <col min="3" max="3" width="8.625" style="0" customWidth="1"/>
    <col min="4" max="4" width="9.25390625" style="0" customWidth="1"/>
    <col min="5" max="5" width="10.75390625" style="0" customWidth="1"/>
    <col min="6" max="6" width="14.875" style="0" customWidth="1"/>
    <col min="7" max="7" width="15.00390625" style="0" customWidth="1"/>
    <col min="8" max="8" width="7.625" style="460" customWidth="1"/>
    <col min="9" max="9" width="15.25390625" style="0" customWidth="1"/>
    <col min="10" max="10" width="12.25390625" style="0" customWidth="1"/>
  </cols>
  <sheetData>
    <row r="1" spans="1:11" s="1" customFormat="1" ht="12">
      <c r="A1" s="511" t="s">
        <v>436</v>
      </c>
      <c r="B1" s="511"/>
      <c r="C1" s="4"/>
      <c r="D1" s="4"/>
      <c r="E1" s="4"/>
      <c r="F1" s="4"/>
      <c r="G1" s="4"/>
      <c r="H1" s="512" t="s">
        <v>552</v>
      </c>
      <c r="I1" s="512"/>
      <c r="J1" s="512"/>
      <c r="K1" s="512"/>
    </row>
    <row r="2" spans="1:10" s="1" customFormat="1" ht="12">
      <c r="A2" s="513"/>
      <c r="B2" s="513"/>
      <c r="C2" s="513"/>
      <c r="D2" s="513"/>
      <c r="E2" s="513"/>
      <c r="F2" s="513"/>
      <c r="G2" s="513"/>
      <c r="H2" s="513"/>
      <c r="I2" s="513"/>
      <c r="J2" s="513"/>
    </row>
    <row r="3" spans="1:10" s="1" customFormat="1" ht="12">
      <c r="A3" s="513" t="s">
        <v>202</v>
      </c>
      <c r="B3" s="513"/>
      <c r="C3" s="513"/>
      <c r="D3" s="513"/>
      <c r="E3" s="513"/>
      <c r="F3" s="513"/>
      <c r="G3" s="513"/>
      <c r="H3" s="513"/>
      <c r="I3" s="513"/>
      <c r="J3" s="513"/>
    </row>
    <row r="4" spans="1:10" s="1" customFormat="1" ht="12.75" thickBot="1">
      <c r="A4" s="514"/>
      <c r="B4" s="514"/>
      <c r="C4" s="514"/>
      <c r="D4" s="514"/>
      <c r="E4" s="514"/>
      <c r="F4" s="514"/>
      <c r="G4" s="514"/>
      <c r="H4" s="514"/>
      <c r="I4" s="514"/>
      <c r="J4" s="514"/>
    </row>
    <row r="5" spans="1:10" s="1" customFormat="1" ht="48">
      <c r="A5" s="231" t="s">
        <v>1</v>
      </c>
      <c r="B5" s="232" t="s">
        <v>2</v>
      </c>
      <c r="C5" s="233" t="s">
        <v>3</v>
      </c>
      <c r="D5" s="233" t="s">
        <v>4</v>
      </c>
      <c r="E5" s="234" t="s">
        <v>5</v>
      </c>
      <c r="F5" s="234" t="s">
        <v>6</v>
      </c>
      <c r="G5" s="234" t="s">
        <v>7</v>
      </c>
      <c r="H5" s="462" t="s">
        <v>8</v>
      </c>
      <c r="I5" s="256" t="s">
        <v>9</v>
      </c>
      <c r="J5" s="236" t="s">
        <v>10</v>
      </c>
    </row>
    <row r="6" spans="1:10" ht="128.25" customHeight="1">
      <c r="A6" s="257" t="s">
        <v>11</v>
      </c>
      <c r="B6" s="287" t="s">
        <v>357</v>
      </c>
      <c r="C6" s="257" t="s">
        <v>109</v>
      </c>
      <c r="D6" s="285">
        <v>800</v>
      </c>
      <c r="E6" s="286"/>
      <c r="F6" s="286">
        <f>H6+E6</f>
        <v>0</v>
      </c>
      <c r="G6" s="286">
        <f>E6*D6</f>
        <v>0</v>
      </c>
      <c r="H6" s="503">
        <f>E6*0.08</f>
        <v>0</v>
      </c>
      <c r="I6" s="286">
        <f>F6*D6</f>
        <v>0</v>
      </c>
      <c r="J6" s="258"/>
    </row>
    <row r="7" spans="1:10" ht="84" customHeight="1">
      <c r="A7" s="257" t="s">
        <v>13</v>
      </c>
      <c r="B7" s="287" t="s">
        <v>354</v>
      </c>
      <c r="C7" s="257" t="s">
        <v>52</v>
      </c>
      <c r="D7" s="285">
        <v>6000</v>
      </c>
      <c r="E7" s="286"/>
      <c r="F7" s="286">
        <f>H7+E7</f>
        <v>0</v>
      </c>
      <c r="G7" s="286">
        <f>E7*D7</f>
        <v>0</v>
      </c>
      <c r="H7" s="503">
        <f>E7*0.08</f>
        <v>0</v>
      </c>
      <c r="I7" s="286">
        <f>F7*D7</f>
        <v>0</v>
      </c>
      <c r="J7" s="258"/>
    </row>
    <row r="8" spans="1:10" ht="81" customHeight="1">
      <c r="A8" s="257" t="s">
        <v>14</v>
      </c>
      <c r="B8" s="287" t="s">
        <v>353</v>
      </c>
      <c r="C8" s="257" t="s">
        <v>52</v>
      </c>
      <c r="D8" s="285">
        <v>6000</v>
      </c>
      <c r="E8" s="286"/>
      <c r="F8" s="286">
        <f>H8+E8</f>
        <v>0</v>
      </c>
      <c r="G8" s="286">
        <f>E8*D8</f>
        <v>0</v>
      </c>
      <c r="H8" s="503">
        <f>E8*0.08</f>
        <v>0</v>
      </c>
      <c r="I8" s="286">
        <f>F8*D8</f>
        <v>0</v>
      </c>
      <c r="J8" s="258"/>
    </row>
    <row r="9" spans="1:10" ht="12.75">
      <c r="A9" s="259"/>
      <c r="B9" s="260"/>
      <c r="C9" s="259"/>
      <c r="D9" s="260"/>
      <c r="E9" s="260"/>
      <c r="F9" s="260"/>
      <c r="G9" s="344">
        <f>SUM(G6:G8)</f>
        <v>0</v>
      </c>
      <c r="H9" s="504"/>
      <c r="I9" s="344">
        <f>SUM(I6:I8)</f>
        <v>0</v>
      </c>
      <c r="J9" s="259"/>
    </row>
    <row r="11" spans="2:9" ht="33.75" customHeight="1">
      <c r="B11" s="545" t="s">
        <v>355</v>
      </c>
      <c r="C11" s="546"/>
      <c r="D11" s="546"/>
      <c r="E11" s="546"/>
      <c r="F11" s="546"/>
      <c r="G11" s="546"/>
      <c r="H11" s="546"/>
      <c r="I11" s="546"/>
    </row>
    <row r="12" spans="2:9" ht="12.75">
      <c r="B12" s="547" t="s">
        <v>356</v>
      </c>
      <c r="C12" s="547"/>
      <c r="D12" s="547"/>
      <c r="E12" s="547"/>
      <c r="F12" s="547"/>
      <c r="G12" s="547"/>
      <c r="H12" s="547"/>
      <c r="I12" s="547"/>
    </row>
    <row r="13" spans="2:11" ht="12.75">
      <c r="B13" s="547" t="s">
        <v>358</v>
      </c>
      <c r="C13" s="547"/>
      <c r="D13" s="547"/>
      <c r="E13" s="547"/>
      <c r="F13" s="547"/>
      <c r="G13" s="547"/>
      <c r="H13" s="547"/>
      <c r="I13" s="547"/>
      <c r="J13" s="547"/>
      <c r="K13" s="547"/>
    </row>
    <row r="17" spans="1:9" s="1" customFormat="1" ht="12">
      <c r="A17" s="35"/>
      <c r="B17" s="35"/>
      <c r="C17" s="35"/>
      <c r="D17" s="35"/>
      <c r="H17" s="429"/>
      <c r="I17" s="3"/>
    </row>
    <row r="18" spans="1:9" s="1" customFormat="1" ht="12">
      <c r="A18" s="35"/>
      <c r="B18" s="35"/>
      <c r="C18" s="35"/>
      <c r="D18" s="35"/>
      <c r="H18" s="429"/>
      <c r="I18" s="3"/>
    </row>
    <row r="19" spans="1:10" ht="12.75">
      <c r="A19" s="8"/>
      <c r="B19" s="514"/>
      <c r="C19" s="514"/>
      <c r="D19" s="514"/>
      <c r="E19" s="1"/>
      <c r="F19" s="346"/>
      <c r="G19" s="515"/>
      <c r="H19" s="515"/>
      <c r="I19" s="515"/>
      <c r="J19" s="1"/>
    </row>
    <row r="20" spans="1:10" ht="12.75">
      <c r="A20" s="509"/>
      <c r="B20" s="509"/>
      <c r="C20" s="509"/>
      <c r="D20" s="509"/>
      <c r="E20" s="1"/>
      <c r="F20" s="347"/>
      <c r="G20" s="510"/>
      <c r="H20" s="510"/>
      <c r="I20" s="510"/>
      <c r="J20" s="1"/>
    </row>
  </sheetData>
  <sheetProtection/>
  <mergeCells count="12">
    <mergeCell ref="A1:B1"/>
    <mergeCell ref="A3:J3"/>
    <mergeCell ref="A4:J4"/>
    <mergeCell ref="A2:J2"/>
    <mergeCell ref="H1:K1"/>
    <mergeCell ref="B19:D19"/>
    <mergeCell ref="G19:I19"/>
    <mergeCell ref="A20:D20"/>
    <mergeCell ref="G20:I20"/>
    <mergeCell ref="B11:I11"/>
    <mergeCell ref="B12:I12"/>
    <mergeCell ref="B13:K13"/>
  </mergeCells>
  <printOptions/>
  <pageMargins left="0.7" right="0.7" top="0.75" bottom="0.75" header="0.3" footer="0.3"/>
  <pageSetup orientation="portrait" paperSize="9" r:id="rId1"/>
</worksheet>
</file>

<file path=xl/worksheets/sheet53.xml><?xml version="1.0" encoding="utf-8"?>
<worksheet xmlns="http://schemas.openxmlformats.org/spreadsheetml/2006/main" xmlns:r="http://schemas.openxmlformats.org/officeDocument/2006/relationships">
  <dimension ref="A1:L18"/>
  <sheetViews>
    <sheetView zoomScalePageLayoutView="0" workbookViewId="0" topLeftCell="A1">
      <selection activeCell="I1" sqref="I1:L1"/>
    </sheetView>
  </sheetViews>
  <sheetFormatPr defaultColWidth="9.00390625" defaultRowHeight="12.75"/>
  <cols>
    <col min="2" max="2" width="56.75390625" style="0" customWidth="1"/>
    <col min="3" max="3" width="6.375" style="0" customWidth="1"/>
    <col min="6" max="6" width="16.625" style="0" customWidth="1"/>
    <col min="7" max="7" width="7.125" style="460" customWidth="1"/>
    <col min="8" max="8" width="9.875" style="0" customWidth="1"/>
    <col min="9" max="9" width="13.875" style="0" customWidth="1"/>
    <col min="10" max="10" width="15.25390625" style="0" customWidth="1"/>
  </cols>
  <sheetData>
    <row r="1" spans="1:12" ht="12.75">
      <c r="A1" s="511"/>
      <c r="B1" s="511"/>
      <c r="C1" s="4"/>
      <c r="D1" s="4"/>
      <c r="E1" s="4"/>
      <c r="F1" s="4"/>
      <c r="G1" s="431"/>
      <c r="H1" s="4"/>
      <c r="I1" s="512" t="s">
        <v>552</v>
      </c>
      <c r="J1" s="512"/>
      <c r="K1" s="512"/>
      <c r="L1" s="512"/>
    </row>
    <row r="2" spans="1:10" ht="12.75">
      <c r="A2" s="513" t="s">
        <v>362</v>
      </c>
      <c r="B2" s="513"/>
      <c r="C2" s="513"/>
      <c r="D2" s="513"/>
      <c r="E2" s="513"/>
      <c r="F2" s="513"/>
      <c r="G2" s="513"/>
      <c r="H2" s="513"/>
      <c r="I2" s="513"/>
      <c r="J2" s="5"/>
    </row>
    <row r="3" spans="1:10" ht="12.75">
      <c r="A3" s="513" t="s">
        <v>217</v>
      </c>
      <c r="B3" s="513"/>
      <c r="C3" s="513"/>
      <c r="D3" s="513"/>
      <c r="E3" s="513"/>
      <c r="F3" s="513"/>
      <c r="G3" s="513"/>
      <c r="H3" s="513"/>
      <c r="I3" s="513"/>
      <c r="J3" s="1"/>
    </row>
    <row r="4" spans="1:10" ht="12.75">
      <c r="A4" s="514" t="s">
        <v>441</v>
      </c>
      <c r="B4" s="514"/>
      <c r="C4" s="514"/>
      <c r="D4" s="514"/>
      <c r="E4" s="514"/>
      <c r="F4" s="514"/>
      <c r="G4" s="514"/>
      <c r="H4" s="514"/>
      <c r="I4" s="514"/>
      <c r="J4" s="1"/>
    </row>
    <row r="5" spans="1:10" ht="48">
      <c r="A5" s="298" t="s">
        <v>286</v>
      </c>
      <c r="B5" s="299" t="s">
        <v>2</v>
      </c>
      <c r="C5" s="298" t="s">
        <v>151</v>
      </c>
      <c r="D5" s="298" t="s">
        <v>4</v>
      </c>
      <c r="E5" s="298" t="s">
        <v>417</v>
      </c>
      <c r="F5" s="295" t="s">
        <v>418</v>
      </c>
      <c r="G5" s="505" t="s">
        <v>8</v>
      </c>
      <c r="H5" s="300" t="s">
        <v>244</v>
      </c>
      <c r="I5" s="301" t="s">
        <v>9</v>
      </c>
      <c r="J5" s="221" t="s">
        <v>10</v>
      </c>
    </row>
    <row r="6" spans="1:10" ht="152.25" customHeight="1">
      <c r="A6" s="302" t="s">
        <v>11</v>
      </c>
      <c r="B6" s="303" t="s">
        <v>419</v>
      </c>
      <c r="C6" s="226" t="s">
        <v>109</v>
      </c>
      <c r="D6" s="226">
        <v>10000</v>
      </c>
      <c r="E6" s="289"/>
      <c r="F6" s="289">
        <f>E6*D6</f>
        <v>0</v>
      </c>
      <c r="G6" s="506">
        <f>E6*0.08</f>
        <v>0</v>
      </c>
      <c r="H6" s="290">
        <f>G6+E6</f>
        <v>0</v>
      </c>
      <c r="I6" s="290">
        <f>H6*D6</f>
        <v>0</v>
      </c>
      <c r="J6" s="291"/>
    </row>
    <row r="7" spans="1:10" ht="21.75" customHeight="1">
      <c r="A7" s="302" t="s">
        <v>13</v>
      </c>
      <c r="B7" s="303" t="s">
        <v>420</v>
      </c>
      <c r="C7" s="226" t="s">
        <v>52</v>
      </c>
      <c r="D7" s="226">
        <v>110</v>
      </c>
      <c r="E7" s="289"/>
      <c r="F7" s="289"/>
      <c r="G7" s="506"/>
      <c r="H7" s="290"/>
      <c r="I7" s="290"/>
      <c r="J7" s="291"/>
    </row>
    <row r="8" spans="6:10" ht="13.5" thickBot="1">
      <c r="F8" s="297">
        <f>SUM(F6)</f>
        <v>0</v>
      </c>
      <c r="G8" s="507"/>
      <c r="H8" s="296"/>
      <c r="I8" s="297">
        <f>SUM(I6:I7)</f>
        <v>0</v>
      </c>
      <c r="J8" s="292"/>
    </row>
    <row r="9" spans="1:10" ht="12.75">
      <c r="A9" s="304"/>
      <c r="B9" s="35"/>
      <c r="C9" s="1"/>
      <c r="D9" s="1"/>
      <c r="E9" s="1"/>
      <c r="F9" s="1"/>
      <c r="G9" s="429"/>
      <c r="H9" s="1"/>
      <c r="I9" s="1"/>
      <c r="J9" s="1"/>
    </row>
    <row r="10" spans="1:10" ht="12.75">
      <c r="A10" s="293" t="s">
        <v>421</v>
      </c>
      <c r="B10" s="293"/>
      <c r="C10" s="293"/>
      <c r="D10" s="293"/>
      <c r="E10" s="293"/>
      <c r="F10" s="293"/>
      <c r="G10" s="508"/>
      <c r="H10" s="293"/>
      <c r="I10" s="294"/>
      <c r="J10" s="294"/>
    </row>
    <row r="11" spans="1:10" ht="12.75">
      <c r="A11" s="304"/>
      <c r="B11" s="35"/>
      <c r="C11" s="1"/>
      <c r="D11" s="1"/>
      <c r="E11" s="1"/>
      <c r="F11" s="1"/>
      <c r="G11" s="429"/>
      <c r="H11" s="1"/>
      <c r="I11" s="1"/>
      <c r="J11" s="1"/>
    </row>
    <row r="12" spans="1:10" ht="12.75">
      <c r="A12" s="304"/>
      <c r="B12" s="35"/>
      <c r="C12" s="1"/>
      <c r="D12" s="1"/>
      <c r="E12" s="1"/>
      <c r="F12" s="1"/>
      <c r="G12" s="429"/>
      <c r="H12" s="1"/>
      <c r="I12" s="1"/>
      <c r="J12" s="1"/>
    </row>
    <row r="13" spans="1:10" ht="12.75">
      <c r="A13" s="304"/>
      <c r="B13" s="35"/>
      <c r="C13" s="1"/>
      <c r="D13" s="1"/>
      <c r="E13" s="1"/>
      <c r="F13" s="1"/>
      <c r="G13" s="429"/>
      <c r="H13" s="1"/>
      <c r="I13" s="1"/>
      <c r="J13" s="1"/>
    </row>
    <row r="14" spans="1:10" ht="12.75">
      <c r="A14" s="304"/>
      <c r="B14" s="35"/>
      <c r="C14" s="1"/>
      <c r="D14" s="1"/>
      <c r="E14" s="1"/>
      <c r="F14" s="1"/>
      <c r="G14" s="429"/>
      <c r="H14" s="1"/>
      <c r="I14" s="1"/>
      <c r="J14" s="1"/>
    </row>
    <row r="15" spans="1:10" ht="12.75">
      <c r="A15" s="8"/>
      <c r="B15" s="514"/>
      <c r="C15" s="514"/>
      <c r="D15" s="514"/>
      <c r="E15" s="1"/>
      <c r="F15" s="346"/>
      <c r="G15" s="515"/>
      <c r="H15" s="515"/>
      <c r="I15" s="515"/>
      <c r="J15" s="1"/>
    </row>
    <row r="16" spans="1:10" ht="12.75">
      <c r="A16" s="509"/>
      <c r="B16" s="509"/>
      <c r="C16" s="509"/>
      <c r="D16" s="509"/>
      <c r="E16" s="1"/>
      <c r="F16" s="347"/>
      <c r="G16" s="510"/>
      <c r="H16" s="510"/>
      <c r="I16" s="510"/>
      <c r="J16" s="1"/>
    </row>
    <row r="17" spans="1:10" ht="12.75">
      <c r="A17" s="304"/>
      <c r="B17" s="35"/>
      <c r="C17" s="1"/>
      <c r="D17" s="1"/>
      <c r="E17" s="1"/>
      <c r="F17" s="1"/>
      <c r="G17" s="429"/>
      <c r="H17" s="1"/>
      <c r="I17" s="1"/>
      <c r="J17" s="1"/>
    </row>
    <row r="18" spans="1:2" ht="12.75">
      <c r="A18" s="305"/>
      <c r="B18" s="305"/>
    </row>
  </sheetData>
  <sheetProtection/>
  <mergeCells count="9">
    <mergeCell ref="A16:D16"/>
    <mergeCell ref="G16:I16"/>
    <mergeCell ref="A4:I4"/>
    <mergeCell ref="A1:B1"/>
    <mergeCell ref="A3:I3"/>
    <mergeCell ref="A2:I2"/>
    <mergeCell ref="B15:D15"/>
    <mergeCell ref="G15:I15"/>
    <mergeCell ref="I1:L1"/>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J6" sqref="J6"/>
    </sheetView>
  </sheetViews>
  <sheetFormatPr defaultColWidth="9.00390625" defaultRowHeight="12.75"/>
  <cols>
    <col min="2" max="2" width="23.375" style="0" customWidth="1"/>
    <col min="7" max="7" width="10.125" style="0" bestFit="1" customWidth="1"/>
    <col min="9" max="9" width="10.125" style="0" bestFit="1" customWidth="1"/>
    <col min="10" max="10" width="14.375" style="0" customWidth="1"/>
  </cols>
  <sheetData>
    <row r="1" spans="8:11" ht="12.75">
      <c r="H1" s="512" t="s">
        <v>552</v>
      </c>
      <c r="I1" s="512"/>
      <c r="J1" s="512"/>
      <c r="K1" s="512"/>
    </row>
    <row r="4" spans="1:12" ht="12.75">
      <c r="A4" s="511"/>
      <c r="B4" s="511"/>
      <c r="C4" s="4"/>
      <c r="D4" s="4"/>
      <c r="E4" s="4"/>
      <c r="F4" s="4"/>
      <c r="G4" s="4"/>
      <c r="H4" s="4"/>
      <c r="I4" s="513"/>
      <c r="J4" s="513"/>
      <c r="K4" s="1"/>
      <c r="L4" s="1"/>
    </row>
    <row r="5" spans="1:12" ht="12.75">
      <c r="A5" s="513" t="s">
        <v>550</v>
      </c>
      <c r="B5" s="513"/>
      <c r="C5" s="513"/>
      <c r="D5" s="513"/>
      <c r="E5" s="513"/>
      <c r="F5" s="513"/>
      <c r="G5" s="513"/>
      <c r="H5" s="513"/>
      <c r="I5" s="513"/>
      <c r="J5" s="1"/>
      <c r="K5" s="1"/>
      <c r="L5" s="1"/>
    </row>
    <row r="6" spans="1:12" ht="12.75">
      <c r="A6" s="514" t="s">
        <v>527</v>
      </c>
      <c r="B6" s="514"/>
      <c r="C6" s="514"/>
      <c r="D6" s="514"/>
      <c r="E6" s="514"/>
      <c r="F6" s="514"/>
      <c r="G6" s="514"/>
      <c r="H6" s="514"/>
      <c r="I6" s="514"/>
      <c r="J6" s="1"/>
      <c r="K6" s="1"/>
      <c r="L6" s="1"/>
    </row>
    <row r="7" spans="1:12" ht="48">
      <c r="A7" s="240" t="s">
        <v>1</v>
      </c>
      <c r="B7" s="220" t="s">
        <v>2</v>
      </c>
      <c r="C7" s="221" t="s">
        <v>3</v>
      </c>
      <c r="D7" s="221" t="s">
        <v>4</v>
      </c>
      <c r="E7" s="222" t="s">
        <v>5</v>
      </c>
      <c r="F7" s="222" t="s">
        <v>6</v>
      </c>
      <c r="G7" s="222" t="s">
        <v>7</v>
      </c>
      <c r="H7" s="223" t="s">
        <v>8</v>
      </c>
      <c r="I7" s="224" t="s">
        <v>9</v>
      </c>
      <c r="J7" s="221" t="s">
        <v>10</v>
      </c>
      <c r="K7" s="1"/>
      <c r="L7" s="1"/>
    </row>
    <row r="8" spans="1:12" ht="60">
      <c r="A8" s="473">
        <v>1</v>
      </c>
      <c r="B8" s="450" t="s">
        <v>528</v>
      </c>
      <c r="C8" s="474" t="s">
        <v>52</v>
      </c>
      <c r="D8" s="475">
        <v>5</v>
      </c>
      <c r="E8" s="476"/>
      <c r="F8" s="242">
        <f>E8+H8</f>
        <v>0</v>
      </c>
      <c r="G8" s="242">
        <f>E8*D8</f>
        <v>0</v>
      </c>
      <c r="H8" s="242">
        <f>E8*0.08</f>
        <v>0</v>
      </c>
      <c r="I8" s="243">
        <f>F8*D8</f>
        <v>0</v>
      </c>
      <c r="J8" s="477"/>
      <c r="K8" s="1"/>
      <c r="L8" s="1"/>
    </row>
    <row r="9" spans="1:10" ht="12.75">
      <c r="A9" s="478"/>
      <c r="B9" s="478"/>
      <c r="C9" s="478"/>
      <c r="D9" s="478"/>
      <c r="E9" s="478"/>
      <c r="F9" s="478"/>
      <c r="G9" s="479">
        <f>SUM(G8)</f>
        <v>0</v>
      </c>
      <c r="H9" s="480"/>
      <c r="I9" s="479">
        <f>SUM(I8)</f>
        <v>0</v>
      </c>
      <c r="J9" s="480"/>
    </row>
  </sheetData>
  <sheetProtection/>
  <mergeCells count="5">
    <mergeCell ref="A4:B4"/>
    <mergeCell ref="I4:J4"/>
    <mergeCell ref="A5:I5"/>
    <mergeCell ref="A6:I6"/>
    <mergeCell ref="H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6"/>
  <sheetViews>
    <sheetView zoomScalePageLayoutView="0" workbookViewId="0" topLeftCell="A1">
      <selection activeCell="E3" sqref="E3:E15"/>
    </sheetView>
  </sheetViews>
  <sheetFormatPr defaultColWidth="9.00390625" defaultRowHeight="12.75"/>
  <cols>
    <col min="1" max="1" width="4.875" style="379" customWidth="1"/>
    <col min="2" max="2" width="40.25390625" style="379" customWidth="1"/>
    <col min="3" max="3" width="6.25390625" style="379" customWidth="1"/>
    <col min="4" max="4" width="6.375" style="379" customWidth="1"/>
    <col min="5" max="5" width="10.125" style="379" customWidth="1"/>
    <col min="6" max="6" width="11.125" style="379" customWidth="1"/>
    <col min="7" max="7" width="14.125" style="379" customWidth="1"/>
    <col min="8" max="8" width="10.125" style="379" customWidth="1"/>
    <col min="9" max="9" width="12.375" style="379" customWidth="1"/>
    <col min="10" max="10" width="13.375" style="380" customWidth="1"/>
    <col min="11" max="16384" width="9.125" style="379" customWidth="1"/>
  </cols>
  <sheetData>
    <row r="1" spans="1:10" s="391" customFormat="1" ht="12">
      <c r="A1" s="523" t="s">
        <v>495</v>
      </c>
      <c r="B1" s="523"/>
      <c r="C1" s="523"/>
      <c r="D1" s="523"/>
      <c r="E1" s="523"/>
      <c r="F1" s="523"/>
      <c r="G1" s="523"/>
      <c r="H1" s="523"/>
      <c r="I1" s="523"/>
      <c r="J1" s="523"/>
    </row>
    <row r="2" spans="1:10" s="391" customFormat="1" ht="24">
      <c r="A2" s="399" t="s">
        <v>1</v>
      </c>
      <c r="B2" s="400" t="s">
        <v>494</v>
      </c>
      <c r="C2" s="399" t="s">
        <v>493</v>
      </c>
      <c r="D2" s="398" t="s">
        <v>492</v>
      </c>
      <c r="E2" s="397" t="s">
        <v>491</v>
      </c>
      <c r="F2" s="397" t="s">
        <v>490</v>
      </c>
      <c r="G2" s="396" t="s">
        <v>489</v>
      </c>
      <c r="H2" s="396" t="s">
        <v>488</v>
      </c>
      <c r="I2" s="396" t="s">
        <v>487</v>
      </c>
      <c r="J2" s="395" t="s">
        <v>486</v>
      </c>
    </row>
    <row r="3" spans="1:10" s="391" customFormat="1" ht="192">
      <c r="A3" s="388" t="s">
        <v>11</v>
      </c>
      <c r="B3" s="390" t="s">
        <v>485</v>
      </c>
      <c r="C3" s="394" t="s">
        <v>52</v>
      </c>
      <c r="D3" s="393">
        <v>1100</v>
      </c>
      <c r="E3" s="384"/>
      <c r="F3" s="384">
        <f aca="true" t="shared" si="0" ref="F3:F15">E3*1.23</f>
        <v>0</v>
      </c>
      <c r="G3" s="384">
        <f aca="true" t="shared" si="1" ref="G3:G15">E3*D3</f>
        <v>0</v>
      </c>
      <c r="H3" s="384">
        <f aca="true" t="shared" si="2" ref="H3:H15">E3*0.23</f>
        <v>0</v>
      </c>
      <c r="I3" s="385">
        <f aca="true" t="shared" si="3" ref="I3:I15">F3*D3</f>
        <v>0</v>
      </c>
      <c r="J3" s="392"/>
    </row>
    <row r="4" spans="1:10" s="391" customFormat="1" ht="144">
      <c r="A4" s="388" t="s">
        <v>13</v>
      </c>
      <c r="B4" s="390" t="s">
        <v>484</v>
      </c>
      <c r="C4" s="394" t="s">
        <v>52</v>
      </c>
      <c r="D4" s="393">
        <v>120</v>
      </c>
      <c r="E4" s="384"/>
      <c r="F4" s="384">
        <f t="shared" si="0"/>
        <v>0</v>
      </c>
      <c r="G4" s="384">
        <f t="shared" si="1"/>
        <v>0</v>
      </c>
      <c r="H4" s="384">
        <f t="shared" si="2"/>
        <v>0</v>
      </c>
      <c r="I4" s="385">
        <f t="shared" si="3"/>
        <v>0</v>
      </c>
      <c r="J4" s="392"/>
    </row>
    <row r="5" spans="1:10" s="391" customFormat="1" ht="35.25" customHeight="1">
      <c r="A5" s="388" t="s">
        <v>14</v>
      </c>
      <c r="B5" s="390" t="s">
        <v>483</v>
      </c>
      <c r="C5" s="394" t="s">
        <v>52</v>
      </c>
      <c r="D5" s="393">
        <v>120</v>
      </c>
      <c r="E5" s="384"/>
      <c r="F5" s="384">
        <f t="shared" si="0"/>
        <v>0</v>
      </c>
      <c r="G5" s="384">
        <f t="shared" si="1"/>
        <v>0</v>
      </c>
      <c r="H5" s="384">
        <f t="shared" si="2"/>
        <v>0</v>
      </c>
      <c r="I5" s="385">
        <f t="shared" si="3"/>
        <v>0</v>
      </c>
      <c r="J5" s="392"/>
    </row>
    <row r="6" spans="1:10" ht="35.25" customHeight="1">
      <c r="A6" s="388" t="s">
        <v>15</v>
      </c>
      <c r="B6" s="390" t="s">
        <v>482</v>
      </c>
      <c r="C6" s="386" t="s">
        <v>52</v>
      </c>
      <c r="D6" s="386" t="s">
        <v>481</v>
      </c>
      <c r="E6" s="384"/>
      <c r="F6" s="384">
        <f t="shared" si="0"/>
        <v>0</v>
      </c>
      <c r="G6" s="384">
        <f t="shared" si="1"/>
        <v>0</v>
      </c>
      <c r="H6" s="384">
        <f t="shared" si="2"/>
        <v>0</v>
      </c>
      <c r="I6" s="385">
        <f t="shared" si="3"/>
        <v>0</v>
      </c>
      <c r="J6" s="384"/>
    </row>
    <row r="7" spans="1:10" ht="35.25" customHeight="1">
      <c r="A7" s="388" t="s">
        <v>16</v>
      </c>
      <c r="B7" s="389" t="s">
        <v>480</v>
      </c>
      <c r="C7" s="386" t="s">
        <v>52</v>
      </c>
      <c r="D7" s="386" t="s">
        <v>479</v>
      </c>
      <c r="E7" s="384"/>
      <c r="F7" s="384">
        <f t="shared" si="0"/>
        <v>0</v>
      </c>
      <c r="G7" s="384">
        <f t="shared" si="1"/>
        <v>0</v>
      </c>
      <c r="H7" s="384">
        <f t="shared" si="2"/>
        <v>0</v>
      </c>
      <c r="I7" s="385">
        <f t="shared" si="3"/>
        <v>0</v>
      </c>
      <c r="J7" s="384"/>
    </row>
    <row r="8" spans="1:10" ht="35.25" customHeight="1">
      <c r="A8" s="388" t="s">
        <v>17</v>
      </c>
      <c r="B8" s="389" t="s">
        <v>478</v>
      </c>
      <c r="C8" s="386" t="s">
        <v>52</v>
      </c>
      <c r="D8" s="386" t="s">
        <v>477</v>
      </c>
      <c r="E8" s="384"/>
      <c r="F8" s="384">
        <f t="shared" si="0"/>
        <v>0</v>
      </c>
      <c r="G8" s="384">
        <f t="shared" si="1"/>
        <v>0</v>
      </c>
      <c r="H8" s="384">
        <f t="shared" si="2"/>
        <v>0</v>
      </c>
      <c r="I8" s="385">
        <f t="shared" si="3"/>
        <v>0</v>
      </c>
      <c r="J8" s="384"/>
    </row>
    <row r="9" spans="1:10" ht="52.5" customHeight="1">
      <c r="A9" s="388" t="s">
        <v>19</v>
      </c>
      <c r="B9" s="389" t="s">
        <v>476</v>
      </c>
      <c r="C9" s="386" t="s">
        <v>52</v>
      </c>
      <c r="D9" s="386" t="s">
        <v>474</v>
      </c>
      <c r="E9" s="384"/>
      <c r="F9" s="384">
        <f t="shared" si="0"/>
        <v>0</v>
      </c>
      <c r="G9" s="384">
        <f t="shared" si="1"/>
        <v>0</v>
      </c>
      <c r="H9" s="384">
        <f t="shared" si="2"/>
        <v>0</v>
      </c>
      <c r="I9" s="385">
        <f t="shared" si="3"/>
        <v>0</v>
      </c>
      <c r="J9" s="384"/>
    </row>
    <row r="10" spans="1:10" ht="35.25" customHeight="1">
      <c r="A10" s="388" t="s">
        <v>20</v>
      </c>
      <c r="B10" s="387" t="s">
        <v>475</v>
      </c>
      <c r="C10" s="386" t="s">
        <v>52</v>
      </c>
      <c r="D10" s="386" t="s">
        <v>474</v>
      </c>
      <c r="E10" s="384"/>
      <c r="F10" s="384">
        <f t="shared" si="0"/>
        <v>0</v>
      </c>
      <c r="G10" s="384">
        <f t="shared" si="1"/>
        <v>0</v>
      </c>
      <c r="H10" s="384">
        <f t="shared" si="2"/>
        <v>0</v>
      </c>
      <c r="I10" s="385">
        <f t="shared" si="3"/>
        <v>0</v>
      </c>
      <c r="J10" s="384"/>
    </row>
    <row r="11" spans="1:10" ht="60">
      <c r="A11" s="388" t="s">
        <v>21</v>
      </c>
      <c r="B11" s="387" t="s">
        <v>473</v>
      </c>
      <c r="C11" s="386" t="s">
        <v>52</v>
      </c>
      <c r="D11" s="386" t="s">
        <v>467</v>
      </c>
      <c r="E11" s="384"/>
      <c r="F11" s="384">
        <f t="shared" si="0"/>
        <v>0</v>
      </c>
      <c r="G11" s="384">
        <f t="shared" si="1"/>
        <v>0</v>
      </c>
      <c r="H11" s="384">
        <f t="shared" si="2"/>
        <v>0</v>
      </c>
      <c r="I11" s="385">
        <f t="shared" si="3"/>
        <v>0</v>
      </c>
      <c r="J11" s="384"/>
    </row>
    <row r="12" spans="1:10" ht="24">
      <c r="A12" s="388" t="s">
        <v>22</v>
      </c>
      <c r="B12" s="387" t="s">
        <v>472</v>
      </c>
      <c r="C12" s="386" t="s">
        <v>52</v>
      </c>
      <c r="D12" s="386" t="s">
        <v>471</v>
      </c>
      <c r="E12" s="384"/>
      <c r="F12" s="384">
        <f t="shared" si="0"/>
        <v>0</v>
      </c>
      <c r="G12" s="384">
        <f t="shared" si="1"/>
        <v>0</v>
      </c>
      <c r="H12" s="384">
        <f t="shared" si="2"/>
        <v>0</v>
      </c>
      <c r="I12" s="385">
        <f t="shared" si="3"/>
        <v>0</v>
      </c>
      <c r="J12" s="384"/>
    </row>
    <row r="13" spans="1:10" ht="36">
      <c r="A13" s="388" t="s">
        <v>24</v>
      </c>
      <c r="B13" s="387" t="s">
        <v>470</v>
      </c>
      <c r="C13" s="386" t="s">
        <v>52</v>
      </c>
      <c r="D13" s="386" t="s">
        <v>467</v>
      </c>
      <c r="E13" s="384"/>
      <c r="F13" s="384">
        <f t="shared" si="0"/>
        <v>0</v>
      </c>
      <c r="G13" s="384">
        <f t="shared" si="1"/>
        <v>0</v>
      </c>
      <c r="H13" s="384">
        <f t="shared" si="2"/>
        <v>0</v>
      </c>
      <c r="I13" s="385">
        <f t="shared" si="3"/>
        <v>0</v>
      </c>
      <c r="J13" s="384"/>
    </row>
    <row r="14" spans="1:10" ht="36">
      <c r="A14" s="388" t="s">
        <v>25</v>
      </c>
      <c r="B14" s="387" t="s">
        <v>469</v>
      </c>
      <c r="C14" s="386" t="s">
        <v>52</v>
      </c>
      <c r="D14" s="386" t="s">
        <v>467</v>
      </c>
      <c r="E14" s="384"/>
      <c r="F14" s="384">
        <f t="shared" si="0"/>
        <v>0</v>
      </c>
      <c r="G14" s="384">
        <f t="shared" si="1"/>
        <v>0</v>
      </c>
      <c r="H14" s="384">
        <f t="shared" si="2"/>
        <v>0</v>
      </c>
      <c r="I14" s="385">
        <f t="shared" si="3"/>
        <v>0</v>
      </c>
      <c r="J14" s="384"/>
    </row>
    <row r="15" spans="1:10" ht="180">
      <c r="A15" s="388" t="s">
        <v>26</v>
      </c>
      <c r="B15" s="387" t="s">
        <v>468</v>
      </c>
      <c r="C15" s="386" t="s">
        <v>52</v>
      </c>
      <c r="D15" s="386" t="s">
        <v>467</v>
      </c>
      <c r="E15" s="384"/>
      <c r="F15" s="384">
        <f t="shared" si="0"/>
        <v>0</v>
      </c>
      <c r="G15" s="384">
        <f t="shared" si="1"/>
        <v>0</v>
      </c>
      <c r="H15" s="384">
        <f t="shared" si="2"/>
        <v>0</v>
      </c>
      <c r="I15" s="385">
        <f t="shared" si="3"/>
        <v>0</v>
      </c>
      <c r="J15" s="384"/>
    </row>
    <row r="16" spans="1:10" ht="12">
      <c r="A16" s="383"/>
      <c r="B16" s="383"/>
      <c r="C16" s="383"/>
      <c r="D16" s="383"/>
      <c r="E16" s="383"/>
      <c r="F16" s="383"/>
      <c r="G16" s="382">
        <f>SUM(G3:G7)</f>
        <v>0</v>
      </c>
      <c r="H16" s="383"/>
      <c r="I16" s="382">
        <f>SUM(I3:I7)</f>
        <v>0</v>
      </c>
      <c r="J16" s="381"/>
    </row>
  </sheetData>
  <sheetProtection selectLockedCells="1" selectUnlockedCells="1"/>
  <mergeCells count="1">
    <mergeCell ref="A1:J1"/>
  </mergeCells>
  <printOptions/>
  <pageMargins left="0.7875" right="0.7875" top="1.0527777777777778" bottom="1.0527777777777778"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7"/>
  <sheetViews>
    <sheetView zoomScalePageLayoutView="0" workbookViewId="0" topLeftCell="A1">
      <selection activeCell="I1" sqref="I1:J1"/>
    </sheetView>
  </sheetViews>
  <sheetFormatPr defaultColWidth="11.625" defaultRowHeight="12.75"/>
  <cols>
    <col min="1" max="1" width="4.25390625" style="0" customWidth="1"/>
    <col min="2" max="2" width="20.875" style="0" customWidth="1"/>
    <col min="3" max="3" width="5.75390625" style="0" customWidth="1"/>
    <col min="4" max="4" width="6.25390625" style="0" customWidth="1"/>
    <col min="5" max="7" width="11.625" style="0" customWidth="1"/>
    <col min="8" max="8" width="8.375" style="460" customWidth="1"/>
    <col min="9" max="9" width="11.625" style="0" customWidth="1"/>
    <col min="10" max="10" width="16.75390625" style="0" customWidth="1"/>
  </cols>
  <sheetData>
    <row r="1" spans="1:11" ht="12.75">
      <c r="A1" s="511"/>
      <c r="B1" s="511"/>
      <c r="C1" s="4"/>
      <c r="D1" s="4"/>
      <c r="E1" s="4"/>
      <c r="F1" s="4"/>
      <c r="G1" s="4"/>
      <c r="H1" s="431"/>
      <c r="I1" s="512" t="s">
        <v>552</v>
      </c>
      <c r="J1" s="512"/>
      <c r="K1" s="1"/>
    </row>
    <row r="2" spans="1:11" ht="12.75">
      <c r="A2" s="342"/>
      <c r="B2" s="342"/>
      <c r="C2" s="511" t="s">
        <v>440</v>
      </c>
      <c r="D2" s="511"/>
      <c r="E2" s="511"/>
      <c r="F2" s="511"/>
      <c r="G2" s="511"/>
      <c r="H2" s="431"/>
      <c r="I2" s="5"/>
      <c r="J2" s="5"/>
      <c r="K2" s="1"/>
    </row>
    <row r="3" spans="1:11" ht="12.75">
      <c r="A3" s="513" t="s">
        <v>526</v>
      </c>
      <c r="B3" s="513"/>
      <c r="C3" s="513"/>
      <c r="D3" s="513"/>
      <c r="E3" s="513"/>
      <c r="F3" s="513"/>
      <c r="G3" s="513"/>
      <c r="H3" s="513"/>
      <c r="I3" s="513"/>
      <c r="J3" s="1"/>
      <c r="K3" s="1"/>
    </row>
    <row r="4" spans="1:11" ht="36">
      <c r="A4" s="9" t="s">
        <v>1</v>
      </c>
      <c r="B4" s="37" t="s">
        <v>2</v>
      </c>
      <c r="C4" s="10" t="s">
        <v>3</v>
      </c>
      <c r="D4" s="10" t="s">
        <v>4</v>
      </c>
      <c r="E4" s="12" t="s">
        <v>38</v>
      </c>
      <c r="F4" s="13" t="s">
        <v>59</v>
      </c>
      <c r="G4" s="13" t="s">
        <v>7</v>
      </c>
      <c r="H4" s="457" t="s">
        <v>8</v>
      </c>
      <c r="I4" s="51" t="s">
        <v>9</v>
      </c>
      <c r="J4" s="15" t="s">
        <v>10</v>
      </c>
      <c r="K4" s="1"/>
    </row>
    <row r="5" spans="1:11" ht="24">
      <c r="A5" s="16" t="s">
        <v>11</v>
      </c>
      <c r="B5" s="76" t="s">
        <v>60</v>
      </c>
      <c r="C5" s="39" t="s">
        <v>52</v>
      </c>
      <c r="D5" s="39">
        <v>2</v>
      </c>
      <c r="E5" s="20"/>
      <c r="F5" s="77">
        <f>H5+E5</f>
        <v>0</v>
      </c>
      <c r="G5" s="77">
        <f>E5*D5</f>
        <v>0</v>
      </c>
      <c r="H5" s="465">
        <f>E5*0.08</f>
        <v>0</v>
      </c>
      <c r="I5" s="77">
        <f>F5*D5</f>
        <v>0</v>
      </c>
      <c r="J5" s="21"/>
      <c r="K5" s="1"/>
    </row>
    <row r="6" spans="1:11" ht="13.5" customHeight="1">
      <c r="A6" s="25"/>
      <c r="B6" s="25"/>
      <c r="C6" s="524"/>
      <c r="D6" s="524"/>
      <c r="E6" s="79"/>
      <c r="F6" s="75"/>
      <c r="G6" s="80">
        <f>SUM(G5)</f>
        <v>0</v>
      </c>
      <c r="H6" s="466"/>
      <c r="I6" s="81">
        <f>SUM(I5)</f>
        <v>0</v>
      </c>
      <c r="J6" s="47"/>
      <c r="K6" s="1"/>
    </row>
    <row r="7" spans="1:11" ht="12.75">
      <c r="A7" s="35"/>
      <c r="B7" s="35"/>
      <c r="C7" s="35"/>
      <c r="D7" s="35"/>
      <c r="E7" s="1"/>
      <c r="F7" s="50"/>
      <c r="G7" s="50"/>
      <c r="H7" s="425"/>
      <c r="I7" s="50"/>
      <c r="J7" s="1"/>
      <c r="K7" s="1"/>
    </row>
    <row r="8" spans="1:11" ht="12.75">
      <c r="A8" s="35"/>
      <c r="B8" s="35"/>
      <c r="C8" s="35"/>
      <c r="D8" s="35"/>
      <c r="E8" s="1"/>
      <c r="F8" s="50"/>
      <c r="G8" s="50"/>
      <c r="H8" s="425"/>
      <c r="I8" s="50"/>
      <c r="J8" s="1"/>
      <c r="K8" s="1"/>
    </row>
    <row r="9" spans="1:11" ht="12.75">
      <c r="A9" s="35"/>
      <c r="B9" s="35"/>
      <c r="C9" s="35"/>
      <c r="D9" s="35"/>
      <c r="E9" s="1"/>
      <c r="F9" s="50"/>
      <c r="G9" s="50"/>
      <c r="H9" s="425"/>
      <c r="I9" s="50"/>
      <c r="J9" s="1"/>
      <c r="K9" s="1"/>
    </row>
    <row r="10" spans="1:11" ht="12.75">
      <c r="A10" s="35"/>
      <c r="B10" s="35"/>
      <c r="C10" s="35"/>
      <c r="D10" s="35"/>
      <c r="E10" s="1"/>
      <c r="F10" s="50"/>
      <c r="G10" s="50"/>
      <c r="H10" s="425"/>
      <c r="I10" s="50"/>
      <c r="J10" s="1"/>
      <c r="K10" s="1"/>
    </row>
    <row r="11" spans="1:11" ht="12.75">
      <c r="A11" s="35"/>
      <c r="B11" s="35"/>
      <c r="C11" s="35"/>
      <c r="D11" s="35"/>
      <c r="E11" s="1"/>
      <c r="F11" s="50"/>
      <c r="G11" s="50"/>
      <c r="H11" s="425"/>
      <c r="I11" s="50"/>
      <c r="J11" s="1"/>
      <c r="K11" s="1"/>
    </row>
    <row r="12" spans="1:10" ht="12.75">
      <c r="A12" s="8"/>
      <c r="B12" s="514"/>
      <c r="C12" s="514"/>
      <c r="D12" s="514"/>
      <c r="E12" s="1"/>
      <c r="F12" s="346"/>
      <c r="G12" s="515"/>
      <c r="H12" s="515"/>
      <c r="I12" s="515"/>
      <c r="J12" s="1"/>
    </row>
    <row r="13" spans="1:10" ht="12.75">
      <c r="A13" s="509"/>
      <c r="B13" s="509"/>
      <c r="C13" s="509"/>
      <c r="D13" s="509"/>
      <c r="E13" s="1"/>
      <c r="F13" s="347"/>
      <c r="G13" s="510"/>
      <c r="H13" s="510"/>
      <c r="I13" s="510"/>
      <c r="J13" s="1"/>
    </row>
    <row r="14" spans="1:11" ht="12.75">
      <c r="A14" s="1"/>
      <c r="B14" s="1"/>
      <c r="C14" s="1"/>
      <c r="D14" s="1"/>
      <c r="E14" s="1"/>
      <c r="F14" s="1"/>
      <c r="G14" s="1"/>
      <c r="H14" s="429"/>
      <c r="I14" s="1"/>
      <c r="J14" s="1"/>
      <c r="K14" s="1"/>
    </row>
    <row r="15" spans="1:11" ht="12.75">
      <c r="A15" s="1"/>
      <c r="B15" s="1"/>
      <c r="C15" s="1"/>
      <c r="D15" s="1"/>
      <c r="E15" s="1"/>
      <c r="F15" s="1"/>
      <c r="G15" s="1"/>
      <c r="H15" s="429"/>
      <c r="I15" s="1"/>
      <c r="J15" s="1"/>
      <c r="K15" s="1"/>
    </row>
    <row r="16" spans="1:11" ht="12.75">
      <c r="A16" s="1"/>
      <c r="B16" s="1"/>
      <c r="C16" s="1"/>
      <c r="D16" s="1"/>
      <c r="E16" s="1"/>
      <c r="F16" s="1"/>
      <c r="G16" s="1"/>
      <c r="H16" s="429"/>
      <c r="I16" s="1"/>
      <c r="J16" s="1"/>
      <c r="K16" s="1"/>
    </row>
    <row r="17" spans="1:11" ht="12.75">
      <c r="A17" s="1"/>
      <c r="B17" s="1"/>
      <c r="C17" s="1"/>
      <c r="D17" s="1"/>
      <c r="E17" s="1"/>
      <c r="F17" s="1"/>
      <c r="G17" s="1"/>
      <c r="H17" s="429"/>
      <c r="I17" s="1"/>
      <c r="J17" s="1"/>
      <c r="K17" s="1"/>
    </row>
  </sheetData>
  <sheetProtection selectLockedCells="1" selectUnlockedCells="1"/>
  <mergeCells count="9">
    <mergeCell ref="G12:I12"/>
    <mergeCell ref="A13:D13"/>
    <mergeCell ref="G13:I13"/>
    <mergeCell ref="A1:B1"/>
    <mergeCell ref="I1:J1"/>
    <mergeCell ref="A3:I3"/>
    <mergeCell ref="C6:D6"/>
    <mergeCell ref="C2:G2"/>
    <mergeCell ref="B12:D12"/>
  </mergeCells>
  <printOptions/>
  <pageMargins left="0.7875" right="0.7875" top="1.0527777777777778" bottom="1.0527777777777778"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20"/>
  <sheetViews>
    <sheetView zoomScalePageLayoutView="0" workbookViewId="0" topLeftCell="A1">
      <selection activeCell="I1" sqref="I1:J1"/>
    </sheetView>
  </sheetViews>
  <sheetFormatPr defaultColWidth="11.625" defaultRowHeight="12.75"/>
  <cols>
    <col min="1" max="1" width="4.75390625" style="1" customWidth="1"/>
    <col min="2" max="2" width="19.375" style="1" customWidth="1"/>
    <col min="3" max="3" width="7.25390625" style="1" customWidth="1"/>
    <col min="4" max="4" width="7.75390625" style="1" customWidth="1"/>
    <col min="5" max="7" width="11.625" style="1" customWidth="1"/>
    <col min="8" max="8" width="7.75390625" style="429" customWidth="1"/>
    <col min="9" max="9" width="11.625" style="1" customWidth="1"/>
    <col min="10" max="10" width="18.75390625" style="1" customWidth="1"/>
    <col min="11" max="16384" width="11.625" style="1"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2" ht="12">
      <c r="A3" s="513" t="s">
        <v>404</v>
      </c>
      <c r="B3" s="513"/>
      <c r="C3" s="513"/>
      <c r="D3" s="513"/>
      <c r="E3" s="513"/>
      <c r="F3" s="513"/>
      <c r="G3" s="513"/>
      <c r="H3" s="513"/>
      <c r="I3" s="513"/>
      <c r="J3" s="513"/>
      <c r="K3" s="4"/>
      <c r="L3" s="6"/>
    </row>
    <row r="4" spans="1:12" ht="13.5" customHeight="1" thickBot="1">
      <c r="A4" s="521" t="s">
        <v>74</v>
      </c>
      <c r="B4" s="521"/>
      <c r="C4" s="521"/>
      <c r="D4" s="521"/>
      <c r="E4" s="521"/>
      <c r="F4" s="521"/>
      <c r="G4" s="521"/>
      <c r="H4" s="521"/>
      <c r="I4" s="521"/>
      <c r="J4" s="521"/>
      <c r="K4" s="8"/>
      <c r="L4" s="8"/>
    </row>
    <row r="5" spans="1:11" ht="36.75" thickBot="1">
      <c r="A5" s="9" t="s">
        <v>1</v>
      </c>
      <c r="B5" s="37" t="s">
        <v>2</v>
      </c>
      <c r="C5" s="10" t="s">
        <v>3</v>
      </c>
      <c r="D5" s="10" t="s">
        <v>4</v>
      </c>
      <c r="E5" s="12" t="s">
        <v>5</v>
      </c>
      <c r="F5" s="12" t="s">
        <v>6</v>
      </c>
      <c r="G5" s="12" t="s">
        <v>7</v>
      </c>
      <c r="H5" s="457" t="s">
        <v>58</v>
      </c>
      <c r="I5" s="14" t="s">
        <v>9</v>
      </c>
      <c r="J5" s="15" t="s">
        <v>10</v>
      </c>
      <c r="K5" s="35"/>
    </row>
    <row r="6" spans="1:11" ht="45.75" customHeight="1">
      <c r="A6" s="39" t="s">
        <v>11</v>
      </c>
      <c r="B6" s="76" t="s">
        <v>75</v>
      </c>
      <c r="C6" s="17" t="s">
        <v>12</v>
      </c>
      <c r="D6" s="17">
        <v>20</v>
      </c>
      <c r="E6" s="20"/>
      <c r="F6" s="20">
        <f aca="true" t="shared" si="0" ref="F6:F11">H6+E6</f>
        <v>0</v>
      </c>
      <c r="G6" s="20">
        <f aca="true" t="shared" si="1" ref="G6:G11">E6*D6</f>
        <v>0</v>
      </c>
      <c r="H6" s="467">
        <f aca="true" t="shared" si="2" ref="H6:H11">E6*0.08</f>
        <v>0</v>
      </c>
      <c r="I6" s="20">
        <f aca="true" t="shared" si="3" ref="I6:I11">F6*D6</f>
        <v>0</v>
      </c>
      <c r="J6" s="21"/>
      <c r="K6" s="35"/>
    </row>
    <row r="7" spans="1:11" ht="36">
      <c r="A7" s="39" t="s">
        <v>13</v>
      </c>
      <c r="B7" s="87" t="s">
        <v>76</v>
      </c>
      <c r="C7" s="43" t="s">
        <v>12</v>
      </c>
      <c r="D7" s="43">
        <v>450</v>
      </c>
      <c r="E7" s="61"/>
      <c r="F7" s="20">
        <f t="shared" si="0"/>
        <v>0</v>
      </c>
      <c r="G7" s="20">
        <f t="shared" si="1"/>
        <v>0</v>
      </c>
      <c r="H7" s="467">
        <f t="shared" si="2"/>
        <v>0</v>
      </c>
      <c r="I7" s="20">
        <f t="shared" si="3"/>
        <v>0</v>
      </c>
      <c r="J7" s="25"/>
      <c r="K7" s="35"/>
    </row>
    <row r="8" spans="1:11" ht="72">
      <c r="A8" s="39" t="s">
        <v>14</v>
      </c>
      <c r="B8" s="87" t="s">
        <v>77</v>
      </c>
      <c r="C8" s="43" t="s">
        <v>12</v>
      </c>
      <c r="D8" s="43">
        <v>3</v>
      </c>
      <c r="E8" s="61"/>
      <c r="F8" s="20">
        <f t="shared" si="0"/>
        <v>0</v>
      </c>
      <c r="G8" s="20">
        <f t="shared" si="1"/>
        <v>0</v>
      </c>
      <c r="H8" s="467">
        <f t="shared" si="2"/>
        <v>0</v>
      </c>
      <c r="I8" s="20">
        <f t="shared" si="3"/>
        <v>0</v>
      </c>
      <c r="J8" s="25"/>
      <c r="K8" s="35"/>
    </row>
    <row r="9" spans="1:11" ht="36">
      <c r="A9" s="39" t="s">
        <v>15</v>
      </c>
      <c r="B9" s="87" t="s">
        <v>78</v>
      </c>
      <c r="C9" s="43" t="s">
        <v>12</v>
      </c>
      <c r="D9" s="43">
        <v>25</v>
      </c>
      <c r="E9" s="61"/>
      <c r="F9" s="20">
        <f t="shared" si="0"/>
        <v>0</v>
      </c>
      <c r="G9" s="20">
        <f t="shared" si="1"/>
        <v>0</v>
      </c>
      <c r="H9" s="467">
        <f t="shared" si="2"/>
        <v>0</v>
      </c>
      <c r="I9" s="20">
        <f t="shared" si="3"/>
        <v>0</v>
      </c>
      <c r="J9" s="25"/>
      <c r="K9" s="35"/>
    </row>
    <row r="10" spans="1:11" ht="36">
      <c r="A10" s="39" t="s">
        <v>16</v>
      </c>
      <c r="B10" s="87" t="s">
        <v>79</v>
      </c>
      <c r="C10" s="43" t="s">
        <v>12</v>
      </c>
      <c r="D10" s="43">
        <v>35</v>
      </c>
      <c r="E10" s="61"/>
      <c r="F10" s="20">
        <f t="shared" si="0"/>
        <v>0</v>
      </c>
      <c r="G10" s="20">
        <f t="shared" si="1"/>
        <v>0</v>
      </c>
      <c r="H10" s="467">
        <f t="shared" si="2"/>
        <v>0</v>
      </c>
      <c r="I10" s="20">
        <f t="shared" si="3"/>
        <v>0</v>
      </c>
      <c r="J10" s="25"/>
      <c r="K10" s="35"/>
    </row>
    <row r="11" spans="1:11" ht="72.75" thickBot="1">
      <c r="A11" s="39" t="s">
        <v>17</v>
      </c>
      <c r="B11" s="87" t="s">
        <v>80</v>
      </c>
      <c r="C11" s="43" t="s">
        <v>12</v>
      </c>
      <c r="D11" s="43">
        <v>3</v>
      </c>
      <c r="E11" s="61"/>
      <c r="F11" s="20">
        <f t="shared" si="0"/>
        <v>0</v>
      </c>
      <c r="G11" s="20">
        <f t="shared" si="1"/>
        <v>0</v>
      </c>
      <c r="H11" s="467">
        <f t="shared" si="2"/>
        <v>0</v>
      </c>
      <c r="I11" s="20">
        <f t="shared" si="3"/>
        <v>0</v>
      </c>
      <c r="J11" s="25"/>
      <c r="K11" s="35"/>
    </row>
    <row r="12" spans="1:11" ht="12.75" thickBot="1">
      <c r="A12" s="78"/>
      <c r="B12" s="78"/>
      <c r="C12" s="78"/>
      <c r="D12" s="78"/>
      <c r="E12" s="56"/>
      <c r="F12" s="54"/>
      <c r="G12" s="45">
        <f>SUM(G6:G11)</f>
        <v>0</v>
      </c>
      <c r="H12" s="468"/>
      <c r="I12" s="46">
        <f>SUM(I6:I11)</f>
        <v>0</v>
      </c>
      <c r="J12" s="47"/>
      <c r="K12" s="35"/>
    </row>
    <row r="13" spans="1:11" ht="12">
      <c r="A13" s="5"/>
      <c r="B13" s="5"/>
      <c r="C13" s="5"/>
      <c r="D13" s="5"/>
      <c r="E13" s="5"/>
      <c r="F13" s="5"/>
      <c r="G13" s="348"/>
      <c r="H13" s="469"/>
      <c r="I13" s="348"/>
      <c r="J13" s="35"/>
      <c r="K13" s="35"/>
    </row>
    <row r="14" spans="1:11" ht="12">
      <c r="A14" s="5"/>
      <c r="B14" s="5"/>
      <c r="C14" s="5"/>
      <c r="D14" s="5"/>
      <c r="E14" s="5"/>
      <c r="F14" s="5"/>
      <c r="G14" s="348"/>
      <c r="H14" s="469"/>
      <c r="I14" s="348"/>
      <c r="J14" s="35"/>
      <c r="K14" s="35"/>
    </row>
    <row r="15" spans="1:11" ht="12">
      <c r="A15" s="5"/>
      <c r="B15" s="5"/>
      <c r="C15" s="5"/>
      <c r="D15" s="5"/>
      <c r="E15" s="5"/>
      <c r="F15" s="5"/>
      <c r="G15" s="348"/>
      <c r="H15" s="469"/>
      <c r="I15" s="348"/>
      <c r="J15" s="35"/>
      <c r="K15" s="35"/>
    </row>
    <row r="19" spans="1:9" ht="12.75">
      <c r="A19" s="8"/>
      <c r="B19" s="514"/>
      <c r="C19" s="514"/>
      <c r="D19" s="514"/>
      <c r="F19" s="346"/>
      <c r="G19" s="515"/>
      <c r="H19" s="515"/>
      <c r="I19" s="515"/>
    </row>
    <row r="20" spans="1:9" ht="12.75">
      <c r="A20" s="509"/>
      <c r="B20" s="509"/>
      <c r="C20" s="509"/>
      <c r="D20" s="509"/>
      <c r="F20" s="347"/>
      <c r="G20" s="510"/>
      <c r="H20" s="510"/>
      <c r="I20" s="510"/>
    </row>
  </sheetData>
  <sheetProtection selectLockedCells="1" selectUnlockedCells="1"/>
  <mergeCells count="9">
    <mergeCell ref="G19:I19"/>
    <mergeCell ref="A20:D20"/>
    <mergeCell ref="G20:I20"/>
    <mergeCell ref="A4:J4"/>
    <mergeCell ref="A1:B1"/>
    <mergeCell ref="I1:J1"/>
    <mergeCell ref="A2:J2"/>
    <mergeCell ref="A3:J3"/>
    <mergeCell ref="B19:D19"/>
  </mergeCells>
  <printOptions/>
  <pageMargins left="0.7875" right="0.7875" top="1.0527777777777778" bottom="1.0527777777777778"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L27"/>
  <sheetViews>
    <sheetView zoomScalePageLayoutView="0" workbookViewId="0" topLeftCell="A1">
      <selection activeCell="I1" sqref="I1:J1"/>
    </sheetView>
  </sheetViews>
  <sheetFormatPr defaultColWidth="11.625" defaultRowHeight="12.75"/>
  <cols>
    <col min="1" max="1" width="4.75390625" style="35" customWidth="1"/>
    <col min="2" max="2" width="39.875" style="35" customWidth="1"/>
    <col min="3" max="3" width="5.25390625" style="35" customWidth="1"/>
    <col min="4" max="4" width="6.25390625" style="35" customWidth="1"/>
    <col min="5" max="7" width="11.625" style="35" customWidth="1"/>
    <col min="8" max="8" width="6.25390625" style="428" customWidth="1"/>
    <col min="9" max="9" width="11.625" style="35" customWidth="1"/>
    <col min="10" max="10" width="18.125" style="35" customWidth="1"/>
    <col min="11" max="16384" width="11.625" style="35" customWidth="1"/>
  </cols>
  <sheetData>
    <row r="1" spans="1:10" ht="12">
      <c r="A1" s="511"/>
      <c r="B1" s="511"/>
      <c r="C1" s="4"/>
      <c r="D1" s="4"/>
      <c r="E1" s="4"/>
      <c r="F1" s="4"/>
      <c r="G1" s="4"/>
      <c r="H1" s="431"/>
      <c r="I1" s="512" t="s">
        <v>552</v>
      </c>
      <c r="J1" s="512"/>
    </row>
    <row r="2" spans="1:10" ht="12">
      <c r="A2" s="513" t="s">
        <v>362</v>
      </c>
      <c r="B2" s="513"/>
      <c r="C2" s="513"/>
      <c r="D2" s="513"/>
      <c r="E2" s="513"/>
      <c r="F2" s="513"/>
      <c r="G2" s="513"/>
      <c r="H2" s="513"/>
      <c r="I2" s="513"/>
      <c r="J2" s="513"/>
    </row>
    <row r="3" spans="1:12" ht="12">
      <c r="A3" s="513" t="s">
        <v>399</v>
      </c>
      <c r="B3" s="513"/>
      <c r="C3" s="513"/>
      <c r="D3" s="513"/>
      <c r="E3" s="513"/>
      <c r="F3" s="513"/>
      <c r="G3" s="513"/>
      <c r="H3" s="513"/>
      <c r="I3" s="513"/>
      <c r="J3" s="513"/>
      <c r="K3" s="4"/>
      <c r="L3" s="4"/>
    </row>
    <row r="4" spans="1:12" ht="13.5" customHeight="1" thickBot="1">
      <c r="A4" s="521" t="s">
        <v>81</v>
      </c>
      <c r="B4" s="514"/>
      <c r="C4" s="514"/>
      <c r="D4" s="514"/>
      <c r="E4" s="514"/>
      <c r="F4" s="514"/>
      <c r="G4" s="521"/>
      <c r="H4" s="521"/>
      <c r="I4" s="521"/>
      <c r="J4" s="521"/>
      <c r="K4" s="8"/>
      <c r="L4" s="8"/>
    </row>
    <row r="5" spans="1:10" ht="36.75" thickBot="1">
      <c r="A5" s="424" t="s">
        <v>1</v>
      </c>
      <c r="B5" s="220" t="s">
        <v>2</v>
      </c>
      <c r="C5" s="221" t="s">
        <v>3</v>
      </c>
      <c r="D5" s="221" t="s">
        <v>4</v>
      </c>
      <c r="E5" s="222" t="s">
        <v>5</v>
      </c>
      <c r="F5" s="222" t="s">
        <v>6</v>
      </c>
      <c r="G5" s="470" t="s">
        <v>7</v>
      </c>
      <c r="H5" s="462" t="s">
        <v>8</v>
      </c>
      <c r="I5" s="337" t="s">
        <v>9</v>
      </c>
      <c r="J5" s="236" t="s">
        <v>10</v>
      </c>
    </row>
    <row r="6" spans="1:10" ht="33.75" customHeight="1">
      <c r="A6" s="39" t="s">
        <v>11</v>
      </c>
      <c r="B6" s="76" t="s">
        <v>82</v>
      </c>
      <c r="C6" s="17" t="s">
        <v>12</v>
      </c>
      <c r="D6" s="18">
        <v>30</v>
      </c>
      <c r="E6" s="20"/>
      <c r="F6" s="471">
        <f>H6+E6</f>
        <v>0</v>
      </c>
      <c r="G6" s="218">
        <f>E6*D6</f>
        <v>0</v>
      </c>
      <c r="H6" s="426">
        <f>E6*0.08</f>
        <v>0</v>
      </c>
      <c r="I6" s="218">
        <f>F6*D6</f>
        <v>0</v>
      </c>
      <c r="J6" s="219"/>
    </row>
    <row r="7" spans="1:10" ht="51" customHeight="1">
      <c r="A7" s="39" t="s">
        <v>13</v>
      </c>
      <c r="B7" s="87" t="s">
        <v>83</v>
      </c>
      <c r="C7" s="43" t="s">
        <v>12</v>
      </c>
      <c r="D7" s="73">
        <v>1200</v>
      </c>
      <c r="E7" s="61"/>
      <c r="F7" s="471">
        <f aca="true" t="shared" si="0" ref="F7:F18">H7+E7</f>
        <v>0</v>
      </c>
      <c r="G7" s="218">
        <f aca="true" t="shared" si="1" ref="G7:G18">E7*D7</f>
        <v>0</v>
      </c>
      <c r="H7" s="426">
        <f aca="true" t="shared" si="2" ref="H7:H18">E7*0.08</f>
        <v>0</v>
      </c>
      <c r="I7" s="218">
        <f aca="true" t="shared" si="3" ref="I7:I18">F7*D7</f>
        <v>0</v>
      </c>
      <c r="J7" s="219"/>
    </row>
    <row r="8" spans="1:10" ht="102" customHeight="1">
      <c r="A8" s="39" t="s">
        <v>14</v>
      </c>
      <c r="B8" s="88" t="s">
        <v>84</v>
      </c>
      <c r="C8" s="43" t="s">
        <v>12</v>
      </c>
      <c r="D8" s="73">
        <v>15</v>
      </c>
      <c r="E8" s="61"/>
      <c r="F8" s="471">
        <f t="shared" si="0"/>
        <v>0</v>
      </c>
      <c r="G8" s="218">
        <f t="shared" si="1"/>
        <v>0</v>
      </c>
      <c r="H8" s="426">
        <f t="shared" si="2"/>
        <v>0</v>
      </c>
      <c r="I8" s="218">
        <f t="shared" si="3"/>
        <v>0</v>
      </c>
      <c r="J8" s="219"/>
    </row>
    <row r="9" spans="1:10" ht="43.5" customHeight="1">
      <c r="A9" s="39" t="s">
        <v>15</v>
      </c>
      <c r="B9" s="87" t="s">
        <v>85</v>
      </c>
      <c r="C9" s="43" t="s">
        <v>12</v>
      </c>
      <c r="D9" s="73">
        <v>350</v>
      </c>
      <c r="E9" s="61"/>
      <c r="F9" s="471">
        <f t="shared" si="0"/>
        <v>0</v>
      </c>
      <c r="G9" s="218">
        <f t="shared" si="1"/>
        <v>0</v>
      </c>
      <c r="H9" s="426">
        <f t="shared" si="2"/>
        <v>0</v>
      </c>
      <c r="I9" s="218">
        <f t="shared" si="3"/>
        <v>0</v>
      </c>
      <c r="J9" s="219"/>
    </row>
    <row r="10" spans="1:10" ht="42" customHeight="1">
      <c r="A10" s="39" t="s">
        <v>16</v>
      </c>
      <c r="B10" s="87" t="s">
        <v>86</v>
      </c>
      <c r="C10" s="43" t="s">
        <v>12</v>
      </c>
      <c r="D10" s="73">
        <v>20</v>
      </c>
      <c r="E10" s="61"/>
      <c r="F10" s="471">
        <f t="shared" si="0"/>
        <v>0</v>
      </c>
      <c r="G10" s="218">
        <f t="shared" si="1"/>
        <v>0</v>
      </c>
      <c r="H10" s="426">
        <f t="shared" si="2"/>
        <v>0</v>
      </c>
      <c r="I10" s="218">
        <f t="shared" si="3"/>
        <v>0</v>
      </c>
      <c r="J10" s="219"/>
    </row>
    <row r="11" spans="1:10" ht="43.5" customHeight="1">
      <c r="A11" s="39" t="s">
        <v>17</v>
      </c>
      <c r="B11" s="87" t="s">
        <v>87</v>
      </c>
      <c r="C11" s="43" t="s">
        <v>12</v>
      </c>
      <c r="D11" s="73">
        <v>10</v>
      </c>
      <c r="E11" s="61"/>
      <c r="F11" s="471">
        <f t="shared" si="0"/>
        <v>0</v>
      </c>
      <c r="G11" s="218">
        <f t="shared" si="1"/>
        <v>0</v>
      </c>
      <c r="H11" s="426">
        <f t="shared" si="2"/>
        <v>0</v>
      </c>
      <c r="I11" s="218">
        <f t="shared" si="3"/>
        <v>0</v>
      </c>
      <c r="J11" s="219"/>
    </row>
    <row r="12" spans="1:10" ht="43.5" customHeight="1">
      <c r="A12" s="39" t="s">
        <v>19</v>
      </c>
      <c r="B12" s="87" t="s">
        <v>88</v>
      </c>
      <c r="C12" s="43" t="s">
        <v>12</v>
      </c>
      <c r="D12" s="73">
        <v>10</v>
      </c>
      <c r="E12" s="61"/>
      <c r="F12" s="471">
        <f t="shared" si="0"/>
        <v>0</v>
      </c>
      <c r="G12" s="218">
        <f t="shared" si="1"/>
        <v>0</v>
      </c>
      <c r="H12" s="426">
        <f t="shared" si="2"/>
        <v>0</v>
      </c>
      <c r="I12" s="218">
        <f t="shared" si="3"/>
        <v>0</v>
      </c>
      <c r="J12" s="219"/>
    </row>
    <row r="13" spans="1:10" ht="49.5" customHeight="1">
      <c r="A13" s="39" t="s">
        <v>20</v>
      </c>
      <c r="B13" s="87" t="s">
        <v>89</v>
      </c>
      <c r="C13" s="43" t="s">
        <v>12</v>
      </c>
      <c r="D13" s="73">
        <v>10</v>
      </c>
      <c r="E13" s="61"/>
      <c r="F13" s="471">
        <f t="shared" si="0"/>
        <v>0</v>
      </c>
      <c r="G13" s="218">
        <f t="shared" si="1"/>
        <v>0</v>
      </c>
      <c r="H13" s="426">
        <f t="shared" si="2"/>
        <v>0</v>
      </c>
      <c r="I13" s="218">
        <f t="shared" si="3"/>
        <v>0</v>
      </c>
      <c r="J13" s="219"/>
    </row>
    <row r="14" spans="1:10" ht="42.75" customHeight="1">
      <c r="A14" s="39" t="s">
        <v>21</v>
      </c>
      <c r="B14" s="87" t="s">
        <v>90</v>
      </c>
      <c r="C14" s="43" t="s">
        <v>12</v>
      </c>
      <c r="D14" s="73">
        <v>350</v>
      </c>
      <c r="E14" s="61"/>
      <c r="F14" s="471">
        <f t="shared" si="0"/>
        <v>0</v>
      </c>
      <c r="G14" s="218">
        <f t="shared" si="1"/>
        <v>0</v>
      </c>
      <c r="H14" s="426">
        <f t="shared" si="2"/>
        <v>0</v>
      </c>
      <c r="I14" s="218">
        <f t="shared" si="3"/>
        <v>0</v>
      </c>
      <c r="J14" s="219"/>
    </row>
    <row r="15" spans="1:10" ht="43.5" customHeight="1">
      <c r="A15" s="39" t="s">
        <v>22</v>
      </c>
      <c r="B15" s="87" t="s">
        <v>91</v>
      </c>
      <c r="C15" s="43" t="s">
        <v>12</v>
      </c>
      <c r="D15" s="73">
        <v>150</v>
      </c>
      <c r="E15" s="61"/>
      <c r="F15" s="471">
        <f t="shared" si="0"/>
        <v>0</v>
      </c>
      <c r="G15" s="218">
        <f t="shared" si="1"/>
        <v>0</v>
      </c>
      <c r="H15" s="426">
        <f t="shared" si="2"/>
        <v>0</v>
      </c>
      <c r="I15" s="218">
        <f t="shared" si="3"/>
        <v>0</v>
      </c>
      <c r="J15" s="219"/>
    </row>
    <row r="16" spans="1:10" ht="12">
      <c r="A16" s="39" t="s">
        <v>24</v>
      </c>
      <c r="B16" s="72" t="s">
        <v>92</v>
      </c>
      <c r="C16" s="43" t="s">
        <v>12</v>
      </c>
      <c r="D16" s="73">
        <v>20</v>
      </c>
      <c r="E16" s="83"/>
      <c r="F16" s="471">
        <f t="shared" si="0"/>
        <v>0</v>
      </c>
      <c r="G16" s="218">
        <f t="shared" si="1"/>
        <v>0</v>
      </c>
      <c r="H16" s="426">
        <f t="shared" si="2"/>
        <v>0</v>
      </c>
      <c r="I16" s="218">
        <f t="shared" si="3"/>
        <v>0</v>
      </c>
      <c r="J16" s="219"/>
    </row>
    <row r="17" spans="1:10" ht="24">
      <c r="A17" s="39" t="s">
        <v>25</v>
      </c>
      <c r="B17" s="72" t="s">
        <v>93</v>
      </c>
      <c r="C17" s="43" t="s">
        <v>12</v>
      </c>
      <c r="D17" s="73">
        <v>20</v>
      </c>
      <c r="E17" s="83"/>
      <c r="F17" s="471">
        <f t="shared" si="0"/>
        <v>0</v>
      </c>
      <c r="G17" s="218">
        <f t="shared" si="1"/>
        <v>0</v>
      </c>
      <c r="H17" s="426">
        <f t="shared" si="2"/>
        <v>0</v>
      </c>
      <c r="I17" s="218">
        <f t="shared" si="3"/>
        <v>0</v>
      </c>
      <c r="J17" s="219"/>
    </row>
    <row r="18" spans="1:10" ht="12">
      <c r="A18" s="39" t="s">
        <v>26</v>
      </c>
      <c r="B18" s="72" t="s">
        <v>94</v>
      </c>
      <c r="C18" s="43" t="s">
        <v>12</v>
      </c>
      <c r="D18" s="73">
        <v>150</v>
      </c>
      <c r="E18" s="83"/>
      <c r="F18" s="471">
        <f t="shared" si="0"/>
        <v>0</v>
      </c>
      <c r="G18" s="218">
        <f t="shared" si="1"/>
        <v>0</v>
      </c>
      <c r="H18" s="426">
        <f t="shared" si="2"/>
        <v>0</v>
      </c>
      <c r="I18" s="218">
        <f t="shared" si="3"/>
        <v>0</v>
      </c>
      <c r="J18" s="219"/>
    </row>
    <row r="19" spans="1:10" ht="12.75" thickBot="1">
      <c r="A19" s="25"/>
      <c r="B19" s="25"/>
      <c r="C19" s="25"/>
      <c r="D19" s="25"/>
      <c r="E19" s="280"/>
      <c r="F19" s="212"/>
      <c r="G19" s="213">
        <f>SUM(G6:G18)</f>
        <v>0</v>
      </c>
      <c r="H19" s="472"/>
      <c r="I19" s="214">
        <f>SUM(I6:I18)</f>
        <v>0</v>
      </c>
      <c r="J19" s="34"/>
    </row>
    <row r="26" spans="1:10" ht="12.75">
      <c r="A26" s="8"/>
      <c r="B26" s="514"/>
      <c r="C26" s="514"/>
      <c r="D26" s="514"/>
      <c r="E26" s="1"/>
      <c r="F26" s="346"/>
      <c r="G26" s="515"/>
      <c r="H26" s="515"/>
      <c r="I26" s="515"/>
      <c r="J26" s="1"/>
    </row>
    <row r="27" spans="1:10" ht="12.75">
      <c r="A27" s="509"/>
      <c r="B27" s="509"/>
      <c r="C27" s="509"/>
      <c r="D27" s="509"/>
      <c r="E27" s="1"/>
      <c r="F27" s="347"/>
      <c r="G27" s="510"/>
      <c r="H27" s="510"/>
      <c r="I27" s="510"/>
      <c r="J27" s="1"/>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875" right="0.7875" top="1.0527777777777778" bottom="1.0527777777777778" header="0.5118055555555555" footer="0.7875"/>
  <pageSetup horizontalDpi="300" verticalDpi="300" orientation="landscape" paperSize="9" scale="95"/>
  <headerFooter alignWithMargins="0">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E.Kowalczyk</dc:creator>
  <cp:keywords/>
  <dc:description/>
  <cp:lastModifiedBy>Krzysztof Petrykiewicz</cp:lastModifiedBy>
  <cp:lastPrinted>2022-05-12T12:14:26Z</cp:lastPrinted>
  <dcterms:created xsi:type="dcterms:W3CDTF">2022-06-20T08:28:28Z</dcterms:created>
  <dcterms:modified xsi:type="dcterms:W3CDTF">2022-09-08T12:15:33Z</dcterms:modified>
  <cp:category/>
  <cp:version/>
  <cp:contentType/>
  <cp:contentStatus/>
</cp:coreProperties>
</file>