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360" windowHeight="8205" tabRatio="767"/>
  </bookViews>
  <sheets>
    <sheet name="Zad.nr 1-Artykuły papiernicze" sheetId="5" r:id="rId1"/>
    <sheet name="Zad. nr 2 -Akcesoria biurowe" sheetId="7" r:id="rId2"/>
    <sheet name="Zadanie nr3- Kalendarze" sheetId="8" r:id="rId3"/>
    <sheet name="suma" sheetId="9" r:id="rId4"/>
  </sheets>
  <definedNames>
    <definedName name="_xlnm._FilterDatabase" localSheetId="1" hidden="1">'Zad. nr 2 -Akcesoria biurowe'!$A$8:$G$155</definedName>
    <definedName name="_xlnm._FilterDatabase" localSheetId="0" hidden="1">'Zad.nr 1-Artykuły papiernicze'!$A$8:$G$57</definedName>
    <definedName name="_xlnm._FilterDatabase" localSheetId="2" hidden="1">'Zadanie nr3- Kalendarze'!$A$8:$G$14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7" l="1"/>
  <c r="D10" i="5"/>
  <c r="D58" i="7" l="1"/>
  <c r="D154" i="7" l="1"/>
  <c r="D153" i="7"/>
  <c r="D151" i="7"/>
  <c r="D152" i="7"/>
  <c r="F32" i="9" l="1"/>
  <c r="E32" i="9"/>
  <c r="D32" i="9"/>
  <c r="C32" i="9"/>
  <c r="G30" i="9"/>
  <c r="G29" i="9"/>
  <c r="G28" i="9"/>
  <c r="G27" i="9"/>
  <c r="G26" i="9"/>
  <c r="G25" i="9"/>
  <c r="G24" i="9"/>
  <c r="G23" i="9"/>
  <c r="G22" i="9"/>
  <c r="G21" i="9"/>
  <c r="G20" i="9"/>
  <c r="G19" i="9"/>
  <c r="G18" i="9"/>
  <c r="G17" i="9"/>
  <c r="G16" i="9"/>
  <c r="G15" i="9"/>
  <c r="G14" i="9"/>
  <c r="G13" i="9"/>
  <c r="D38" i="9" l="1"/>
  <c r="G32" i="9"/>
  <c r="D55" i="5" l="1"/>
  <c r="D56" i="5"/>
  <c r="D54" i="5"/>
  <c r="D145" i="7" l="1"/>
  <c r="D147" i="7"/>
  <c r="D150" i="7" l="1"/>
  <c r="D148" i="7"/>
  <c r="D144" i="7"/>
  <c r="D149" i="7"/>
  <c r="D146" i="7"/>
  <c r="D139" i="7" l="1"/>
  <c r="D135" i="7"/>
  <c r="D131" i="7"/>
  <c r="D127" i="7"/>
  <c r="D123" i="7"/>
  <c r="D119" i="7"/>
  <c r="D115" i="7"/>
  <c r="D111" i="7"/>
  <c r="D18" i="7"/>
  <c r="D14" i="7"/>
  <c r="D138" i="7"/>
  <c r="D134" i="7"/>
  <c r="D130" i="7"/>
  <c r="D126" i="7"/>
  <c r="D122" i="7"/>
  <c r="D118" i="7"/>
  <c r="D114" i="7"/>
  <c r="D110" i="7"/>
  <c r="D21" i="7"/>
  <c r="D17" i="7"/>
  <c r="D13" i="7"/>
  <c r="D142" i="7"/>
  <c r="D140" i="7"/>
  <c r="D136" i="7"/>
  <c r="D132" i="7"/>
  <c r="D128" i="7"/>
  <c r="D124" i="7"/>
  <c r="D120" i="7"/>
  <c r="D116" i="7"/>
  <c r="D112" i="7"/>
  <c r="D108" i="7"/>
  <c r="D19" i="7"/>
  <c r="D15" i="7"/>
  <c r="D11" i="7"/>
  <c r="D137" i="7"/>
  <c r="D133" i="7"/>
  <c r="D129" i="7"/>
  <c r="D125" i="7"/>
  <c r="D121" i="7"/>
  <c r="D117" i="7"/>
  <c r="D113" i="7"/>
  <c r="D109" i="7"/>
  <c r="D20" i="7"/>
  <c r="D16" i="7"/>
  <c r="D12" i="7"/>
  <c r="D107" i="7"/>
  <c r="D103" i="7"/>
  <c r="D99" i="7"/>
  <c r="D95" i="7"/>
  <c r="D91" i="7"/>
  <c r="D87" i="7"/>
  <c r="D83" i="7"/>
  <c r="D79" i="7"/>
  <c r="D75" i="7"/>
  <c r="D71" i="7"/>
  <c r="D141" i="7"/>
  <c r="D104" i="7"/>
  <c r="D100" i="7"/>
  <c r="D96" i="7"/>
  <c r="D92" i="7"/>
  <c r="D88" i="7"/>
  <c r="D84" i="7"/>
  <c r="D80" i="7"/>
  <c r="D76" i="7"/>
  <c r="D72" i="7"/>
  <c r="D68" i="7"/>
  <c r="D64" i="7"/>
  <c r="D60" i="7"/>
  <c r="D55" i="7"/>
  <c r="D51" i="7"/>
  <c r="D47" i="7"/>
  <c r="D43" i="7"/>
  <c r="D39" i="7"/>
  <c r="D35" i="7"/>
  <c r="D31" i="7"/>
  <c r="D27" i="7"/>
  <c r="D23" i="7"/>
  <c r="D48" i="7"/>
  <c r="D44" i="7"/>
  <c r="D40" i="7"/>
  <c r="D36" i="7"/>
  <c r="D32" i="7"/>
  <c r="D28" i="7"/>
  <c r="D24" i="7"/>
  <c r="D143" i="7"/>
  <c r="D45" i="7"/>
  <c r="D41" i="7"/>
  <c r="D37" i="7"/>
  <c r="D33" i="7"/>
  <c r="D29" i="7"/>
  <c r="D25" i="7"/>
  <c r="D67" i="7"/>
  <c r="D63" i="7"/>
  <c r="D59" i="7"/>
  <c r="D54" i="7"/>
  <c r="D50" i="7"/>
  <c r="D46" i="7"/>
  <c r="D42" i="7"/>
  <c r="D38" i="7"/>
  <c r="D34" i="7"/>
  <c r="D30" i="7"/>
  <c r="D26" i="7"/>
  <c r="D22" i="7"/>
  <c r="D105" i="7"/>
  <c r="D101" i="7"/>
  <c r="D97" i="7"/>
  <c r="D93" i="7"/>
  <c r="D89" i="7"/>
  <c r="D85" i="7"/>
  <c r="D81" i="7"/>
  <c r="D77" i="7"/>
  <c r="D73" i="7"/>
  <c r="D69" i="7"/>
  <c r="D65" i="7"/>
  <c r="D61" i="7"/>
  <c r="D56" i="7"/>
  <c r="D52" i="7"/>
  <c r="D106" i="7"/>
  <c r="D102" i="7"/>
  <c r="D98" i="7"/>
  <c r="D94" i="7"/>
  <c r="D90" i="7"/>
  <c r="D86" i="7"/>
  <c r="D82" i="7"/>
  <c r="D78" i="7"/>
  <c r="D74" i="7"/>
  <c r="D70" i="7"/>
  <c r="D66" i="7"/>
  <c r="D62" i="7"/>
  <c r="D57" i="7"/>
  <c r="D53" i="7"/>
  <c r="D49" i="7"/>
  <c r="D42" i="5" l="1"/>
  <c r="D53" i="5"/>
  <c r="D49" i="5"/>
  <c r="D44" i="5"/>
  <c r="D40" i="5"/>
  <c r="D36" i="5"/>
  <c r="D33" i="5"/>
  <c r="D27" i="5"/>
  <c r="D25" i="5"/>
  <c r="D21" i="5"/>
  <c r="D48" i="5"/>
  <c r="D43" i="5"/>
  <c r="D35" i="5"/>
  <c r="D29" i="5"/>
  <c r="D24" i="5"/>
  <c r="D20" i="5"/>
  <c r="D51" i="5"/>
  <c r="D47" i="5"/>
  <c r="D46" i="5"/>
  <c r="D38" i="5"/>
  <c r="D34" i="5"/>
  <c r="D31" i="5"/>
  <c r="D28" i="5"/>
  <c r="D23" i="5"/>
  <c r="D19" i="5"/>
  <c r="D52" i="5"/>
  <c r="D39" i="5"/>
  <c r="D32" i="5"/>
  <c r="D50" i="5"/>
  <c r="D45" i="5"/>
  <c r="D41" i="5"/>
  <c r="D37" i="5"/>
  <c r="D30" i="5"/>
  <c r="D26" i="5"/>
  <c r="D22" i="5"/>
  <c r="C4" i="9" l="1"/>
  <c r="C3" i="9" l="1"/>
  <c r="C6" i="9" s="1"/>
  <c r="H32" i="9" s="1"/>
  <c r="C5" i="9" l="1"/>
  <c r="D11" i="5"/>
  <c r="D13" i="5"/>
  <c r="D17" i="5"/>
  <c r="D14" i="5"/>
  <c r="D12" i="5"/>
  <c r="D16" i="5"/>
  <c r="D18" i="5"/>
  <c r="D15" i="5"/>
</calcChain>
</file>

<file path=xl/sharedStrings.xml><?xml version="1.0" encoding="utf-8"?>
<sst xmlns="http://schemas.openxmlformats.org/spreadsheetml/2006/main" count="429" uniqueCount="228">
  <si>
    <t>Lp.</t>
  </si>
  <si>
    <t>Asortyment</t>
  </si>
  <si>
    <t>Jm.</t>
  </si>
  <si>
    <t>SZT</t>
  </si>
  <si>
    <t>OP</t>
  </si>
  <si>
    <t>SZT.</t>
  </si>
  <si>
    <t>KPL</t>
  </si>
  <si>
    <t>szt.</t>
  </si>
  <si>
    <t>Bloczek samoprzylepny - kolor żołty. Minimum 100 kartek w bloczku z mozliwością wielokrotnego przyklejania i odklejania nie niszcząc powierzchni. Wymiary co najmniej 76x76 mm lub 75x75 mm</t>
  </si>
  <si>
    <t>Zeszyt 32 kartkowy w formacie A5 w kratkę w oprawie miękkiej.</t>
  </si>
  <si>
    <t>Zeszyt 16 kartkowy w formacie A5 w kratkę w oprawie miekkiej</t>
  </si>
  <si>
    <t>Brulion w formacie A4 w kratkę wykonany z papieru offsetowego o wyraźnej widoczności kratki. Oprawa twarda szyta, zawierajaca co najmniej 96 kartek i gramaturze min. 70g/m²</t>
  </si>
  <si>
    <t>Brulion w formacie A5 w kratkę, wykonany z papieru offsetowego o wyraźnej widoczności kratki. Oprawa twarda szyta, zawierajaca co najmniej 96 kartek i gramaturze min. 70g/m²</t>
  </si>
  <si>
    <t>Koperta biała B4 z samoprzylepnym paskiem. Zamknięcie koperty powinno posiadać bardzo dobre właściwości klejące uniemożliwiajace samoistne otwarcie. Wymiary 250x353x38 mm z możliwością rozszerzenia. Opakowanie po 50 szt.</t>
  </si>
  <si>
    <t>Koperta biała C4 z samoprzylepnym paskiem. Zamknięcie koperty powinno posiadać bardzo dobre właściwości klejące uniemożliwiajace samoistne otwarcie. Wymiary 229x324 mm. Opakowanie po 50 szt.</t>
  </si>
  <si>
    <t>Koperta brązowa C4 z samoprzylepnym paskiem. Zamknięcie koperty powinno posiadać bardzo dobre właściwości klejące uniemożliwiajace samoistne otwarcie. Wymiary 229x324 mm. Opakowanie po 50 szt.</t>
  </si>
  <si>
    <t>Koperta biała C5 z samoprzylepnym paskiem. Zamknięcie koperty powinno posiadać bardzo dobre właściwości klejące uniemożliwiajace samoistne otwarcie.Bez okienka. Wymiary 162x229 mm. Opakowanie po 50 szt.</t>
  </si>
  <si>
    <t>Koperta biała C6 z samoprzylepnym paskiem. Zamknięcie koperty powinno posiadać bardzo dobre właściwości klejące uniemożliwiajace samoistne otwarcie.Koperta winna posiadac prawe okienko  i wymiary 114x162 mm. Opakowanie po 50 szt.</t>
  </si>
  <si>
    <t>Koperta biała B6 z samoprzylepnym paskiem. Zamknięcie koperty powinno posiadać bardzo dobre właściwości klejące uniemożliwiajace samoistne otwarcie.Koperta winna posiadac prawe okienko  i wymiary 125x176 mm. Opakowanie po 50 szt.</t>
  </si>
  <si>
    <t>Papier mix kolor - zawierający co najmniej 5 kolorów. Format A4. Papier przeznaczony do  drukarek laserowych . Gramatura 80g/m².  Opakowanie po 500 szt.</t>
  </si>
  <si>
    <t>Papier ozdobny - format A4,, przeznaczony do drukarek laserowych i atramentowych. Kolor biały w fakturze typu holland. Gramatura 100g/m². Opakowanie po 50 arkuszy</t>
  </si>
  <si>
    <t>Papier ozdobny typu "Celtic" w formacie A4. Przeznaczony do drukarek laserowych i atramentowych, satynowany w gramaturze 250g/m². Opakowanie po 20 arkuszy.</t>
  </si>
  <si>
    <t>Papier ozdobny typu "Srebro" w formacie A4. Przeznaczony do drukarek laserowych i atramentowych, satynowany w gramaturze 170g/m². Opakowanie po 25 arkuszy.</t>
  </si>
  <si>
    <t>Karton wizytówkowy w formacie A4. Przeznaczony do drukarek laserowych i atramentowych, kolor brązowy z fakturą typu marmurek. Gramatura 200g/m². Opakowanie po 20 arkuszy</t>
  </si>
  <si>
    <t>Karton wizytówkowy w formacie A4. Przeznaczony do drukarek laserowych i atramentowych, kolor biały z fakturą typu len. Gramatura 230g/m². Opakowanie po 20 arkuszy</t>
  </si>
  <si>
    <t>rolka</t>
  </si>
  <si>
    <t xml:space="preserve">Papier do Plotera w rolce. Przeznaczenie: do wykonywania rysunku technicznego, graficznego,rejestracji wyniku pomiaru, kreślenia precyzyjnego map i planów, itp. Wymagania Zamawiającego spełni papier w roli nie gorszy niż papier IMPRIME, kod 914x30 120G_PY, średnica glizy 2" (5cm). Rolka zabezpieczona folia i w opakowaniu kartonowym
</t>
  </si>
  <si>
    <r>
      <t>Papier do plotera, przeznaczenie: do wykonywania rysunku technicznego, graficznego,rejestracji wyniku pomiaru, kreślenia precyzyjnego map i planów, itp. Wymagania Zamawiającego spełni typ HP C.6019B lub równoważny. Rolka zabezpieczona folia i w opakowaniu kartonowym. Wymiary 610mmx min 45m i gramaturze 90g/m</t>
    </r>
    <r>
      <rPr>
        <sz val="9"/>
        <rFont val="Calibri"/>
        <family val="2"/>
        <charset val="238"/>
      </rPr>
      <t>²</t>
    </r>
  </si>
  <si>
    <r>
      <t>Papier biały do plotera, przeznaczenie: do wykonywania rysunku technicznego, graficznego,rejestracji wyniku pomiaru, kreślenia precyzyjnego map i planów, itp. Wymagania Zamawijacego speni papier nie gorszy niż papier IMPRIME, kod 914x45 90G_PY, średnica glizy 2" (5cm). Gramatura 90g/m</t>
    </r>
    <r>
      <rPr>
        <sz val="9"/>
        <rFont val="Calibri"/>
        <family val="2"/>
        <charset val="238"/>
      </rPr>
      <t>²</t>
    </r>
    <r>
      <rPr>
        <sz val="9"/>
        <rFont val="Calibri"/>
        <family val="2"/>
        <charset val="238"/>
        <scheme val="minor"/>
      </rPr>
      <t xml:space="preserve"> </t>
    </r>
  </si>
  <si>
    <t>Papier do plotera, przeznaczenie: do wykonywania rysunku technicznego, graficznego,rejestracji wyniku pomiaru, kreślenia precyzyjnego map i planów , itp. Wymagania Zamawiającego spełni paier IMPRIME, kod 1118x50 90G, średnica glizy 2" (5cm)</t>
  </si>
  <si>
    <t>rolka.</t>
  </si>
  <si>
    <r>
      <t>Papier do plotera, przeznaczenie: do wykonywania rysunku technicznego, graficznego,rejestracji wyniku pomiaru, kreślenia precyzyjnego map i planów , itp. Wymagania Zamawiającego spełni  HP Q 1416B lub równoważany. Wymiary 1524mmxmin. 30,5 m. Gramatura 120g/m</t>
    </r>
    <r>
      <rPr>
        <sz val="9"/>
        <rFont val="Calibri"/>
        <family val="2"/>
        <charset val="238"/>
      </rPr>
      <t>². Rolka zabezpieczona folią i w opakowaniu kartonowym.</t>
    </r>
    <r>
      <rPr>
        <sz val="9"/>
        <rFont val="Calibri"/>
        <family val="2"/>
        <charset val="238"/>
        <scheme val="minor"/>
      </rPr>
      <t xml:space="preserve"> </t>
    </r>
  </si>
  <si>
    <t xml:space="preserve">Papier do plotera, przeznaczenie: do wykonywania rysunku technicznego, graficznego,rejestracji wyniku pomiaru, kreślenia precyzyjnego map i planów, itp. Wymagania Zamawiającego spełni papier IMPRIME, kod 914x30 160G_TY, średnica glizy 2" (5cm)  </t>
  </si>
  <si>
    <r>
      <t>Papier w roli przeznaczony do wykonywania rysunku technicznego, graficznego, rejestracji wyniku pomiaru, itp. Wymagania Zamawiającego spełni HP C6569C  lub równoważny. Rolka zabezpieczona folią i w opakowaniu kartonowym. Wymiary 1067 mm x min. 30 m. Gramatura 130g/m</t>
    </r>
    <r>
      <rPr>
        <sz val="9"/>
        <rFont val="Calibri"/>
        <family val="2"/>
        <charset val="238"/>
      </rPr>
      <t>²</t>
    </r>
  </si>
  <si>
    <r>
      <t>Papier w roli przeznaczony do wykonywania rysunku technicznego, graficznego, rejestracji wyniku pomiaru, itp. Wymagania Zamawiającego spełni EPSON kod C13S041855. Rolka zabezpieczona folią i pakowana w opakowanie kartonowe. Wymiary 1118 mm x min. 40 m. Gramatura 120g/m</t>
    </r>
    <r>
      <rPr>
        <sz val="9"/>
        <rFont val="Calibri"/>
        <family val="2"/>
        <charset val="238"/>
      </rPr>
      <t>²</t>
    </r>
    <r>
      <rPr>
        <sz val="9"/>
        <rFont val="Calibri"/>
        <family val="2"/>
        <charset val="238"/>
        <scheme val="minor"/>
      </rPr>
      <t xml:space="preserve"> </t>
    </r>
  </si>
  <si>
    <t>Papier komputerowy składanka o szerokości strony 250 mm i ilości warstw 3. Ilość składek 900 szt. Kolory warstw 2x różowy, 1 x biały  samokopiujący i  o gramaturze 70g/m² i wymiarach 250 x 3 x 12"</t>
  </si>
  <si>
    <t>Papier transferowy do sublimacji w formacie A4 do transferu wydruków na podłoża przystosowane do sublimacji. Wymagania Zamawiajacego spełni TexPrint XP HR. Wymiary 297 mm x 210 mm i gramaturze 105g/m². w opakowaniu 110 arkuszy.</t>
  </si>
  <si>
    <t>op.</t>
  </si>
  <si>
    <t>Skorowidz w oprawie twardej zawierający co najmniej 96 kartek w kratke.</t>
  </si>
  <si>
    <t>Segregator w formacie A4 o szerokości grzbietu 50 mm, oklejony folią polipropylenową w kolorze czerwonym i posiadający wymienną etykietę na grzbiecie.</t>
  </si>
  <si>
    <t>Teczka skrzydłowa wykonana z twardej tektury o grubosci co najmniej 2 mm i powleczona folia PP. Szerokośc grzbietu 40 mm. Teczka powinna być zamykana na co najmniej 2 rzepy. Mix kolorów.</t>
  </si>
  <si>
    <t>Teczka kartonowa w formacie A4 wykonana z twardego kartonu o grubości 350g/m² w kolorze białym i wiązana na tasiemkę ze wzmocnieniem wewnetrznym.</t>
  </si>
  <si>
    <t>Okładka z tektury litej bezkwasowej o grubości co najmniej 1 mm o wymiarach 320 x 230 x 10 mmi gramaturze 800-900 g/m²</t>
  </si>
  <si>
    <t>Okładka z tektury litej bezkwasowej o grubości co najmniej 1 mm o wymiarach 320 x 230 x 15 mmi gramaturze 800-900 g/m²</t>
  </si>
  <si>
    <t>Okładka z tektury litej bezkwasowej o grubości co najmniej 1 mm i wymiarach 320 x 230 x 20 mm i gramaturze 800-900 g/m²</t>
  </si>
  <si>
    <t>Okładka z tektury litej bezwkasowej o grubości co najmniej 1 mm i wymiarach 320 x 230 x 25 mm i gramaturze 800-900 g/m²</t>
  </si>
  <si>
    <t>Okładka z tektury litej bezkwasowej o grubości co najmniej 1 mm i wymiarach 320 x 230 x 30 mm i gramaturze 800-900 g/m²</t>
  </si>
  <si>
    <t>Okładka z tektury litej bezkwasowej o grubości co najmniej 1 mm i wymiarach 320 x 230 x 35 mm i gramaturze 800-900 g/m²</t>
  </si>
  <si>
    <t>Okładka z tektury litej bezwkwasowej o grubości co najmnie 1 mm i wymiarach 320 x 230 x 40 mm i gramaturze 800-900 g/m²</t>
  </si>
  <si>
    <t>Okładka z tektury litej bezwkwasowej o grubości co najmnie 1 mm i wymiarach 320 x 230 x 45 mm i gramaturze 800-900 g/m²</t>
  </si>
  <si>
    <t>Okładka z tektury litej bezwkwasowej o grubości co najmnie 1 mm i wymiarach 320 x 230 x 50 mm i gramaturze 800-900 g/m²</t>
  </si>
  <si>
    <t>Pudło do archiwizacji dokuemntów w formacie A4. Pudło wykonane z kartonu o gramaturze 380-405 g/m², grzbiet 80 mm i pojemnośc do 800 kartekPudło powinno posiadac 5 ścian opisowych. Dopuszcza się mix kolorów.</t>
  </si>
  <si>
    <t>Pudło do archiwizacji dokumentów w formacie A4. Pudło wykonane z tektury litej bezkwasowej o gramaturze  1300 g/m², wymiary 350 x 260 x 160 mm.</t>
  </si>
  <si>
    <t>Pudło do archiwizacji dokumentów w formacie A4. Pudło wykonane z tektury litej bezkwasowej o gramaturze  1300 g/m², wymiary 350 x 260 x 130 mm.</t>
  </si>
  <si>
    <t>Pudło do archiwizacji dokuemntów w formacie A4. Pudło wykonane z tektury litej bezkwasowej o gramaturze 1300 g/m², wymiary 350 x 260 x 110 mm</t>
  </si>
  <si>
    <t>Koszulka w formacie A4 wykonana z foli PP, krystaliczna z perforacją o grubości min. 55 mic, otwierana u góry. Opakowanie 100 szt.</t>
  </si>
  <si>
    <t>Folia do laminowania w formacie A4. Folia powinna być błyszcząca i antystatyczna. Grubosc folii 100 mic. Opakowanie po 100 szt.</t>
  </si>
  <si>
    <t>Folia ochronna STRETCH o grubości folii 23 mic. Szerokość 500 mm. Waga rolki minimum 2,5 kg.</t>
  </si>
  <si>
    <t>Folia na mapy o wymiarach 1400 mm x min. 30 m i grubości 100 mic. Folia powinna być obustronnie gładka, przezroczysta i antystatyczna.</t>
  </si>
  <si>
    <t>Folia samoprzylepna w formacie A4, bezbarwana, błyszcząca z podkładem papierowy. Przystosowana do drukarek atramentowych. Grubosc folii min. 50 mic. Opakowanie po 50 ark.</t>
  </si>
  <si>
    <t>Tektura okładkowa w formacie A1 kolor szary</t>
  </si>
  <si>
    <t>ARK</t>
  </si>
  <si>
    <t>Grzbiet wsuwany do dokumentów w formacie A4. Kolor czarny o grubości grzbietu 9-12 m, który pozwoli zespolić do 80 kartrek. Grzbiet powinien posiadać zaookrąglone brzegi. Opakowanie po 50 szt.</t>
  </si>
  <si>
    <t>Pióro wieczne wyposażone co najmniej w dwukanałowy system podawania atramentu. Korpus i skuwka powinny być wykonane ze stali nierdzewnej. Korpus i skówka w kolorze czarnym ze  złotymi dodatkami. Stalówka wykonan ze stali nierdzewnej z grawerowaniem. Grubośc linii pisania nie mniej niż 0,5 mm. Produkt zapakowany w tekturowe etui. Wymagania Zamawiającego spełni Pióro Parker Urban.</t>
  </si>
  <si>
    <t>Naboje atramentowe długie, kolor niebieski kompatybilne z  piórami Parker, w opakowaniu 5 szt.</t>
  </si>
  <si>
    <t>Naboje atramentowe długie, kolor czarne kompatybilne z piórami Parker, w opakowaniu 5 szt.</t>
  </si>
  <si>
    <t>Tusz do stempli kolor czarny, op. 25-30 ml - produkt do stempli ręcznych i samotuszujących  z gumową lub polimerową płytką stemplującą, buteleczka  z końcówką ułatwiającą nasączanie poduszek.</t>
  </si>
  <si>
    <t>Spinacze metalowe - niklowane, owalne o wymiarze 28 mm. W opakowaniu 100 szt.</t>
  </si>
  <si>
    <t>Spinacze archiwizacyjne na zaczep, wykonane z plastiku. W opakowaniu 50 szt.</t>
  </si>
  <si>
    <t>Klip biurowy o wymiarze 15 mm. W opakowaniu 12 szt.</t>
  </si>
  <si>
    <t>Klip biurowy o wymiarze 19 mm. W opakowaniu 12 szt.</t>
  </si>
  <si>
    <t>Klip biurowy o wymiarze 25 mm. W opakowaniu 12 szt.</t>
  </si>
  <si>
    <t>Klip biurowy o wymiarze 32 mm. W opakowaniu 12 szt.</t>
  </si>
  <si>
    <t>Pinezki tablicowe "beczułki", kolorowe w tekturowym opakowaniu przeznaczone do tablic korkowych. Długość ostrza 11 mm, długość całkowita 23 mm, MIX kolorów. 50szt. w opakowaniu</t>
  </si>
  <si>
    <t>Pinezki metalowe. W opakowaniu po 50 szt.</t>
  </si>
  <si>
    <t>Linijka plastikowa o długości 30 cm. Wykonana z trwałego i przezroczystego polistyrenu i zawierająca wyrazistą i nieusuwalną skalę.</t>
  </si>
  <si>
    <t>Papier pakowy brązowy. Format 1050 x 1260 mm w kolorze szaro - brązowym i gładzonej powierzchni. Gramatarura minimum 70g/m²</t>
  </si>
  <si>
    <t>Linijka z uchwytem wykonana z anodowanego aluminium i podkładem gumowym o długości 50 cm</t>
  </si>
  <si>
    <t>Linijka z uchwytem wykonana z anodowanego aluminium i podkładem gumowym o długości 30 cm</t>
  </si>
  <si>
    <t>Szablon  wojskowy  NATO  -  Linijka  dowódcy  1,190X90X1,2 MM (LENIAR kod prod. 8353)</t>
  </si>
  <si>
    <t>Szablon  wojskowy  NATO  -  Linijka  dowódcy  2  200X100X1MM (LENIAR kod prod. 8355)</t>
  </si>
  <si>
    <t>Plastelina w opakowaniu mix zawierający 8 jaskrawych kolorów. Długość pojedyńczej rolki plasteliny minimum 65 mm. Niebrudząca.</t>
  </si>
  <si>
    <t>Nóż do otwierania kopert. Wykonany ze stali nierdzewnej i posiadający obustronne ostrze z ergonomicznym uchwytem wykonanym z tworzywa sztucznego i wymiarach +/-18 cm.</t>
  </si>
  <si>
    <t>Temerówka metalowa o twardości ostrza minimum 64HRC. Ostrze mocowane wkrętem z pojemnikem na odpady z temperowania.</t>
  </si>
  <si>
    <t>Magnesy okrągłe do tablic magnetycznych i średnicy minimum 20 mm kolor transaprenty pakowany w opakowaniu po minimum 6 szt.</t>
  </si>
  <si>
    <t>Tablica suchościeralna z przeznaczeniem do powieszenia na ścianę. Biała, magnetyczna lakierowana lub ceramiczna. Rama wykonana z profilu aluminium, narożniki wykonane z tworzywa ABS, półka na mazaki, ma posiadać uchwyt do powieszenia na ścianie oraz wyposażenie w zestaw montażowy, wzmocnione ramy do utrzymania stabilności, rozmiar 900 mmm x 600 mm</t>
  </si>
  <si>
    <t>Zwilżacz glicerynowy z atestem PZH o pojemności nie wiekszej niż 20 ml., nietoksyczny, na bazie gliceryny kosmetycznej w zakręcanym opakowaniu z plastiku.</t>
  </si>
  <si>
    <t>Teczka do podpisu w formacie A4. Wykonana z tektury litej i obłożone materiałem skóropodobnym w kolorze czarnym. Grzbiet wykonany harmonijkowo. Kartki (przekładki) wewnetrzne w kolorze białym (kremowym) z dziurkami. Teczka wewnątrz powinna zawierać od 10-16 przegródek.</t>
  </si>
  <si>
    <t>ROL</t>
  </si>
  <si>
    <t>Mata podkładowa  do cięcia papieru w formacie A3. Powinna być co najmniej pięciowarstwowa, dwustronna i samoregenerująca o grubości nie mniejszej niż 3 mm. Kolor zielony z nadrukiem podziałki centymetrowej.</t>
  </si>
  <si>
    <t>Długopis zmazywalny kolor niebieski</t>
  </si>
  <si>
    <t>Długopis zmazywalny kolor czarny</t>
  </si>
  <si>
    <t>Długopis zmazywalny kolor czerwony</t>
  </si>
  <si>
    <t>Ołówek o twradości B2 z gumką i lakierowana powierzchnią</t>
  </si>
  <si>
    <t>Grzbiet wsuwany do dokumentów w formacie A4. Kolor niebieski o grubości grzbietu 3-6 m, który pozwoli zespolić do 40 kartrek. Grzbiet powinien posiadać zaookrąglone brzegi. Opakowanie po 50 szt.</t>
  </si>
  <si>
    <t>Kreda szkolna biała pakowana po 50 szt.</t>
  </si>
  <si>
    <t>Teczka wiązana mocna GEMA o gramaturze tektury 800g/m² i wymiarze 320 mm x 250 mm x 50 mm. Teczka powinana spełniać normę ISO 16245 oraz wymagania Rozporzadzenia Ministra Kultury i Dziedzictwa Narodowego z dnia 20.10.2015 r. oraz posiadac atest PAT.</t>
  </si>
  <si>
    <t>Płyta CDR o pojemności 700 MB</t>
  </si>
  <si>
    <t>Płyta DVD-R o pojemności 4,7GB</t>
  </si>
  <si>
    <t>Płyta DVD-RW o pojemności 4,7GB</t>
  </si>
  <si>
    <t>Koperta bezpieczna C3 nieprzezroczysta typu AMERSAFE plastikowa o wymiarach 325 mm x 480 mm. Opakowanie po 500 szt.</t>
  </si>
  <si>
    <t>Koperta biała B6 z samoprzylepnym paskiem. Zamknięcie koperty powinno posiadać bardzo dobre właściwości klejące uniemożliwiajace samoistne otwarcie.Koperta bez okienka, wymiary 125x176 mm. Opakowanie po 50 szt.</t>
  </si>
  <si>
    <t>Koperta biała C6 z samoprzylepnym paskiem. Zamknięcie koperty powinno posiadać bardzo dobre właściwości klejące uniemożliwiajace samoistne otwarcie.Koperta bez okienka  i wymiarach 114x162 mm. Opakowanie po 50 szt.</t>
  </si>
  <si>
    <t>Etykiety samoprzylepne format A4. Ilość etykiet na arkusz-1. Opakowanie zawiera 100 arkuszy. Dostosowane do drukarek atramentowych, laserowych i kserokopiarek. Kolor biały.</t>
  </si>
  <si>
    <t>12 WOG</t>
  </si>
  <si>
    <t>Przybornik metalowy w kolorze czarnym wykonany z wysokiej jakości metalu, który powinien zawierać co najmniej 3 przegródki na długopisy, ołowki, karteczki  itp.. Wymagania Zamawiającego spełni przybornik GRAND gR-093</t>
  </si>
  <si>
    <t>MAGAZYN CSAiU</t>
  </si>
  <si>
    <t>MAGAZYN INOWROC</t>
  </si>
  <si>
    <t>MAGAZYNY ŁĄCZNIE</t>
  </si>
  <si>
    <t>zad nr 1</t>
  </si>
  <si>
    <t>zad nr 3</t>
  </si>
  <si>
    <t>zad nr 4</t>
  </si>
  <si>
    <t xml:space="preserve">MAGAZYN 12 WOG TORUŃ </t>
  </si>
  <si>
    <t>Papier ksero biały. Format A3. Papier przeznaczony do wydruków czarno - białych oraz kolorowych na drukarkach laserowych i atramentowych. Gramatura 80g/m².  Opakowanie po 500 szt.</t>
  </si>
  <si>
    <t>Segregator w formacie A4 o szerokości grzbietu 75 mm, oklejony folią polipropylenową w kolorze zielonym i posiadający wymienną etykietę na grzbiecie.</t>
  </si>
  <si>
    <t>Igła do zszywania akt o długości nie mniejszej niż 12,8 cm i średnicy nie większej niż 2 mm. Wielkość oczka nie mniejsza niż 1 cm i o szerokości pozwklającej na zawleczenie dratwy o grubości nie mniejszej niż 1 mm.</t>
  </si>
  <si>
    <t>Marker permanentny z okragłą końcówką o grubości linii pisania 1,5 - 2,5 mm lub ścięta końcówka 1-5 mmmm. Powinien posiadać atrament o neutraklnym zapachu, być nietoksyczny i wododporny. Długosc linii pisania min. 780 m. Kolor linii pisania - czarny.</t>
  </si>
  <si>
    <t>Linijka aluminiowa o długości 20 cm. Wykonana z aluminium zawierająca wyrazistą i nieusuwalną skalę.</t>
  </si>
  <si>
    <t>Koperta bezpieczna B4 nieprzezroczysta typu AMERSAFE plastikowa o wymiarach 275 mm x 425 mm. Opakowanie po 500 szt.</t>
  </si>
  <si>
    <t>Holder z taśmą wykonany z grubego plastiku o wymiarach zewnętrznych  92 mm x 59 mm . Taśma w kolorze czarnym</t>
  </si>
  <si>
    <r>
      <rPr>
        <b/>
        <sz val="10"/>
        <color rgb="FF000000"/>
        <rFont val="Calibri"/>
        <family val="2"/>
        <charset val="238"/>
      </rPr>
      <t>G</t>
    </r>
    <r>
      <rPr>
        <sz val="10"/>
        <color rgb="FF000000"/>
        <rFont val="Calibri"/>
        <family val="2"/>
        <charset val="238"/>
      </rPr>
      <t>rafity HB 0,5 mm. Odporny na złamania, długość wkładu co najmniej 60 mm. W opakowaniu 12 szt. wkładów.</t>
    </r>
  </si>
  <si>
    <r>
      <rPr>
        <b/>
        <sz val="10"/>
        <color rgb="FF000000"/>
        <rFont val="Calibri"/>
        <family val="2"/>
        <charset val="238"/>
      </rPr>
      <t>G</t>
    </r>
    <r>
      <rPr>
        <sz val="10"/>
        <color rgb="FF000000"/>
        <rFont val="Calibri"/>
        <family val="2"/>
        <charset val="238"/>
      </rPr>
      <t>rafity HB 0,7 mm. Odporny na złamania, długość wkładu co najmniej 60 mm. W opakowaniu 12 szt. wkładów.</t>
    </r>
  </si>
  <si>
    <t>Teczka z rączką A-4 wykonana z tektury o grubości 2mm, kolorowa oklejka pokryta folia polipropylenową, szerokość grzbietu 80mm,kolor czerwony , wyposażona w zamek z tworzywa</t>
  </si>
  <si>
    <t>Teczka z rączką A-4 wykonana z tektury o grubości 2mm, kolorowa oklejka pokryta folia polipropylenową, szerokość grzbietu 40mm,kolor czerwony , wyposażona w zamek z tworzywa</t>
  </si>
  <si>
    <t>Teczka akt osobowych kolor granatowy, ciemno zielony lub czarny; sztywne okładki, mogą być kartonowe lub z folii usztywnionej kartonem; 4 częściowa; mechanizm wewnętrzny 2-ringowy; szerokość grzbietu 2-3 cm; na grzbiecie teczki foliowa kieszeń z kartonikiem na wpisanie danych osobowych pracownika</t>
  </si>
  <si>
    <t>szt</t>
  </si>
  <si>
    <t>Papier FOTO matowy do plotera, 1118mm, min 20 m, średnica glizy 2" (5cm)</t>
  </si>
  <si>
    <t>Folia na mapy o wymiarach 1600 mm x min. 30 m i grubości 100 mic. Folia powinna być obustronnie gładka, przezroczysta i antystatyczna.</t>
  </si>
  <si>
    <t>Folia do laminowania w formacie A4. Folia powinna być matowa obustronnie i antystatyczna. Grubosc folii 125 mic. Opakowanie po 100 szt.</t>
  </si>
  <si>
    <t xml:space="preserve">Zadanie 1 </t>
  </si>
  <si>
    <t xml:space="preserve">Zadanie 2 </t>
  </si>
  <si>
    <t>Zadanie 3</t>
  </si>
  <si>
    <t>Zadanie 4</t>
  </si>
  <si>
    <t xml:space="preserve">Razem </t>
  </si>
  <si>
    <t>netto</t>
  </si>
  <si>
    <t>Holder z klipsem wykonany z grubego plastiku o wymiarach zewnętrznych 92 mm x 59 mm i wewnętrznych 90 mm x 56 mm</t>
  </si>
  <si>
    <t>Poduszka do stempli nienasączona o wymiarach nie mniejszych niż 160 mm x 90 mm w pudełku z tworzywa sztucznego</t>
  </si>
  <si>
    <t>Papier uniwersalny biały. Format A4. Papier przeznaczony do wydruków czarno - białych oraz kolorowych, a także do kopiowania na drukarkach atramentowych, laserowych oraz kserokopiarkach. Gramatura 80g/m². Stopień bieli CIE 166 (+/-2). Opakowanie po 500 szt.</t>
  </si>
  <si>
    <t>Papier uniwersalny biały. Format A4. Papier przeznaczony do wydruków czarno - białych oraz kolorowych, a także do kopiowania na drukarkach atramentowych, laserowych oraz kserokopiarkach. Gramatura 90g/m². Stopień bieli CIE 166(+/-2). Opakowanie po 500 szt.</t>
  </si>
  <si>
    <t>Papier ksero biały. Format A4. Papier przeznaczony do wydruków czarno - białych oraz kolorowych na drukarkach laserowych i atramentowych. Gramatura 250g/m².  Stopień bieli CIE 168 (+/-2)Opakowanie po 250 szt.</t>
  </si>
  <si>
    <r>
      <t xml:space="preserve">Papier ksero </t>
    </r>
    <r>
      <rPr>
        <sz val="9"/>
        <color rgb="FFFF0000"/>
        <rFont val="Calibri"/>
        <family val="2"/>
        <charset val="238"/>
      </rPr>
      <t>czerwony</t>
    </r>
    <r>
      <rPr>
        <sz val="9"/>
        <color rgb="FF000000"/>
        <rFont val="Calibri"/>
        <family val="2"/>
        <charset val="238"/>
      </rPr>
      <t>. Format A3. Papier przeznaczony do wydruków czarno - białych oraz kolorowych na drukarkach laserowych i atramentowych. Gramatura 160g/m².  Opakowanie po 250 szt.</t>
    </r>
  </si>
  <si>
    <t>Pióro WATERMAN EXPERT GT. Pióro przystosowane do używania naboi. Wyróżnia się szerokim korpusem i charakterystyczną ukośnie ściętą koroną nasadki. Korpus wykonany  ze stali pokrytej czarnym lakierem, stalówka pióra ze stali nierdzewnej platerowanej złotem, w rozmiarze F (cienka). Wykończenia platerowane 23-karatowym złotem.</t>
  </si>
  <si>
    <r>
      <t xml:space="preserve">Wkłady do długopisu automatycznego kompatybilnego z długopisami typu Waterman. Kolor linii pisnania - </t>
    </r>
    <r>
      <rPr>
        <sz val="10"/>
        <color rgb="FF0070C0"/>
        <rFont val="Calibri"/>
        <family val="2"/>
        <charset val="238"/>
      </rPr>
      <t>niebieski</t>
    </r>
  </si>
  <si>
    <r>
      <t xml:space="preserve">Marker permanentny z okragłą końcówką o grubości linii pisania 1,5 - 2,5 mm lub ścięta końcówka 1-5 mmmm. Powinien posiadać atrament o neutraklnym zapachu, być nietoksyczny i wododporny. Długosc linii pisania min. 780 m. Kolor linii pisania - </t>
    </r>
    <r>
      <rPr>
        <sz val="10"/>
        <color rgb="FFFF0000"/>
        <rFont val="Calibri"/>
        <family val="2"/>
        <charset val="238"/>
      </rPr>
      <t>czerwony</t>
    </r>
    <r>
      <rPr>
        <sz val="10"/>
        <color theme="1"/>
        <rFont val="Calibri"/>
        <family val="2"/>
        <charset val="238"/>
      </rPr>
      <t>.</t>
    </r>
  </si>
  <si>
    <r>
      <t xml:space="preserve">Tusz do stempli </t>
    </r>
    <r>
      <rPr>
        <sz val="10"/>
        <color rgb="FFFF0000"/>
        <rFont val="Calibri"/>
        <family val="2"/>
        <charset val="238"/>
      </rPr>
      <t>kolor czerwony</t>
    </r>
    <r>
      <rPr>
        <sz val="10"/>
        <color rgb="FF000000"/>
        <rFont val="Calibri"/>
        <family val="2"/>
        <charset val="238"/>
      </rPr>
      <t>, op. 25-30 ml - produkt do stempli ręcznych i samotuszujących  z gumową lub polimerową płytką stemplującą, buteleczka  z końcówką ułatwiającą nasączanie poduszek.</t>
    </r>
  </si>
  <si>
    <r>
      <t xml:space="preserve">Tusz do stempli </t>
    </r>
    <r>
      <rPr>
        <sz val="10"/>
        <color theme="9" tint="-0.249977111117893"/>
        <rFont val="Calibri"/>
        <family val="2"/>
        <charset val="238"/>
      </rPr>
      <t>kolor zielony</t>
    </r>
    <r>
      <rPr>
        <sz val="10"/>
        <color rgb="FF000000"/>
        <rFont val="Calibri"/>
        <family val="2"/>
        <charset val="238"/>
      </rPr>
      <t>, op. 25-30 ml - produkt do stempli ręcznych i samotuszujących  z gumową lub polimerową płytką stemplującą, buteleczka  z końcówką ułatwiającą nasączanie poduszek.</t>
    </r>
  </si>
  <si>
    <r>
      <t xml:space="preserve">Clipboard A4 z klipem dwuskrzydłowy - sztywna podkładka z okładką i zaciskiem sprężynowym służącym do przytrzymania papieru, pokryty folią PCV - kolor </t>
    </r>
    <r>
      <rPr>
        <sz val="10"/>
        <color theme="9" tint="-0.249977111117893"/>
        <rFont val="Calibri"/>
        <family val="2"/>
        <charset val="238"/>
        <scheme val="minor"/>
      </rPr>
      <t>zielony</t>
    </r>
    <r>
      <rPr>
        <sz val="10"/>
        <rFont val="Calibri"/>
        <family val="2"/>
        <charset val="238"/>
        <scheme val="minor"/>
      </rPr>
      <t>.</t>
    </r>
  </si>
  <si>
    <t>Papier FOTO w formacie A4. Przeznaczony do drukarek laserowych i rozdzielczości druku 5760dpi. Papier winien być błyszczący, wodoodporny i szybkoschnący. Gramatura 250g/m². Opakowanie po 100 szt.</t>
  </si>
  <si>
    <t>Papier FOTO w formacie A4. Przeznaczony do drukarek atramentowych. Papier winien być błyszczący i szybkoschnący. Gramatura 180g/m². Opakowanie po 20 arkuszy.</t>
  </si>
  <si>
    <t>Folia do plotera z przeznaczeniem do wykonywania rysunku technicznego, graficznego, rejestracji wyników pomiarów, precyzyjnego kreślenia map i planów. Rolka powinna być zabezpieczona folią oraz zapakowana w karton. Wymiary min. 914 mm x min. 22 m. Gramatura 174g/m². Folia przezroczysta/clear film. Wymagania Zamawiającego spełni HP C3875A.</t>
  </si>
  <si>
    <t>Papier do plotera w rolce do wykonywania rysunku technicznego, graficznego, precyzyjnego kreślenia map i planów. Rolka zabezpieczona w folię i opakowanie kartonowe. Wymiary min. 1524 mm x min. 50 m. Gramatura 90g/m². Wymagania Zamawiającego spełni papier nie gorszy niż IMPRIME, kod 1524x50 90G.</t>
  </si>
  <si>
    <t>Blok biurowy w kratkę – A5. Wymagany format A5, 96 do 100 kartek, wykonany z papieru offsetowego o wyraźnej widoczności kratki, nie może być wykonany z makulatury. Grzbiet klejony z góry o gramaturze min. 60g/m²</t>
  </si>
  <si>
    <t>Kostka kolorowa biurowa. Klejona, bez pudełka zawierająca co najmniej mix 4 żywych, jaskrawych i intensywnych kolorów. Wysokośc kostki co najmniej 8 cm, wymiary od 8,3 - 8,7 cm x 8,3 do 8,7 cm. Gramatura 70-80 g/m²</t>
  </si>
  <si>
    <t>Kołonotatnik w kratkę w formacie A4 zawierający co najmniej 120 kartek. Oprawa miękka laminowana posiadajca perforację wzdłuż dłuższego grzbietu.</t>
  </si>
  <si>
    <t xml:space="preserve">Koperta biał DL z samoprzylepnym paskiem i zamknięciem posiadającym bardzo dobre właściwości klejące uniemożliwiające samoistne otwarcie z prawym okienkiem. Wymiary 110x220 szt. opakowanie po 50 szt. </t>
  </si>
  <si>
    <t>Koperta listwowa DL SK w kolorze białym, samoklejąca z zamknięciem koperty uniemożliwiające samoistne otwarcie. Wymiary 110x220 mmm. Opakowanie po 50 szt.</t>
  </si>
  <si>
    <t>Przekładki kartonowe w formacie A4 oddzielające do segregatorów,sztywne,  kolorowe z perforacją i wzmocnione folią. W opakowaniu po 12 przekładek.</t>
  </si>
  <si>
    <t>Zakładki papierowe indeksujące - samoprzylepne. W opakowaniu 4 kolory x 40 zakładek i wymiarach 20 mm x 50 mm. Kolory wyraziste i neonowe. Nie pozostawiają śladów na wykorzystywanych nawierzchniach.</t>
  </si>
  <si>
    <t>Samoprzylepne zakładki indeksujące typu Post-it-Sline. Kolorowe o wymiarach 25 mm x 38 mm, wykonane z foli PP po której można pisać. Powinny być wielokrotnego użytku. W opakowaniu minimum 3 kolory x 22 zakładki.</t>
  </si>
  <si>
    <t>Skoroszyt plastikowy wpinany w formaccie A4 i wykonany z PVC, przednia okładka skoroszytu przezroczysta, tylna kolorowa. Skoroszyt powinien posiadać zaokraglone rogi oraz miejsce na umieszczenie opisu. Grubośc folii 150/170 mic oraz 150/160 mic i posiadająca perforacje.</t>
  </si>
  <si>
    <t>Teczka kartonowa z gumką w formacie A4 - lakierowana. Mix kolorów neon-kolory żywe, jaskrawe i intensywne. Teczka powinna być sztywna o gramaturze min 350g/m²</t>
  </si>
  <si>
    <t>Teczka na dokumenty w formacie A4 w której powinna być zastosowana  okleina skóropodobna. Teczka powinna zawierać wewnątrz 4 kieszenie w tym jedną na zamek, 4 miejsca na długopisy, 3 miejsca na wizytówki lub 3 miejsca na długopisy i 4 miejsca na wizytówki  segregator, klips na notatki. Teczka powinna posiadać rączke zewnetrzną i o kolorze okleiny czarnym lub khaki.</t>
  </si>
  <si>
    <t>Teczka zawieszkowa w formacie A4 wykonana z twardego kartonu o gramaturze 230g/m². Teczka powinna posiadać zakładkę indeksową umożliwiającą opis zawartości. Uchwyt zawieszkzowy powinien być wykonany z metalu. Zalecany kolor niebieski. Wymagania spełni teczka zawieszkowa serii ELBA CHIV Ultimate.</t>
  </si>
  <si>
    <t>Przekładki kartonowe alfabetyczne w formacie A4, sztywne wzmocnione folią z perforacją z zastosowaniem jako przekładki oddzielające do segregatorów. Opakowanie zawierające co najmniej 24 karty. MIX kolorów.</t>
  </si>
  <si>
    <t>Ofertówka A4 krystaliczna przezroczysta typu L w formacie A4 o grubości folii 200 mic. Otwieranie od góry i z prawej strony. Ofertówka powinna posiadać wycięcie na palec ułatwiające wyjmowanie i wkładanie dokumentów. Opakowanie po 25 szt.</t>
  </si>
  <si>
    <t xml:space="preserve">Folia do bindowania w formacie A4, przezroczysta i bezbarwna. Grubość folii 200 mic. Opakowanie po 100 szt. </t>
  </si>
  <si>
    <t>Tektura w formacie A4 z przeznaczeniem do bindowania. Dwustronnie kolorowa i fakturze skóropodobnej i kolorze ciemnozielonym. Gramatura min. 250g/m². Opakowanie po 100 arkuszy.</t>
  </si>
  <si>
    <t>Grzbiety plastikowe do bindowania dokumentów. MIX kolorów. Grubość grzbietu 6 mm. Opakowanie po 100 szt.</t>
  </si>
  <si>
    <t>Grzbiety plastikowe do bindowania dokumentów. MIX kolorów. Grubość grzbietu 8 mm. Opakowanie po 100 szt.</t>
  </si>
  <si>
    <t>Wizytownik stojący konferencyjny o wymiarach 200 x 80 mm. Kolor przezroczysty, poziomy. Powinien być wykonany z plastiku ze składaną podsatwką.</t>
  </si>
  <si>
    <t xml:space="preserve">Długopis automatyczny wykonany z tworzywa sztucznego z metalowym klipsem, okuwką i obrączką. Szerokość linii pisania od 0,5-0,7 mm. Długopis powinien posiadać możliwość wymiany wkładu, który powinien być wielkopojemny, metalowy i opisany marka producenta. We wkładzie powinien byc zastosowany tusz dokumentalny. Kolor linii pisania - niebieski. </t>
  </si>
  <si>
    <r>
      <t xml:space="preserve">Długopis nieautomatyczny w transparentnej obudowie. Końcówka w kolorzez tuszu. Powinien posiadać wentylowaną skuwkę w kolorze tuszu lub transparentną jak obudowa. Długość linii pisania min. 2000 m, grubość linii pisania nie większa niż 0,3 mm. Kolor linii pisania - </t>
    </r>
    <r>
      <rPr>
        <sz val="10"/>
        <color rgb="FFFF0000"/>
        <rFont val="Calibri"/>
        <family val="2"/>
        <charset val="238"/>
      </rPr>
      <t>CZERWONY</t>
    </r>
  </si>
  <si>
    <r>
      <t xml:space="preserve">Długopis nieautomatyczny w transparentnej obudowie. Końcówka w kolorzez tuszu. Powinien posiadać wentylowaną skuwkę w kolorze tuszu lub transparentną jak obudowa. Długość linii pisania min. 2000 m, grubosc linii pisania nie większa niż 0,3 mm. Kolor linii pisania - </t>
    </r>
    <r>
      <rPr>
        <b/>
        <sz val="11"/>
        <color rgb="FF000000"/>
        <rFont val="Calibri"/>
        <family val="2"/>
        <charset val="238"/>
      </rPr>
      <t>CZARNY</t>
    </r>
  </si>
  <si>
    <r>
      <t xml:space="preserve">Długopis nieautomatyczny w transparentnej obudowie. Końcówka w kolorzez tuszu. Powinien posiadać wentylowaną skuwkę w kolorze tuszu lub transparentną jak obudowa. Długość linii pisania min. 2000 m, grubość linii pisania nie większa niż 0,3 mm. Kolor linii pisania - </t>
    </r>
    <r>
      <rPr>
        <b/>
        <sz val="10"/>
        <color theme="4" tint="-0.499984740745262"/>
        <rFont val="Calibri"/>
        <family val="2"/>
        <charset val="238"/>
      </rPr>
      <t>NIEBIESKI</t>
    </r>
  </si>
  <si>
    <r>
      <t xml:space="preserve">Długopis nieautomatyczny w transparentnej obudowie. Końcówka w kolorzez tuszu. Powinien posiadac wentylowaną skuwkę w kolorze tuszu lub transparentną jak obudowa. Długość linii pisania min. 2000 m, grubość  linii pisania nie większa niż 0,3 mm. Kolor linii pisania - </t>
    </r>
    <r>
      <rPr>
        <b/>
        <sz val="10"/>
        <color theme="9" tint="-0.499984740745262"/>
        <rFont val="Calibri"/>
        <family val="2"/>
        <charset val="238"/>
      </rPr>
      <t>ZIELONY</t>
    </r>
    <r>
      <rPr>
        <sz val="10"/>
        <color rgb="FF000000"/>
        <rFont val="Calibri"/>
        <family val="2"/>
        <charset val="238"/>
      </rPr>
      <t>.</t>
    </r>
  </si>
  <si>
    <t xml:space="preserve">Cienkopis kulkowy z płynnym tuszem żelowym. Cienkopis powinien posiadać gumowy uchwyt w kolorze tuszu oraz metalowy klip. Grubość końcówki nie większa niż 0,7 mm. Grubość linii pisania nie większa niż 0,35 mm. Cienkopis powinien zapewnić długość linii pisania min. 550 m. Powinien zapewnić mozliwość pisania po każdym rodzaju papieru (także samokopiującym). Końcówka powina być wykonan ze stali nierdzewnej, a nasadka i obudowa np. z poliweglanu. Kolor tuszu żelowego - zielony. Zamawiający nie precyzuje koloru obudowy. </t>
  </si>
  <si>
    <r>
      <t xml:space="preserve">Długopis połączony </t>
    </r>
    <r>
      <rPr>
        <sz val="12"/>
        <rFont val="Calibri"/>
        <family val="2"/>
        <charset val="238"/>
      </rPr>
      <t>z kulkową podstawą</t>
    </r>
    <r>
      <rPr>
        <sz val="10"/>
        <rFont val="Calibri"/>
        <family val="2"/>
        <charset val="238"/>
      </rPr>
      <t xml:space="preserve"> za pomocą metalowego łańcuszka. Kulkowa podsatwa powinna posiadać możliwość przylepienia do każdej powierzchni. Długość linii pisania min. 1000 m, kolor linii pisania </t>
    </r>
    <r>
      <rPr>
        <b/>
        <sz val="10"/>
        <color rgb="FF0070C0"/>
        <rFont val="Calibri"/>
        <family val="2"/>
        <charset val="238"/>
      </rPr>
      <t>NIEBIESKI</t>
    </r>
    <r>
      <rPr>
        <sz val="14"/>
        <rFont val="Calibri"/>
        <family val="2"/>
        <charset val="238"/>
      </rPr>
      <t xml:space="preserve"> </t>
    </r>
    <r>
      <rPr>
        <sz val="10"/>
        <rFont val="Calibri"/>
        <family val="2"/>
        <charset val="238"/>
      </rPr>
      <t>/tylko JW./</t>
    </r>
  </si>
  <si>
    <t>Wkład do długopisu automatycznego wskazanego w poz.53. Metalowy z końcówką w kolorze tuszu. Wkład powinien być opisany marka producenta i kompatybilny z oferowanym długopisem automatycznym.</t>
  </si>
  <si>
    <t>Ołówek automatyczny w plastikowej obudowie z gumowym uchwytem. Grubość grafitu 0,5 mm. Ołówek powinien posiadać klips oraz zabezpieczoną nasadką gumkę do mazania. Pojemność zbiorniczka na grafity 12 szt. Zamawiający nie precyzuje koloru obudowy.</t>
  </si>
  <si>
    <t>Ołówek autmatyczny w plastikowej obudowie z gumowym uchwytem. Grubość grafitu 0,7 mm. Ołówek powinien posiadać klips oraz zabezpieczoną nasadką gumkę do mazania. Zamawiajacy nie precyzuje koloru obudowy.</t>
  </si>
  <si>
    <t xml:space="preserve">Ołówek z gumką i twardością HB. Ołowek powinien posiadać lakierowaną powierzchnię. </t>
  </si>
  <si>
    <t>Foliopis w rozmiarze S - kolor czarny. Foliopis powinien być szybkoschnący, wodoodporny i nie rozmazujący się. Uniwersalne zastosowanie np. do pisania na folii lub płytach CD/DVD. Obudowa i skuwka wykonana z plastiku. Skuwka powinna posiadać klips. Długość linii pisania co najmniej 800 m.</t>
  </si>
  <si>
    <r>
      <t xml:space="preserve">Foliopis w rozmiarze S - kolor </t>
    </r>
    <r>
      <rPr>
        <sz val="10"/>
        <color rgb="FFFF0000"/>
        <rFont val="Calibri"/>
        <family val="2"/>
        <charset val="238"/>
      </rPr>
      <t>czerwony</t>
    </r>
    <r>
      <rPr>
        <sz val="10"/>
        <color rgb="FF000000"/>
        <rFont val="Calibri"/>
        <family val="2"/>
        <charset val="238"/>
      </rPr>
      <t>. Foliopis powinien być szybkoschnący, wodoodporny i nie rozmazujący się. Uniwersalne zastosowanie np. do pisania na folii lub płytach CD/DVD. Obudowa i skuwka wykonana z plastiku. Skuwka powinna posiadać klips. Długość linii pisania co najmniej 800 m.</t>
    </r>
  </si>
  <si>
    <r>
      <t xml:space="preserve">Foliopis w rozmiarze S - kolor </t>
    </r>
    <r>
      <rPr>
        <sz val="10"/>
        <color rgb="FF0070C0"/>
        <rFont val="Calibri"/>
        <family val="2"/>
        <charset val="238"/>
      </rPr>
      <t>niebieski</t>
    </r>
    <r>
      <rPr>
        <sz val="10"/>
        <color rgb="FF000000"/>
        <rFont val="Calibri"/>
        <family val="2"/>
        <charset val="238"/>
      </rPr>
      <t>. Foliopis powinien być szybkoschnący, wodoodporny i nie rozmazujący się. Uniwersalne zastosowanie np. do pisania na folii lub płytach CD/DVD. Obudowa i skuwka wykonana z plastiku. Skuwka powinna posiadać klips. Długość linii pisania co najmniej 800 m.</t>
    </r>
  </si>
  <si>
    <r>
      <t xml:space="preserve">Foliopis w rozmiarze S - kolor </t>
    </r>
    <r>
      <rPr>
        <sz val="10"/>
        <color theme="9" tint="-0.249977111117893"/>
        <rFont val="Calibri"/>
        <family val="2"/>
        <charset val="238"/>
      </rPr>
      <t>zielony</t>
    </r>
    <r>
      <rPr>
        <sz val="10"/>
        <color rgb="FF000000"/>
        <rFont val="Calibri"/>
        <family val="2"/>
        <charset val="238"/>
      </rPr>
      <t>. Foliopis powinien być szybkoschnący, wodoodporny i nie rozmazujący się. Uniwersalne zastosowanie np. do pisania na folii lub płytach CD/DVD. Obudowa i skuwka wykonana z plastiku. Skuwka powinna posiadać klips. Długość linii pisania co najmnieej 800 m.</t>
    </r>
  </si>
  <si>
    <t>Markery do tablic suchościeralnych w opakowaniu po 4 szt. (czarny, czerwony, niebieski, zielony) umiejscowione w pojemniku na markery z gąbką. Okrągła końcówka, grubość linii pisania 1,5 -2,5 mm lub ścięta końcówka 1-5 mm. Długość linii pisania min. 1000 m.</t>
  </si>
  <si>
    <t>Zakreślacz tekstu ze  ściętą końcówką w opakowaniu 4 szt. (żołty, pomarańczowy, różowy, seledynowy) . Zakreślacz wypełniony fluorescencyjnym tuszem na bazie wody. Powinen być przeznaczony do pisania po wszystkich rodzajach papieru. Szerokość linii pisania od 1-5 mm.</t>
  </si>
  <si>
    <r>
      <t xml:space="preserve">Atrament do piór wiecznych kompatybilny z piórami typu Praker lub Waterman. Pojemność nie większa niż 57 ml. Kolor </t>
    </r>
    <r>
      <rPr>
        <sz val="10"/>
        <color rgb="FF0070C0"/>
        <rFont val="Calibri"/>
        <family val="2"/>
        <charset val="238"/>
      </rPr>
      <t>niebieski</t>
    </r>
    <r>
      <rPr>
        <sz val="10"/>
        <color rgb="FF000000"/>
        <rFont val="Calibri"/>
        <family val="2"/>
        <charset val="238"/>
      </rPr>
      <t>.</t>
    </r>
  </si>
  <si>
    <t>Dziurkacz wykonany z metalu z wysuwanym ogranicznikiem formatu. Powinien posiadać możliwość dziurkowania do 65 kratek papieru o gramaturze 80mg/m². Powinien posiadać wskaźnik środka strony oraz system blokujący ramię przez co ułatwia przechowywanie.</t>
  </si>
  <si>
    <t>Dziurkacz podwójny wykonany z metalu i posiadający możliwość wykonania 4 otworów w papierze. Powinien posiadać wsakźnik środka strony.</t>
  </si>
  <si>
    <t xml:space="preserve">Zszywacz na zszywki w rozmiarze 24/6. Powinien posiadać możliwość wsunięcia kartki min. 45 mm oraz zszycia jednorazowo co najmniej 30 kartek oraz możliwość zaginania zszywek na zewnatrz i wewnatrz. Pojemność magazynka co najmniej 150 zszywek o rozmiarze 24/6. </t>
  </si>
  <si>
    <t>Zszywki 24/6 - miedziane pakowane po 1000 szt. Powinny zapewnić możliwość zszycia co najmniej 30 kartek.</t>
  </si>
  <si>
    <t>Zszywki 23/8 pakowane po 1000 szt. Powinny być wykonane z takiego materiału aby umożliwić jednorazowe zszycie co najmniej 50 kartek.</t>
  </si>
  <si>
    <r>
      <rPr>
        <b/>
        <sz val="10"/>
        <color rgb="FF000000"/>
        <rFont val="Calibri"/>
        <family val="2"/>
        <charset val="238"/>
      </rPr>
      <t>Z</t>
    </r>
    <r>
      <rPr>
        <sz val="10"/>
        <color rgb="FF000000"/>
        <rFont val="Calibri"/>
        <family val="2"/>
        <charset val="238"/>
      </rPr>
      <t>szywki nr 10 pakowane po 1000 szt w opakowaniu. Powinny być wykonane z takiego materiału aby umożliwić zszycie co najmniej 10 kartek.</t>
    </r>
  </si>
  <si>
    <t>Klip biurowy o wymiarze 41 mm. W opakowaniu 12 szt.</t>
  </si>
  <si>
    <t>Rozszywacz do zszywek wykonany z metalu w obudowie z trwałego tworzywa i wyposażony w blokadę.</t>
  </si>
  <si>
    <t>Gumka do mazania nadająca się do każdego rodzaju papieru. Wymiary nie mniejsze niż 40 x 17 x 8 mm. Nie powinna pozostawiać śladów na ścieranej powierzchni.</t>
  </si>
  <si>
    <t>Korektor w piórze, szybkoschnący, z metalową końcówką wyposażoną w końcówke zaworkową regulującą wypływ płynu. Pojemność nie mniejsza niż 12 ml.</t>
  </si>
  <si>
    <t>Klej w płynie posiadający atest PZH o pojemności nie mniejszej niż 30 ml. Powinien być bezzapachowy z możliwością klejenia papieru i kartonu. Ponadto powinien być wyposażony w silikoną rolke, która dozuje wypływ kleju.</t>
  </si>
  <si>
    <t>Taśma biurowa samoprzylepna przezroczysta do wszystkich rodzajów powierzchni, samoprzylepna, pokryta emulsyjnym klejem akrylowym o wymiarach nie mniejszych niż 18mm x 30m. Ilość w opakowaniu 8 szt,</t>
  </si>
  <si>
    <t>Datownik automatyczny cyfrowy, samotuszujący. Obudowa wykonana z plastiku i posiadający wewnętrzne wymiary okienka 28 mm x 10 mm. Data w wersji ISO</t>
  </si>
  <si>
    <t>Półka na dokumenty w formacie A4 wykonane z polistyrenu, kolor przezroczysty, przód zabezpieczający dokumenty. Powinien posiadać możliwość łączenia w pionie oraz miejsce na etykietę.</t>
  </si>
  <si>
    <t>Okładka wywieszki materiałowej GM 8 wykonana z przezroczystej folii o grubości nie większej niż 0,35 mm. Mozliwość wkładania wywieszki w układzie poziomym. W górnej części otwór o średnicy 0,5 cm. Wymiary wywieszki nie mniejsze niż 157 mm x 85 mm.</t>
  </si>
  <si>
    <t xml:space="preserve">Wskaźnik laserowy USB przypominający długopis z czerwonym laserem. Wskaźnik powinien być wyposażony w funkcję przewijania stron w górę i w dół dzięki odłączanemu odbiornikowi USB. Zastosowana technologia Plug&amp;Play. Zasieg nie mniejszy niż 8 m. Odbiornik chowany w skuwce. W zestwie baterie typu AAA. Wskaźnik kompatybilny z programem Power Point . Zalecany kolor czarny ze srebrnymi przyciskami. </t>
  </si>
  <si>
    <t xml:space="preserve">Nóż z ostrzem łamanym do tapet z automatyczna blokadą ostrza w wybranej pozycji, nóż powinien posiadać metalowe prowadnice do precyzyjnego prowadzenia ostrza. Szerokość ostrza nie większa niż 19 mm. Wewnątrz obudowy jedno ostrze. </t>
  </si>
  <si>
    <t>Ostrza do noża do tapet dostoswany do zaoferowanego produktu z poz. 116</t>
  </si>
  <si>
    <t>Marker permanentny z okragłą końcówką o grubości linii pisania 1,5 -2,5 mm lub ściętą końcówką 1-5mm mm. Powinien posiadać atrament o neutraklnym zapachu, być nietoksyczny i wododporny. Długość linii pisania min. 780 m. Kolor linii pisania - niebieski.</t>
  </si>
  <si>
    <t>Marker permanentny z okragłą końcówką o grubości linii pisania 1,5 -2,5 mm lub ściętą końcówką 1-5mm mm. Powinien posiadać atrament o neutraklnym zapachu, być nietoksyczny i wododporny. Długość linii pisania min. 780 m. Kolor linii pisania - zielony.</t>
  </si>
  <si>
    <r>
      <t xml:space="preserve">Segregator A4 - z mechanizmem 4 ringowym o szerokości grzbietu 75 mm. Powinien być wykonany z twardej tektury i foli PVC. Powinien posiadać zgrzane kieszenie na grzbiecie i przodzie umożliwiające wielokrotną wymianę etykiety grzbietowej i strony tytułowej. Ringi powinny być w kształcie litery D.  Wymagany kolor czarny lub </t>
    </r>
    <r>
      <rPr>
        <sz val="10"/>
        <color theme="9" tint="-0.499984740745262"/>
        <rFont val="Calibri"/>
        <family val="2"/>
        <charset val="238"/>
        <scheme val="minor"/>
      </rPr>
      <t>zielony</t>
    </r>
    <r>
      <rPr>
        <sz val="10"/>
        <rFont val="Calibri"/>
        <family val="2"/>
        <charset val="238"/>
        <scheme val="minor"/>
      </rPr>
      <t>.</t>
    </r>
  </si>
  <si>
    <r>
      <t xml:space="preserve">Długopis PENTEL ENERGEL niebieski o grubości linii pisania 0,5mm. Posiada metalowy klip ze stali nierdzewnej umożliwiający wpięcie do wybranej rzeczy lub notesu, akrylową obudowę, gumowy uchwyt. Wymienny wkład. Kolor linii pisania </t>
    </r>
    <r>
      <rPr>
        <sz val="10"/>
        <color rgb="FF0070C0"/>
        <rFont val="Calibri"/>
        <family val="2"/>
        <charset val="238"/>
        <scheme val="minor"/>
      </rPr>
      <t>niebieski</t>
    </r>
    <r>
      <rPr>
        <sz val="10"/>
        <rFont val="Calibri"/>
        <family val="2"/>
        <charset val="238"/>
        <scheme val="minor"/>
      </rPr>
      <t>.</t>
    </r>
  </si>
  <si>
    <t>Tablica korkowa w ramie aluminiowej do powieszenia na ścianie. Rama wykonana z profilu aluminiowego i wzmocniona celem utrzymania stabilności i równej powierzchni. Wykończenia plastikowe. Wyposażona w zestw montażowy. Wymiary 900 mm x 600 mm.</t>
  </si>
  <si>
    <t>Tablica korkowa w ramie aluminiowej do powieszenia na ścianie. Rama wykonana z profilu aluminiowego i wzmocniona celem utrzymania stabilności i równej powierzchni. Wykończenia plastikowe. Wyposażona w zestw montażowy. Wymiary 1200 mm x 900 mm.</t>
  </si>
  <si>
    <t>Tablica suchoscieralna obrotowo - jezdna. Dwie  białe  suchościeralne lakierowane powierzchnie. Aluminiowa konstrukcja z 4 kółkami obrotowymi z możliwością blokady kółek.Wyposażona w półkę na przybory do pisania i gąbkę. Wymiary 1200 mm x 900 mm.</t>
  </si>
  <si>
    <t xml:space="preserve">Cienkopis kulkowy z płynnym tuszem żelowym. Cienkopis powinien posiadać gumowy uchwyt w kolorze tuszu oraz metalowy klip. Grubość końcówki nie większa niż 0,7 mm. Grubość linii pisania nie większa niż 0,35 mm. Cienkopis powinien zapewnić długość linii pisania min. 550 m. Powinien zapewnić możliwość pisania po każdym rodzaju papieru (także samokopiującym). Końcówka powina być wykonan ze stali nierdzewnej, a nasadka i obudowa np. z poliweglanu. Kolor tuszu żelowego - czerwony. Zamawiający nie precyzuje koloru obudowy. </t>
  </si>
  <si>
    <t xml:space="preserve">Cienkopis kulkowy z płynnym tuszem żelowym. Cienkopis powinien posiadać gumowy uchwyt w kolorze tuszu oraz metalowy klip. Grubość końcówki nie większa niż 0,7 mm. Grubość linii pisania nie większa niż 0,35 mm. Cienkopis powinien zapewnić długość linii pisania min. 550 m. Powinien zapewnić możliwość pisania po każdym rodzaju papieru (także samokopiującym). Końcówka powina być wykonan ze stali nierdzewnej, a nasadka i obudowa np. z poliweglanu. Kolor tuszu żelowego - czarny. Zamawiający nie precyzuje koloru obudowy. </t>
  </si>
  <si>
    <t xml:space="preserve">Kalendarz ścienny na rok 2023. Główka formatu płaska nie obrazująca druku reklamowego firmy, a przedstawiająca np. martwą naturę, zwierzęta, widoki itp. Powinien być trójdzielny z przesuwanym czerwonym okienkiem daty do oznaczania bieżącego dnia. Główka i plecy kalendarza wykonane  z jednego arkusza sztywnego kartonu i uszlachetniony folią błyszczącą. </t>
  </si>
  <si>
    <t>Kalendarz podkładowy (biuwar tygodniowy z listwą ochronną, rozmiar B3 (+/- 50 mm) 470x330 mm, 30 kartek, papierowy podkład na biurko z planem tygodnia, kalendarz dwuletni na rok 2022 i 2023 przeznaczony do wykonywania notatek, z listwa ochronną zabezpieczająca kartki przed zagięciem. Zamawiający nie precyzuje koloru listwy.</t>
  </si>
  <si>
    <t>Kalendarz TEWO w formacie A5 na rok 2023. (+/- 10mm) 148 x210 mm., jeden dzień na stronie. Oprawa skóropodobna. Kalendarz powinien być w układzie dziennym i dodatkowo powinien zawierać co najmniej: sygnały alarmowe i ostrzegania, podstawowe obowiązki i czynności alarmowe, roczny plan zamierzeń, tygodniowy rozkład zajęć stałych, podstawowe telefony, plan pracy przed każdym miesiącem. Powinien również zawierać dodatkowe strony ze skróconym kalendarzem na rok 2022, 2023 i 2024 oraz notatki z oznaczeniem alfabetycznym np. TEPOL. Kolor niebieski.</t>
  </si>
  <si>
    <t>Kalendarz biurkowy na rok 2023 w formacie A5. Stojący w układzie pionowym, układ tydzień na stronie, oraz skróconym kalendarzem miesięcznym. Grzbiet na kółkach lub spirali metalowej. Format kalendarium (+/- 20 mm) 150mmxx200 mm</t>
  </si>
  <si>
    <t>Taśma dwustronna z folii PP w kolorze żółtym z silnie klejącym klejem ze sztucznego kauczuku, stosowana do mocowania elementów dekoracyjnych, pakowania, dwustronnego łączenia folii, plastiku, włókna czy kartonu, o wymiarze nie większym niż 50 mm x 25 m</t>
  </si>
  <si>
    <t>Taśma pakowa odporna na zrywanie, pokryta emulsyjnym klejem akrylowym w kolorze brązowym i wymiarach nie mniejszych niż 50 mm x 66 m.</t>
  </si>
  <si>
    <t>Klej introligatorski posiadający atest PZH o pojemności nie mniejszej niż 1 kg. Przeznaczony do klejenia papieru, kartonu, tektury w trakcie przygotowania dokumentów archiwizacyjnych.</t>
  </si>
  <si>
    <r>
      <t xml:space="preserve">Pióro kulkowe w kolorze czarny mat z elementami w kolorze złotym na końcówce pióra oraz skuwce. Kolor linii pisania czarny. Zamawiający nie wymaga dodatkowego etui lecz do każdego pióra należy załączyć zapas 10 wkładów w kolorze pisania </t>
    </r>
    <r>
      <rPr>
        <b/>
        <sz val="10"/>
        <color theme="1"/>
        <rFont val="Calibri"/>
        <family val="2"/>
        <charset val="238"/>
      </rPr>
      <t>czarny</t>
    </r>
    <r>
      <rPr>
        <sz val="10"/>
        <color theme="1"/>
        <rFont val="Calibri"/>
        <family val="2"/>
        <charset val="238"/>
      </rPr>
      <t xml:space="preserve"> (5 szt) i </t>
    </r>
    <r>
      <rPr>
        <b/>
        <sz val="10"/>
        <color rgb="FF0070C0"/>
        <rFont val="Calibri"/>
        <family val="2"/>
        <charset val="238"/>
      </rPr>
      <t>niebieski</t>
    </r>
    <r>
      <rPr>
        <sz val="10"/>
        <color theme="1"/>
        <rFont val="Calibri"/>
        <family val="2"/>
        <charset val="238"/>
      </rPr>
      <t xml:space="preserve"> (5 szt).</t>
    </r>
  </si>
  <si>
    <t>Dratwa wykonana z nici lnianych w kolorze białym. Wymiary szpulki 95 x 75 mm, sznurek (dratwa) o grubości nie mniejszej niż 1 mm i długości nie większej niż 180 m oraz o ciężarze opakowania w zakresie od 150 g do 250 g</t>
  </si>
  <si>
    <t>Część nr  1 - Dostawa artykułów papierniczych i archiwizacyjnych</t>
  </si>
  <si>
    <t>Część nr 2 - Dostawa akcesorów biurowych w tym tablic magnetycznych i korkowych</t>
  </si>
  <si>
    <t>Część nr 3 - Dostawa kalendarzy</t>
  </si>
  <si>
    <t>Ilość przy uwzględnieniu miejsca dostawy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</si>
</sst>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zł&quot;* #,##0.00_);_(&quot;zł&quot;* \(#,##0.00\);_(&quot;zł&quot;* &quot;-&quot;??_);_(@_)"/>
    <numFmt numFmtId="165" formatCode="[$-415]General"/>
    <numFmt numFmtId="166" formatCode="&quot; &quot;#,##0.00&quot; zł &quot;;&quot;-&quot;#,##0.00&quot; zł &quot;;&quot; -&quot;#&quot; zł &quot;;@&quot; &quot;"/>
  </numFmts>
  <fonts count="56" x14ac:knownFonts="1">
    <font>
      <sz val="11"/>
      <color theme="1"/>
      <name val="Calibri"/>
      <family val="2"/>
      <scheme val="minor"/>
    </font>
    <font>
      <sz val="11"/>
      <color theme="1"/>
      <name val="Calibri"/>
      <family val="2"/>
      <charset val="238"/>
      <scheme val="minor"/>
    </font>
    <font>
      <sz val="11"/>
      <color rgb="FF000000"/>
      <name val="Calibri"/>
      <family val="2"/>
      <charset val="238"/>
    </font>
    <font>
      <b/>
      <i/>
      <sz val="9"/>
      <color rgb="FF000000"/>
      <name val="Calibri"/>
      <family val="2"/>
      <charset val="238"/>
    </font>
    <font>
      <sz val="9"/>
      <color rgb="FF000000"/>
      <name val="Calibri"/>
      <family val="2"/>
      <charset val="238"/>
    </font>
    <font>
      <sz val="11"/>
      <color theme="1"/>
      <name val="Calibri"/>
      <family val="2"/>
      <scheme val="minor"/>
    </font>
    <font>
      <sz val="9"/>
      <color theme="1"/>
      <name val="Calibri"/>
      <family val="2"/>
      <charset val="238"/>
    </font>
    <font>
      <sz val="9"/>
      <name val="Calibri"/>
      <family val="2"/>
      <charset val="238"/>
    </font>
    <font>
      <sz val="9"/>
      <name val="Calibri"/>
      <family val="2"/>
      <charset val="238"/>
      <scheme val="minor"/>
    </font>
    <font>
      <b/>
      <u/>
      <sz val="11"/>
      <color theme="1"/>
      <name val="Calibri"/>
      <family val="2"/>
      <charset val="238"/>
    </font>
    <font>
      <b/>
      <u/>
      <sz val="11"/>
      <color theme="1"/>
      <name val="Calibri"/>
      <family val="2"/>
      <charset val="238"/>
      <scheme val="minor"/>
    </font>
    <font>
      <sz val="10"/>
      <name val="Calibri"/>
      <family val="2"/>
      <charset val="238"/>
      <scheme val="minor"/>
    </font>
    <font>
      <sz val="9"/>
      <color theme="0" tint="-0.499984740745262"/>
      <name val="Calibri"/>
      <family val="2"/>
      <charset val="238"/>
      <scheme val="minor"/>
    </font>
    <font>
      <sz val="9"/>
      <color theme="1"/>
      <name val="Calibri"/>
      <family val="2"/>
      <scheme val="minor"/>
    </font>
    <font>
      <sz val="9"/>
      <color theme="0" tint="-0.499984740745262"/>
      <name val="Calibri"/>
      <family val="2"/>
      <scheme val="minor"/>
    </font>
    <font>
      <b/>
      <sz val="9"/>
      <name val="Calibri"/>
      <family val="2"/>
      <charset val="238"/>
      <scheme val="minor"/>
    </font>
    <font>
      <sz val="10"/>
      <color theme="1"/>
      <name val="Calibri"/>
      <family val="2"/>
      <charset val="238"/>
      <scheme val="minor"/>
    </font>
    <font>
      <b/>
      <sz val="10"/>
      <name val="Calibri"/>
      <family val="2"/>
      <charset val="238"/>
      <scheme val="minor"/>
    </font>
    <font>
      <b/>
      <sz val="11"/>
      <color theme="1"/>
      <name val="Calibri"/>
      <family val="2"/>
      <charset val="238"/>
      <scheme val="minor"/>
    </font>
    <font>
      <b/>
      <i/>
      <sz val="9"/>
      <name val="Calibri"/>
      <family val="2"/>
      <charset val="238"/>
      <scheme val="minor"/>
    </font>
    <font>
      <b/>
      <sz val="11"/>
      <color rgb="FFFF0000"/>
      <name val="Calibri"/>
      <family val="2"/>
      <charset val="238"/>
      <scheme val="minor"/>
    </font>
    <font>
      <b/>
      <i/>
      <sz val="10"/>
      <color rgb="FF000000"/>
      <name val="Calibri"/>
      <family val="2"/>
      <charset val="238"/>
    </font>
    <font>
      <sz val="10"/>
      <color theme="1"/>
      <name val="Calibri"/>
      <family val="2"/>
      <charset val="238"/>
    </font>
    <font>
      <sz val="10"/>
      <color rgb="FF000000"/>
      <name val="Calibri"/>
      <family val="2"/>
      <charset val="238"/>
    </font>
    <font>
      <sz val="10"/>
      <name val="Calibri"/>
      <family val="2"/>
      <scheme val="minor"/>
    </font>
    <font>
      <sz val="10"/>
      <color theme="1"/>
      <name val="Calibri"/>
      <family val="2"/>
      <scheme val="minor"/>
    </font>
    <font>
      <sz val="10"/>
      <name val="Calibri"/>
      <family val="2"/>
      <charset val="238"/>
    </font>
    <font>
      <b/>
      <sz val="10"/>
      <color rgb="FF000000"/>
      <name val="Calibri"/>
      <family val="2"/>
      <charset val="238"/>
    </font>
    <font>
      <i/>
      <sz val="11"/>
      <color rgb="FF7F7F7F"/>
      <name val="Calibri"/>
      <family val="2"/>
      <charset val="238"/>
      <scheme val="minor"/>
    </font>
    <font>
      <sz val="12"/>
      <name val="Calibri"/>
      <family val="2"/>
      <charset val="238"/>
    </font>
    <font>
      <b/>
      <sz val="11"/>
      <color rgb="FF000000"/>
      <name val="Calibri"/>
      <family val="2"/>
      <charset val="238"/>
    </font>
    <font>
      <sz val="10"/>
      <name val="Calibri"/>
      <family val="2"/>
    </font>
    <font>
      <sz val="10"/>
      <name val="Times New Roman"/>
      <family val="1"/>
      <charset val="238"/>
    </font>
    <font>
      <sz val="9"/>
      <name val="Calibri"/>
      <family val="2"/>
      <scheme val="minor"/>
    </font>
    <font>
      <sz val="9"/>
      <name val="Calibri"/>
      <family val="2"/>
    </font>
    <font>
      <sz val="14"/>
      <name val="Calibri"/>
      <family val="2"/>
      <charset val="238"/>
    </font>
    <font>
      <b/>
      <sz val="10"/>
      <color theme="1"/>
      <name val="Calibri"/>
      <family val="2"/>
      <charset val="238"/>
    </font>
    <font>
      <sz val="11"/>
      <color rgb="FFFF0000"/>
      <name val="Calibri"/>
      <family val="2"/>
      <scheme val="minor"/>
    </font>
    <font>
      <sz val="9"/>
      <color rgb="FFFF0000"/>
      <name val="Calibri"/>
      <family val="2"/>
      <charset val="238"/>
    </font>
    <font>
      <b/>
      <sz val="10"/>
      <color rgb="FF0070C0"/>
      <name val="Calibri"/>
      <family val="2"/>
      <charset val="238"/>
    </font>
    <font>
      <b/>
      <sz val="10"/>
      <color theme="9" tint="-0.499984740745262"/>
      <name val="Calibri"/>
      <family val="2"/>
      <charset val="238"/>
    </font>
    <font>
      <b/>
      <sz val="10"/>
      <color theme="4" tint="-0.499984740745262"/>
      <name val="Calibri"/>
      <family val="2"/>
      <charset val="238"/>
    </font>
    <font>
      <sz val="11"/>
      <color theme="7" tint="-0.499984740745262"/>
      <name val="Calibri"/>
      <family val="2"/>
      <scheme val="minor"/>
    </font>
    <font>
      <sz val="10"/>
      <color rgb="FF0070C0"/>
      <name val="Calibri"/>
      <family val="2"/>
      <charset val="238"/>
      <scheme val="minor"/>
    </font>
    <font>
      <sz val="10"/>
      <color theme="9" tint="-0.499984740745262"/>
      <name val="Calibri"/>
      <family val="2"/>
      <charset val="238"/>
      <scheme val="minor"/>
    </font>
    <font>
      <sz val="10"/>
      <color rgb="FFFF0000"/>
      <name val="Calibri"/>
      <family val="2"/>
      <charset val="238"/>
    </font>
    <font>
      <sz val="10"/>
      <color rgb="FF0070C0"/>
      <name val="Calibri"/>
      <family val="2"/>
      <charset val="238"/>
    </font>
    <font>
      <sz val="10"/>
      <color theme="9" tint="-0.249977111117893"/>
      <name val="Calibri"/>
      <family val="2"/>
      <charset val="238"/>
    </font>
    <font>
      <sz val="10"/>
      <color theme="9" tint="-0.249977111117893"/>
      <name val="Calibri"/>
      <family val="2"/>
      <charset val="238"/>
      <scheme val="minor"/>
    </font>
    <font>
      <sz val="9"/>
      <color rgb="FF000000"/>
      <name val="Calibri"/>
      <family val="2"/>
      <charset val="238"/>
      <scheme val="minor"/>
    </font>
    <font>
      <b/>
      <sz val="11"/>
      <name val="Calibri"/>
      <family val="2"/>
      <charset val="238"/>
      <scheme val="minor"/>
    </font>
    <font>
      <sz val="11"/>
      <name val="Calibri"/>
      <family val="2"/>
      <charset val="238"/>
      <scheme val="minor"/>
    </font>
    <font>
      <b/>
      <i/>
      <sz val="10"/>
      <name val="Calibri"/>
      <family val="2"/>
      <charset val="238"/>
      <scheme val="minor"/>
    </font>
    <font>
      <b/>
      <u/>
      <sz val="12"/>
      <color theme="1"/>
      <name val="Calibri"/>
      <family val="2"/>
      <charset val="238"/>
    </font>
    <font>
      <b/>
      <sz val="11"/>
      <color theme="1"/>
      <name val="Calibri"/>
      <family val="2"/>
      <charset val="238"/>
    </font>
    <font>
      <b/>
      <sz val="11"/>
      <name val="Calibri"/>
      <family val="2"/>
      <charset val="238"/>
    </font>
  </fonts>
  <fills count="1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tint="-0.14999847407452621"/>
        <bgColor rgb="FFD9D9D9"/>
      </patternFill>
    </fill>
    <fill>
      <patternFill patternType="solid">
        <fgColor theme="8"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right/>
      <top style="thin">
        <color auto="1"/>
      </top>
      <bottom style="thin">
        <color auto="1"/>
      </bottom>
      <diagonal/>
    </border>
    <border>
      <left/>
      <right style="medium">
        <color indexed="64"/>
      </right>
      <top style="thin">
        <color auto="1"/>
      </top>
      <bottom style="thin">
        <color auto="1"/>
      </bottom>
      <diagonal/>
    </border>
  </borders>
  <cellStyleXfs count="12">
    <xf numFmtId="0" fontId="0" fillId="0" borderId="0"/>
    <xf numFmtId="165" fontId="2" fillId="0" borderId="0" applyBorder="0" applyProtection="0"/>
    <xf numFmtId="166" fontId="2" fillId="0" borderId="0" applyBorder="0" applyProtection="0"/>
    <xf numFmtId="166" fontId="2" fillId="0" borderId="0" applyBorder="0" applyProtection="0"/>
    <xf numFmtId="165" fontId="2" fillId="0" borderId="0" applyBorder="0" applyProtection="0"/>
    <xf numFmtId="0" fontId="2" fillId="0" borderId="0" applyNumberFormat="0" applyBorder="0" applyProtection="0"/>
    <xf numFmtId="165" fontId="2" fillId="0" borderId="0" applyBorder="0" applyProtection="0"/>
    <xf numFmtId="165" fontId="2" fillId="0" borderId="0" applyBorder="0" applyProtection="0"/>
    <xf numFmtId="165" fontId="2" fillId="0" borderId="0" applyBorder="0" applyProtection="0"/>
    <xf numFmtId="165" fontId="2" fillId="0" borderId="0" applyBorder="0" applyProtection="0"/>
    <xf numFmtId="164" fontId="5" fillId="0" borderId="0" applyFont="0" applyFill="0" applyBorder="0" applyAlignment="0" applyProtection="0"/>
    <xf numFmtId="0" fontId="28" fillId="0" borderId="0" applyNumberFormat="0" applyFill="0" applyBorder="0" applyAlignment="0" applyProtection="0"/>
  </cellStyleXfs>
  <cellXfs count="149">
    <xf numFmtId="0" fontId="0" fillId="0" borderId="0" xfId="0"/>
    <xf numFmtId="165" fontId="4" fillId="0" borderId="1" xfId="4" applyFont="1" applyFill="1" applyBorder="1" applyAlignment="1">
      <alignment horizontal="left" vertical="center" wrapText="1"/>
    </xf>
    <xf numFmtId="0" fontId="6" fillId="0" borderId="1" xfId="0" applyFont="1" applyFill="1" applyBorder="1" applyAlignment="1">
      <alignment horizontal="center" vertical="center"/>
    </xf>
    <xf numFmtId="165" fontId="4" fillId="0" borderId="1" xfId="4" applyFont="1" applyFill="1" applyBorder="1" applyAlignment="1">
      <alignment horizontal="center" vertical="center"/>
    </xf>
    <xf numFmtId="165" fontId="7" fillId="0" borderId="1" xfId="4" applyFont="1" applyFill="1" applyBorder="1" applyAlignment="1">
      <alignment horizontal="center" vertical="center"/>
    </xf>
    <xf numFmtId="0" fontId="7" fillId="0" borderId="1" xfId="0" applyFont="1" applyFill="1" applyBorder="1" applyAlignment="1">
      <alignment horizontal="center" vertical="center"/>
    </xf>
    <xf numFmtId="165" fontId="4" fillId="0" borderId="1" xfId="1" applyFont="1" applyFill="1" applyBorder="1" applyAlignment="1">
      <alignment horizontal="center" vertical="center"/>
    </xf>
    <xf numFmtId="0" fontId="6" fillId="0" borderId="1" xfId="0" applyFont="1" applyFill="1" applyBorder="1" applyAlignment="1">
      <alignment horizontal="left" vertical="center" wrapText="1"/>
    </xf>
    <xf numFmtId="165" fontId="7" fillId="0" borderId="1" xfId="4" applyFont="1" applyFill="1" applyBorder="1" applyAlignment="1">
      <alignment horizontal="left" vertical="center" wrapText="1"/>
    </xf>
    <xf numFmtId="0" fontId="8" fillId="0" borderId="1" xfId="0" applyFont="1" applyFill="1" applyBorder="1" applyAlignment="1">
      <alignment vertical="top" wrapText="1"/>
    </xf>
    <xf numFmtId="165" fontId="7" fillId="2" borderId="1" xfId="4" applyFont="1" applyFill="1" applyBorder="1" applyAlignment="1">
      <alignment horizontal="center" vertical="center"/>
    </xf>
    <xf numFmtId="165" fontId="7" fillId="0" borderId="1" xfId="4" applyFont="1" applyFill="1" applyBorder="1" applyAlignment="1">
      <alignment horizontal="center" vertical="center" wrapText="1"/>
    </xf>
    <xf numFmtId="0" fontId="9" fillId="0" borderId="0" xfId="0" applyFont="1"/>
    <xf numFmtId="0" fontId="8" fillId="0" borderId="1" xfId="0" applyFont="1" applyFill="1" applyBorder="1" applyAlignment="1">
      <alignment vertical="center" wrapText="1"/>
    </xf>
    <xf numFmtId="0" fontId="8" fillId="0" borderId="2" xfId="0" applyFont="1" applyFill="1" applyBorder="1" applyAlignment="1">
      <alignment vertical="center" wrapText="1"/>
    </xf>
    <xf numFmtId="0" fontId="7" fillId="0" borderId="1" xfId="0" applyFont="1" applyFill="1" applyBorder="1" applyAlignment="1">
      <alignment vertical="center" wrapText="1"/>
    </xf>
    <xf numFmtId="0" fontId="10" fillId="0" borderId="0" xfId="0" applyFont="1"/>
    <xf numFmtId="1" fontId="12" fillId="0" borderId="0" xfId="0" applyNumberFormat="1" applyFont="1" applyAlignment="1">
      <alignment vertical="center"/>
    </xf>
    <xf numFmtId="0" fontId="8"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4" fontId="16" fillId="0" borderId="0" xfId="0" applyNumberFormat="1" applyFont="1" applyAlignment="1">
      <alignment horizontal="center" vertical="center"/>
    </xf>
    <xf numFmtId="0" fontId="0" fillId="0" borderId="0" xfId="0" applyBorder="1"/>
    <xf numFmtId="4" fontId="0" fillId="0" borderId="0" xfId="0" applyNumberFormat="1"/>
    <xf numFmtId="4" fontId="16" fillId="0" borderId="0" xfId="0" applyNumberFormat="1" applyFont="1" applyFill="1" applyBorder="1" applyAlignment="1">
      <alignment horizontal="center" vertical="center"/>
    </xf>
    <xf numFmtId="0" fontId="8" fillId="0" borderId="0" xfId="0" applyFont="1" applyBorder="1" applyAlignment="1">
      <alignment horizontal="center"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wrapText="1"/>
    </xf>
    <xf numFmtId="165" fontId="23" fillId="0" borderId="1" xfId="4" applyFont="1" applyFill="1" applyBorder="1" applyAlignment="1">
      <alignment horizontal="center" vertical="center"/>
    </xf>
    <xf numFmtId="0" fontId="26" fillId="0" borderId="1" xfId="0" applyFont="1" applyFill="1" applyBorder="1" applyAlignment="1">
      <alignment horizontal="left" vertical="center" wrapText="1"/>
    </xf>
    <xf numFmtId="165" fontId="23" fillId="0" borderId="1" xfId="1" applyFont="1" applyFill="1" applyBorder="1" applyAlignment="1">
      <alignment horizontal="center" vertical="center"/>
    </xf>
    <xf numFmtId="165" fontId="23" fillId="0" borderId="1" xfId="4" applyFont="1" applyFill="1" applyBorder="1" applyAlignment="1">
      <alignment horizontal="left" vertical="center" wrapText="1"/>
    </xf>
    <xf numFmtId="165" fontId="26" fillId="0" borderId="1" xfId="4" applyFont="1" applyFill="1" applyBorder="1" applyAlignment="1">
      <alignment horizontal="left" vertical="center" wrapText="1"/>
    </xf>
    <xf numFmtId="0" fontId="22" fillId="0" borderId="1" xfId="0" applyFont="1" applyBorder="1" applyAlignment="1">
      <alignment horizontal="left" vertical="center" wrapText="1"/>
    </xf>
    <xf numFmtId="0" fontId="22" fillId="0" borderId="1" xfId="0" applyFont="1" applyBorder="1" applyAlignment="1">
      <alignment horizontal="center" vertical="center"/>
    </xf>
    <xf numFmtId="0" fontId="26" fillId="0" borderId="1" xfId="0" applyFont="1" applyFill="1" applyBorder="1" applyAlignment="1">
      <alignment horizontal="center" vertical="center"/>
    </xf>
    <xf numFmtId="165" fontId="26" fillId="0" borderId="1" xfId="4" applyFont="1" applyFill="1" applyBorder="1" applyAlignment="1">
      <alignment horizontal="center" vertical="center"/>
    </xf>
    <xf numFmtId="0" fontId="26" fillId="0" borderId="1" xfId="0" applyFont="1" applyBorder="1" applyAlignment="1">
      <alignment horizontal="left" vertical="center" wrapText="1"/>
    </xf>
    <xf numFmtId="165" fontId="23" fillId="2" borderId="1" xfId="4" applyFont="1" applyFill="1" applyBorder="1" applyAlignment="1">
      <alignment horizontal="left" vertical="center" wrapText="1"/>
    </xf>
    <xf numFmtId="165" fontId="23" fillId="0" borderId="1" xfId="4" applyFont="1" applyFill="1" applyBorder="1" applyAlignment="1">
      <alignment horizontal="center" vertical="center" wrapText="1"/>
    </xf>
    <xf numFmtId="0" fontId="26" fillId="0" borderId="1" xfId="0" applyFont="1" applyBorder="1" applyAlignment="1">
      <alignment horizontal="left" vertical="center"/>
    </xf>
    <xf numFmtId="165" fontId="23" fillId="0" borderId="1" xfId="6" applyFont="1" applyFill="1" applyBorder="1" applyAlignment="1">
      <alignment horizontal="left" vertical="center" wrapText="1"/>
    </xf>
    <xf numFmtId="49" fontId="26" fillId="0" borderId="1" xfId="1" applyNumberFormat="1" applyFont="1" applyFill="1" applyBorder="1" applyAlignment="1">
      <alignment horizontal="left" vertical="center" wrapText="1"/>
    </xf>
    <xf numFmtId="165" fontId="23" fillId="0" borderId="1" xfId="7" applyFont="1" applyFill="1" applyBorder="1" applyAlignment="1" applyProtection="1">
      <alignment horizontal="center" vertical="center"/>
      <protection hidden="1"/>
    </xf>
    <xf numFmtId="165" fontId="26" fillId="2" borderId="1" xfId="4" applyFont="1" applyFill="1" applyBorder="1" applyAlignment="1">
      <alignment horizontal="left" vertical="center" wrapText="1"/>
    </xf>
    <xf numFmtId="0" fontId="22" fillId="0" borderId="1" xfId="0" applyFont="1" applyFill="1" applyBorder="1" applyAlignment="1">
      <alignment horizontal="left" vertical="center"/>
    </xf>
    <xf numFmtId="4" fontId="16" fillId="0" borderId="0" xfId="0" applyNumberFormat="1" applyFont="1" applyFill="1" applyBorder="1"/>
    <xf numFmtId="4" fontId="18" fillId="0" borderId="0" xfId="0" applyNumberFormat="1" applyFont="1" applyFill="1"/>
    <xf numFmtId="4" fontId="0" fillId="4" borderId="0" xfId="0" applyNumberFormat="1" applyFill="1"/>
    <xf numFmtId="4" fontId="25" fillId="0" borderId="0" xfId="0" applyNumberFormat="1" applyFont="1"/>
    <xf numFmtId="0" fontId="25" fillId="0" borderId="0" xfId="0" applyFont="1"/>
    <xf numFmtId="165" fontId="23" fillId="2" borderId="2" xfId="4" applyFont="1" applyFill="1" applyBorder="1" applyAlignment="1">
      <alignment horizontal="left" vertical="center" wrapText="1"/>
    </xf>
    <xf numFmtId="0" fontId="22" fillId="0" borderId="2" xfId="0" applyFont="1" applyBorder="1" applyAlignment="1">
      <alignment horizontal="center" vertical="center"/>
    </xf>
    <xf numFmtId="0" fontId="14" fillId="0" borderId="0" xfId="0" applyFont="1" applyFill="1" applyBorder="1" applyAlignment="1">
      <alignment horizontal="center" vertical="center"/>
    </xf>
    <xf numFmtId="3" fontId="11"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165" fontId="31" fillId="0" borderId="1" xfId="4" applyFont="1" applyFill="1" applyBorder="1" applyAlignment="1">
      <alignment horizontal="left" vertical="center" wrapText="1"/>
    </xf>
    <xf numFmtId="0" fontId="24" fillId="0" borderId="1" xfId="0" applyFont="1" applyFill="1" applyBorder="1" applyAlignment="1">
      <alignment horizontal="center" vertical="center"/>
    </xf>
    <xf numFmtId="0" fontId="24" fillId="0" borderId="1" xfId="0" applyFont="1" applyFill="1" applyBorder="1" applyAlignment="1">
      <alignment wrapText="1"/>
    </xf>
    <xf numFmtId="165" fontId="31" fillId="0" borderId="1" xfId="4" applyFont="1" applyFill="1" applyBorder="1" applyAlignment="1">
      <alignment horizontal="center" vertical="center"/>
    </xf>
    <xf numFmtId="49" fontId="32" fillId="0" borderId="1" xfId="11" applyNumberFormat="1" applyFont="1" applyFill="1" applyBorder="1" applyAlignment="1">
      <alignment horizontal="center" vertical="center" wrapText="1"/>
    </xf>
    <xf numFmtId="0" fontId="33" fillId="2" borderId="1" xfId="0" applyFont="1" applyFill="1" applyBorder="1" applyAlignment="1">
      <alignment vertical="center" wrapText="1"/>
    </xf>
    <xf numFmtId="0" fontId="34" fillId="2" borderId="1" xfId="0" applyFont="1" applyFill="1" applyBorder="1" applyAlignment="1">
      <alignment horizontal="center" vertical="center"/>
    </xf>
    <xf numFmtId="165" fontId="34" fillId="0" borderId="1" xfId="4" applyFont="1" applyFill="1" applyBorder="1" applyAlignment="1">
      <alignment horizontal="left" vertical="center" wrapText="1"/>
    </xf>
    <xf numFmtId="165" fontId="34" fillId="0" borderId="1" xfId="4" applyFont="1" applyFill="1" applyBorder="1" applyAlignment="1">
      <alignment horizontal="center" vertical="center"/>
    </xf>
    <xf numFmtId="1" fontId="15" fillId="0" borderId="0" xfId="0" applyNumberFormat="1" applyFont="1" applyBorder="1" applyAlignment="1">
      <alignment horizontal="center" vertical="center"/>
    </xf>
    <xf numFmtId="3" fontId="8" fillId="3" borderId="0" xfId="0" applyNumberFormat="1" applyFont="1" applyFill="1" applyBorder="1" applyAlignment="1">
      <alignment horizontal="center" vertical="center"/>
    </xf>
    <xf numFmtId="1" fontId="12" fillId="0" borderId="0" xfId="0" applyNumberFormat="1" applyFont="1" applyBorder="1" applyAlignment="1">
      <alignment vertical="center"/>
    </xf>
    <xf numFmtId="165" fontId="26" fillId="2" borderId="1" xfId="1" applyFont="1" applyFill="1" applyBorder="1" applyAlignment="1">
      <alignment horizontal="center" vertical="center"/>
    </xf>
    <xf numFmtId="0" fontId="26" fillId="2" borderId="1" xfId="0" applyFont="1" applyFill="1" applyBorder="1" applyAlignment="1">
      <alignment horizontal="center" vertical="center"/>
    </xf>
    <xf numFmtId="165" fontId="11" fillId="0" borderId="1" xfId="4" applyFont="1" applyFill="1" applyBorder="1" applyAlignment="1">
      <alignment horizontal="left" vertical="center" wrapText="1"/>
    </xf>
    <xf numFmtId="49" fontId="11" fillId="0" borderId="1" xfId="11" applyNumberFormat="1" applyFont="1" applyFill="1" applyBorder="1" applyAlignment="1">
      <alignment horizontal="left" vertical="center" wrapText="1"/>
    </xf>
    <xf numFmtId="0" fontId="18" fillId="7" borderId="1" xfId="0" applyFont="1" applyFill="1" applyBorder="1" applyAlignment="1">
      <alignment horizontal="center"/>
    </xf>
    <xf numFmtId="0" fontId="18" fillId="5" borderId="1" xfId="0" applyFont="1" applyFill="1" applyBorder="1" applyAlignment="1">
      <alignment horizontal="center"/>
    </xf>
    <xf numFmtId="0" fontId="18" fillId="8" borderId="1" xfId="0" applyFont="1" applyFill="1" applyBorder="1" applyAlignment="1">
      <alignment horizontal="center"/>
    </xf>
    <xf numFmtId="0" fontId="18" fillId="9" borderId="1" xfId="0" applyFont="1" applyFill="1" applyBorder="1" applyAlignment="1">
      <alignment horizontal="center"/>
    </xf>
    <xf numFmtId="0" fontId="18" fillId="10" borderId="1" xfId="0" applyFont="1" applyFill="1" applyBorder="1" applyAlignment="1">
      <alignment horizontal="center"/>
    </xf>
    <xf numFmtId="4" fontId="0" fillId="0" borderId="1" xfId="0" applyNumberFormat="1" applyBorder="1"/>
    <xf numFmtId="4" fontId="18" fillId="0" borderId="1" xfId="0" applyNumberFormat="1" applyFont="1" applyBorder="1"/>
    <xf numFmtId="4" fontId="37" fillId="0" borderId="0" xfId="0" applyNumberFormat="1" applyFont="1"/>
    <xf numFmtId="0" fontId="37" fillId="0" borderId="0" xfId="0" applyFont="1"/>
    <xf numFmtId="3" fontId="0" fillId="0" borderId="0" xfId="0" applyNumberFormat="1"/>
    <xf numFmtId="49" fontId="0" fillId="0" borderId="0" xfId="0" applyNumberFormat="1"/>
    <xf numFmtId="4" fontId="0" fillId="5" borderId="1" xfId="0" applyNumberFormat="1" applyFill="1" applyBorder="1"/>
    <xf numFmtId="4" fontId="37" fillId="0" borderId="1" xfId="0" applyNumberFormat="1" applyFont="1" applyBorder="1"/>
    <xf numFmtId="4" fontId="0" fillId="0" borderId="1" xfId="0" applyNumberFormat="1" applyFill="1" applyBorder="1"/>
    <xf numFmtId="4" fontId="37" fillId="0" borderId="1" xfId="0" applyNumberFormat="1" applyFont="1" applyFill="1" applyBorder="1"/>
    <xf numFmtId="4" fontId="37" fillId="0" borderId="1" xfId="0" applyNumberFormat="1" applyFont="1" applyFill="1" applyBorder="1" applyAlignment="1">
      <alignment horizontal="right"/>
    </xf>
    <xf numFmtId="4" fontId="0" fillId="2" borderId="1" xfId="0" applyNumberFormat="1" applyFill="1" applyBorder="1"/>
    <xf numFmtId="4" fontId="18" fillId="2" borderId="1" xfId="0" applyNumberFormat="1" applyFont="1" applyFill="1" applyBorder="1"/>
    <xf numFmtId="4" fontId="0" fillId="0" borderId="1" xfId="0" applyNumberFormat="1" applyBorder="1" applyAlignment="1">
      <alignment horizontal="right"/>
    </xf>
    <xf numFmtId="4" fontId="18" fillId="0" borderId="1" xfId="0" applyNumberFormat="1" applyFont="1" applyBorder="1" applyAlignment="1">
      <alignment horizontal="center"/>
    </xf>
    <xf numFmtId="4" fontId="20" fillId="0" borderId="1" xfId="0" applyNumberFormat="1" applyFont="1" applyBorder="1"/>
    <xf numFmtId="4" fontId="20" fillId="0" borderId="1" xfId="0" applyNumberFormat="1" applyFont="1" applyFill="1" applyBorder="1"/>
    <xf numFmtId="0" fontId="37" fillId="0" borderId="8" xfId="0" applyFont="1" applyFill="1" applyBorder="1"/>
    <xf numFmtId="0" fontId="22" fillId="11" borderId="1" xfId="0" applyFont="1" applyFill="1" applyBorder="1" applyAlignment="1">
      <alignment horizontal="center" vertical="center"/>
    </xf>
    <xf numFmtId="165" fontId="26" fillId="11" borderId="1" xfId="4" applyFont="1" applyFill="1" applyBorder="1" applyAlignment="1">
      <alignment horizontal="left" vertical="center" wrapText="1"/>
    </xf>
    <xf numFmtId="165" fontId="23" fillId="0" borderId="0" xfId="4" applyFont="1" applyFill="1" applyBorder="1" applyAlignment="1">
      <alignment horizontal="left" vertical="center" wrapText="1"/>
    </xf>
    <xf numFmtId="0" fontId="0" fillId="0" borderId="0" xfId="0" applyFill="1"/>
    <xf numFmtId="4" fontId="42" fillId="6" borderId="1" xfId="0" applyNumberFormat="1" applyFont="1" applyFill="1" applyBorder="1"/>
    <xf numFmtId="165" fontId="11" fillId="2" borderId="1" xfId="4" applyFont="1" applyFill="1" applyBorder="1" applyAlignment="1">
      <alignment horizontal="left" vertical="center" wrapText="1"/>
    </xf>
    <xf numFmtId="165" fontId="26" fillId="0" borderId="1" xfId="1" applyFont="1" applyFill="1" applyBorder="1" applyAlignment="1">
      <alignment horizontal="left" vertical="center" wrapText="1"/>
    </xf>
    <xf numFmtId="0" fontId="0" fillId="4" borderId="0" xfId="0" applyFill="1"/>
    <xf numFmtId="165" fontId="4" fillId="2" borderId="1" xfId="4" applyFont="1" applyFill="1" applyBorder="1" applyAlignment="1">
      <alignment horizontal="left" vertical="center" wrapText="1"/>
    </xf>
    <xf numFmtId="165" fontId="4" fillId="2" borderId="1" xfId="4" applyFont="1" applyFill="1" applyBorder="1" applyAlignment="1">
      <alignment horizontal="center" vertical="center"/>
    </xf>
    <xf numFmtId="0" fontId="6" fillId="2" borderId="1" xfId="0" applyFont="1" applyFill="1" applyBorder="1" applyAlignment="1">
      <alignment horizontal="center" vertical="center"/>
    </xf>
    <xf numFmtId="0" fontId="49" fillId="0" borderId="0" xfId="0" applyFont="1" applyAlignment="1">
      <alignment vertical="center" wrapText="1"/>
    </xf>
    <xf numFmtId="0" fontId="16" fillId="0" borderId="0" xfId="0" applyFont="1" applyAlignment="1">
      <alignment vertical="center" wrapText="1"/>
    </xf>
    <xf numFmtId="0" fontId="15" fillId="4" borderId="6"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13" borderId="2" xfId="0" applyFont="1" applyFill="1" applyBorder="1" applyAlignment="1">
      <alignment horizontal="center" vertical="center" wrapText="1"/>
    </xf>
    <xf numFmtId="1" fontId="50" fillId="0" borderId="1" xfId="0" applyNumberFormat="1" applyFont="1" applyBorder="1" applyAlignment="1">
      <alignment horizontal="center" vertical="center"/>
    </xf>
    <xf numFmtId="3" fontId="51" fillId="4" borderId="4" xfId="0" applyNumberFormat="1" applyFont="1" applyFill="1" applyBorder="1" applyAlignment="1">
      <alignment horizontal="center" vertical="center"/>
    </xf>
    <xf numFmtId="3" fontId="51" fillId="5" borderId="1" xfId="0" applyNumberFormat="1" applyFont="1" applyFill="1" applyBorder="1" applyAlignment="1">
      <alignment horizontal="center" vertical="center"/>
    </xf>
    <xf numFmtId="3" fontId="51" fillId="13" borderId="1" xfId="0" applyNumberFormat="1" applyFont="1" applyFill="1" applyBorder="1" applyAlignment="1">
      <alignment horizontal="center" vertical="center"/>
    </xf>
    <xf numFmtId="1" fontId="50" fillId="2" borderId="1" xfId="0" applyNumberFormat="1" applyFont="1" applyFill="1" applyBorder="1" applyAlignment="1">
      <alignment horizontal="center" vertical="center"/>
    </xf>
    <xf numFmtId="1" fontId="50" fillId="0" borderId="1" xfId="0" applyNumberFormat="1" applyFont="1" applyFill="1" applyBorder="1" applyAlignment="1">
      <alignment horizontal="center" vertical="center"/>
    </xf>
    <xf numFmtId="3" fontId="51" fillId="4" borderId="1" xfId="0" applyNumberFormat="1" applyFont="1" applyFill="1" applyBorder="1" applyAlignment="1">
      <alignment horizontal="center" vertical="center"/>
    </xf>
    <xf numFmtId="0" fontId="50" fillId="5" borderId="2" xfId="0" applyFont="1" applyFill="1" applyBorder="1" applyAlignment="1">
      <alignment horizontal="center" vertical="center" wrapText="1"/>
    </xf>
    <xf numFmtId="0" fontId="50" fillId="13" borderId="2"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17" fillId="13" borderId="2" xfId="0" applyFont="1" applyFill="1" applyBorder="1" applyAlignment="1">
      <alignment horizontal="center" vertical="center" wrapText="1"/>
    </xf>
    <xf numFmtId="0" fontId="53" fillId="0" borderId="0" xfId="0" applyFont="1"/>
    <xf numFmtId="0" fontId="50" fillId="0" borderId="1" xfId="0" applyFont="1" applyBorder="1" applyAlignment="1">
      <alignment horizontal="center" vertical="center"/>
    </xf>
    <xf numFmtId="0" fontId="51" fillId="4" borderId="6" xfId="0" applyFont="1" applyFill="1" applyBorder="1" applyAlignment="1">
      <alignment horizontal="center" vertical="center" wrapText="1"/>
    </xf>
    <xf numFmtId="0" fontId="50" fillId="0" borderId="5" xfId="0" applyFont="1" applyBorder="1" applyAlignment="1">
      <alignment horizontal="center" vertical="center"/>
    </xf>
    <xf numFmtId="3" fontId="51" fillId="4" borderId="7" xfId="0" applyNumberFormat="1" applyFont="1" applyFill="1" applyBorder="1" applyAlignment="1">
      <alignment horizontal="center" vertical="center"/>
    </xf>
    <xf numFmtId="3" fontId="51" fillId="5" borderId="5" xfId="0" applyNumberFormat="1" applyFont="1" applyFill="1" applyBorder="1" applyAlignment="1">
      <alignment horizontal="center" vertical="center"/>
    </xf>
    <xf numFmtId="3" fontId="51" fillId="13" borderId="5" xfId="0" applyNumberFormat="1" applyFont="1" applyFill="1" applyBorder="1" applyAlignment="1">
      <alignment horizontal="center" vertical="center"/>
    </xf>
    <xf numFmtId="0" fontId="50" fillId="0" borderId="2" xfId="0" applyFont="1" applyBorder="1" applyAlignment="1">
      <alignment horizontal="center" vertical="center"/>
    </xf>
    <xf numFmtId="3" fontId="51" fillId="4" borderId="2" xfId="0" applyNumberFormat="1" applyFont="1" applyFill="1" applyBorder="1" applyAlignment="1">
      <alignment horizontal="center" vertical="center"/>
    </xf>
    <xf numFmtId="3" fontId="51" fillId="5" borderId="2" xfId="0" applyNumberFormat="1" applyFont="1" applyFill="1" applyBorder="1" applyAlignment="1">
      <alignment horizontal="center" vertical="center"/>
    </xf>
    <xf numFmtId="3" fontId="51" fillId="13" borderId="2" xfId="0" applyNumberFormat="1" applyFont="1" applyFill="1" applyBorder="1" applyAlignment="1">
      <alignment horizontal="center" vertical="center"/>
    </xf>
    <xf numFmtId="3" fontId="50" fillId="0" borderId="2" xfId="0" applyNumberFormat="1" applyFont="1" applyBorder="1" applyAlignment="1">
      <alignment horizontal="center" vertical="center"/>
    </xf>
    <xf numFmtId="0" fontId="54" fillId="0" borderId="1" xfId="10" applyNumberFormat="1" applyFont="1" applyFill="1" applyBorder="1" applyAlignment="1">
      <alignment horizontal="center" vertical="center"/>
    </xf>
    <xf numFmtId="3" fontId="1" fillId="4" borderId="1" xfId="0" applyNumberFormat="1" applyFont="1" applyFill="1" applyBorder="1" applyAlignment="1">
      <alignment horizontal="center" vertical="center"/>
    </xf>
    <xf numFmtId="3" fontId="1" fillId="5" borderId="1" xfId="0" applyNumberFormat="1" applyFont="1" applyFill="1" applyBorder="1" applyAlignment="1">
      <alignment horizontal="center" vertical="center"/>
    </xf>
    <xf numFmtId="3" fontId="1" fillId="13" borderId="1" xfId="0" applyNumberFormat="1" applyFont="1" applyFill="1" applyBorder="1" applyAlignment="1">
      <alignment horizontal="center" vertical="center"/>
    </xf>
    <xf numFmtId="0" fontId="55" fillId="0" borderId="1" xfId="10" applyNumberFormat="1" applyFont="1" applyFill="1" applyBorder="1" applyAlignment="1">
      <alignment horizontal="center" vertical="center"/>
    </xf>
    <xf numFmtId="0" fontId="17" fillId="6" borderId="3"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16" fillId="6" borderId="10" xfId="0" applyFont="1" applyFill="1" applyBorder="1" applyAlignment="1">
      <alignment horizontal="center" vertical="center" wrapText="1"/>
    </xf>
    <xf numFmtId="165" fontId="3" fillId="12" borderId="2" xfId="1" applyFont="1" applyFill="1" applyBorder="1" applyAlignment="1">
      <alignment horizontal="center" vertical="center" wrapText="1"/>
    </xf>
    <xf numFmtId="0" fontId="0" fillId="6" borderId="5" xfId="0" applyFill="1" applyBorder="1" applyAlignment="1">
      <alignment horizontal="center" vertical="center" wrapText="1"/>
    </xf>
    <xf numFmtId="1" fontId="19" fillId="6" borderId="2" xfId="1" applyNumberFormat="1" applyFont="1" applyFill="1" applyBorder="1" applyAlignment="1">
      <alignment horizontal="center" vertical="center" wrapText="1"/>
    </xf>
    <xf numFmtId="165" fontId="21" fillId="12" borderId="2" xfId="1" applyFont="1" applyFill="1" applyBorder="1" applyAlignment="1">
      <alignment horizontal="center" vertical="center" wrapText="1"/>
    </xf>
    <xf numFmtId="0" fontId="16" fillId="6" borderId="5" xfId="0" applyFont="1" applyFill="1" applyBorder="1" applyAlignment="1">
      <alignment horizontal="center" vertical="center" wrapText="1"/>
    </xf>
    <xf numFmtId="1" fontId="52" fillId="6" borderId="2" xfId="1" applyNumberFormat="1" applyFont="1" applyFill="1" applyBorder="1" applyAlignment="1">
      <alignment horizontal="center" vertical="center" wrapText="1"/>
    </xf>
  </cellXfs>
  <cellStyles count="12">
    <cellStyle name="Excel Built-in Currency" xfId="2"/>
    <cellStyle name="Excel Built-in Normal" xfId="1"/>
    <cellStyle name="Normalny" xfId="0" builtinId="0"/>
    <cellStyle name="Normalny 2" xfId="6"/>
    <cellStyle name="Normalny 2 4" xfId="8"/>
    <cellStyle name="Normalny 2 5" xfId="7"/>
    <cellStyle name="Normalny 3" xfId="4"/>
    <cellStyle name="Normalny 4" xfId="9"/>
    <cellStyle name="Normalny 6" xfId="5"/>
    <cellStyle name="Tekst objaśnienia" xfId="11" builtinId="53"/>
    <cellStyle name="Walutowy" xfId="10" builtinId="4"/>
    <cellStyle name="Walutowy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G58"/>
  <sheetViews>
    <sheetView tabSelected="1" topLeftCell="A4" workbookViewId="0">
      <selection activeCell="D10" sqref="D10"/>
    </sheetView>
  </sheetViews>
  <sheetFormatPr defaultRowHeight="15" x14ac:dyDescent="0.25"/>
  <cols>
    <col min="1" max="1" width="7.140625" customWidth="1"/>
    <col min="2" max="2" width="57.7109375" customWidth="1"/>
    <col min="3" max="3" width="8.140625" customWidth="1"/>
    <col min="4" max="4" width="12.42578125" style="17" customWidth="1"/>
    <col min="5" max="7" width="18" style="18" customWidth="1"/>
  </cols>
  <sheetData>
    <row r="3" spans="1:7" x14ac:dyDescent="0.25">
      <c r="C3" s="23"/>
    </row>
    <row r="5" spans="1:7" x14ac:dyDescent="0.25">
      <c r="B5" s="12" t="s">
        <v>224</v>
      </c>
    </row>
    <row r="6" spans="1:7" x14ac:dyDescent="0.25">
      <c r="B6" s="12"/>
    </row>
    <row r="8" spans="1:7" ht="23.25" customHeight="1" x14ac:dyDescent="0.25">
      <c r="A8" s="143" t="s">
        <v>0</v>
      </c>
      <c r="B8" s="143" t="s">
        <v>1</v>
      </c>
      <c r="C8" s="143" t="s">
        <v>2</v>
      </c>
      <c r="D8" s="145" t="s">
        <v>108</v>
      </c>
      <c r="E8" s="140" t="s">
        <v>227</v>
      </c>
      <c r="F8" s="141"/>
      <c r="G8" s="142"/>
    </row>
    <row r="9" spans="1:7" ht="39" customHeight="1" x14ac:dyDescent="0.25">
      <c r="A9" s="144"/>
      <c r="B9" s="144"/>
      <c r="C9" s="144"/>
      <c r="D9" s="144"/>
      <c r="E9" s="108" t="s">
        <v>112</v>
      </c>
      <c r="F9" s="109" t="s">
        <v>106</v>
      </c>
      <c r="G9" s="110" t="s">
        <v>107</v>
      </c>
    </row>
    <row r="10" spans="1:7" ht="48" x14ac:dyDescent="0.25">
      <c r="A10" s="2">
        <v>1</v>
      </c>
      <c r="B10" s="1" t="s">
        <v>137</v>
      </c>
      <c r="C10" s="3" t="s">
        <v>4</v>
      </c>
      <c r="D10" s="111">
        <f>E10+F10+G10</f>
        <v>4815</v>
      </c>
      <c r="E10" s="112">
        <v>2655</v>
      </c>
      <c r="F10" s="113">
        <v>240</v>
      </c>
      <c r="G10" s="114">
        <v>1920</v>
      </c>
    </row>
    <row r="11" spans="1:7" ht="48" x14ac:dyDescent="0.25">
      <c r="A11" s="2">
        <v>2</v>
      </c>
      <c r="B11" s="1" t="s">
        <v>138</v>
      </c>
      <c r="C11" s="3" t="s">
        <v>4</v>
      </c>
      <c r="D11" s="111">
        <f t="shared" ref="D11:D56" si="0">E11+F11+G11</f>
        <v>87</v>
      </c>
      <c r="E11" s="112">
        <v>87</v>
      </c>
      <c r="F11" s="113">
        <v>0</v>
      </c>
      <c r="G11" s="114">
        <v>0</v>
      </c>
    </row>
    <row r="12" spans="1:7" ht="36" x14ac:dyDescent="0.25">
      <c r="A12" s="2">
        <v>3</v>
      </c>
      <c r="B12" s="1" t="s">
        <v>19</v>
      </c>
      <c r="C12" s="3" t="s">
        <v>4</v>
      </c>
      <c r="D12" s="111">
        <f t="shared" si="0"/>
        <v>16</v>
      </c>
      <c r="E12" s="112">
        <v>6</v>
      </c>
      <c r="F12" s="113">
        <v>0</v>
      </c>
      <c r="G12" s="114">
        <v>10</v>
      </c>
    </row>
    <row r="13" spans="1:7" ht="36" x14ac:dyDescent="0.25">
      <c r="A13" s="2">
        <v>4</v>
      </c>
      <c r="B13" s="1" t="s">
        <v>139</v>
      </c>
      <c r="C13" s="2" t="s">
        <v>4</v>
      </c>
      <c r="D13" s="111">
        <f t="shared" si="0"/>
        <v>34</v>
      </c>
      <c r="E13" s="112">
        <v>19</v>
      </c>
      <c r="F13" s="113">
        <v>5</v>
      </c>
      <c r="G13" s="114">
        <v>10</v>
      </c>
    </row>
    <row r="14" spans="1:7" ht="36" x14ac:dyDescent="0.25">
      <c r="A14" s="2">
        <v>5</v>
      </c>
      <c r="B14" s="103" t="s">
        <v>140</v>
      </c>
      <c r="C14" s="104" t="s">
        <v>4</v>
      </c>
      <c r="D14" s="115">
        <f t="shared" si="0"/>
        <v>30</v>
      </c>
      <c r="E14" s="112">
        <v>10</v>
      </c>
      <c r="F14" s="113">
        <v>10</v>
      </c>
      <c r="G14" s="114">
        <v>10</v>
      </c>
    </row>
    <row r="15" spans="1:7" ht="36" x14ac:dyDescent="0.25">
      <c r="A15" s="2">
        <v>6</v>
      </c>
      <c r="B15" s="103" t="s">
        <v>113</v>
      </c>
      <c r="C15" s="105" t="s">
        <v>4</v>
      </c>
      <c r="D15" s="115">
        <f t="shared" si="0"/>
        <v>63</v>
      </c>
      <c r="E15" s="112">
        <v>26</v>
      </c>
      <c r="F15" s="113">
        <v>20</v>
      </c>
      <c r="G15" s="114">
        <v>17</v>
      </c>
    </row>
    <row r="16" spans="1:7" ht="36" x14ac:dyDescent="0.25">
      <c r="A16" s="2">
        <v>7</v>
      </c>
      <c r="B16" s="8" t="s">
        <v>20</v>
      </c>
      <c r="C16" s="2" t="s">
        <v>4</v>
      </c>
      <c r="D16" s="111">
        <f t="shared" si="0"/>
        <v>23</v>
      </c>
      <c r="E16" s="112">
        <v>11</v>
      </c>
      <c r="F16" s="113">
        <v>2</v>
      </c>
      <c r="G16" s="114">
        <v>10</v>
      </c>
    </row>
    <row r="17" spans="1:7" ht="36" x14ac:dyDescent="0.25">
      <c r="A17" s="2">
        <v>8</v>
      </c>
      <c r="B17" s="1" t="s">
        <v>22</v>
      </c>
      <c r="C17" s="3" t="s">
        <v>4</v>
      </c>
      <c r="D17" s="111">
        <f t="shared" si="0"/>
        <v>6</v>
      </c>
      <c r="E17" s="112">
        <v>1</v>
      </c>
      <c r="F17" s="113">
        <v>2</v>
      </c>
      <c r="G17" s="114">
        <v>3</v>
      </c>
    </row>
    <row r="18" spans="1:7" ht="36" x14ac:dyDescent="0.25">
      <c r="A18" s="2">
        <v>9</v>
      </c>
      <c r="B18" s="1" t="s">
        <v>21</v>
      </c>
      <c r="C18" s="3" t="s">
        <v>4</v>
      </c>
      <c r="D18" s="111">
        <f t="shared" si="0"/>
        <v>9</v>
      </c>
      <c r="E18" s="112">
        <v>4</v>
      </c>
      <c r="F18" s="113">
        <v>2</v>
      </c>
      <c r="G18" s="114">
        <v>3</v>
      </c>
    </row>
    <row r="19" spans="1:7" ht="36" x14ac:dyDescent="0.25">
      <c r="A19" s="2">
        <v>10</v>
      </c>
      <c r="B19" s="1" t="s">
        <v>24</v>
      </c>
      <c r="C19" s="3" t="s">
        <v>4</v>
      </c>
      <c r="D19" s="111">
        <f t="shared" si="0"/>
        <v>10</v>
      </c>
      <c r="E19" s="112">
        <v>8</v>
      </c>
      <c r="F19" s="113">
        <v>2</v>
      </c>
      <c r="G19" s="114">
        <v>0</v>
      </c>
    </row>
    <row r="20" spans="1:7" ht="36" x14ac:dyDescent="0.25">
      <c r="A20" s="2">
        <v>11</v>
      </c>
      <c r="B20" s="7" t="s">
        <v>23</v>
      </c>
      <c r="C20" s="2" t="s">
        <v>4</v>
      </c>
      <c r="D20" s="111">
        <f t="shared" si="0"/>
        <v>5</v>
      </c>
      <c r="E20" s="112">
        <v>5</v>
      </c>
      <c r="F20" s="113">
        <v>0</v>
      </c>
      <c r="G20" s="114">
        <v>0</v>
      </c>
    </row>
    <row r="21" spans="1:7" ht="64.5" customHeight="1" x14ac:dyDescent="0.25">
      <c r="A21" s="105">
        <v>12</v>
      </c>
      <c r="B21" s="9" t="s">
        <v>26</v>
      </c>
      <c r="C21" s="3" t="s">
        <v>25</v>
      </c>
      <c r="D21" s="111">
        <f t="shared" si="0"/>
        <v>13</v>
      </c>
      <c r="E21" s="112">
        <v>11</v>
      </c>
      <c r="F21" s="113">
        <v>0</v>
      </c>
      <c r="G21" s="114">
        <v>2</v>
      </c>
    </row>
    <row r="22" spans="1:7" ht="64.5" customHeight="1" x14ac:dyDescent="0.25">
      <c r="A22" s="105">
        <v>13</v>
      </c>
      <c r="B22" s="13" t="s">
        <v>27</v>
      </c>
      <c r="C22" s="3" t="s">
        <v>25</v>
      </c>
      <c r="D22" s="111">
        <f t="shared" si="0"/>
        <v>2</v>
      </c>
      <c r="E22" s="112">
        <v>2</v>
      </c>
      <c r="F22" s="113">
        <v>0</v>
      </c>
      <c r="G22" s="114">
        <v>0</v>
      </c>
    </row>
    <row r="23" spans="1:7" ht="60" x14ac:dyDescent="0.25">
      <c r="A23" s="105">
        <v>14</v>
      </c>
      <c r="B23" s="9" t="s">
        <v>28</v>
      </c>
      <c r="C23" s="3" t="s">
        <v>25</v>
      </c>
      <c r="D23" s="111">
        <f t="shared" si="0"/>
        <v>23</v>
      </c>
      <c r="E23" s="112">
        <v>9</v>
      </c>
      <c r="F23" s="113">
        <v>0</v>
      </c>
      <c r="G23" s="114">
        <v>14</v>
      </c>
    </row>
    <row r="24" spans="1:7" ht="48" x14ac:dyDescent="0.25">
      <c r="A24" s="105">
        <v>15</v>
      </c>
      <c r="B24" s="13" t="s">
        <v>29</v>
      </c>
      <c r="C24" s="2" t="s">
        <v>25</v>
      </c>
      <c r="D24" s="111">
        <f t="shared" si="0"/>
        <v>31</v>
      </c>
      <c r="E24" s="112">
        <v>8</v>
      </c>
      <c r="F24" s="113">
        <v>20</v>
      </c>
      <c r="G24" s="114">
        <v>3</v>
      </c>
    </row>
    <row r="25" spans="1:7" ht="60" x14ac:dyDescent="0.25">
      <c r="A25" s="105">
        <v>16</v>
      </c>
      <c r="B25" s="13" t="s">
        <v>31</v>
      </c>
      <c r="C25" s="5" t="s">
        <v>30</v>
      </c>
      <c r="D25" s="111">
        <f t="shared" si="0"/>
        <v>5</v>
      </c>
      <c r="E25" s="112">
        <v>5</v>
      </c>
      <c r="F25" s="113">
        <v>0</v>
      </c>
      <c r="G25" s="114">
        <v>0</v>
      </c>
    </row>
    <row r="26" spans="1:7" ht="48" x14ac:dyDescent="0.25">
      <c r="A26" s="105">
        <v>17</v>
      </c>
      <c r="B26" s="13" t="s">
        <v>32</v>
      </c>
      <c r="C26" s="5" t="s">
        <v>25</v>
      </c>
      <c r="D26" s="111">
        <f t="shared" si="0"/>
        <v>3</v>
      </c>
      <c r="E26" s="112">
        <v>3</v>
      </c>
      <c r="F26" s="113">
        <v>0</v>
      </c>
      <c r="G26" s="114">
        <v>0</v>
      </c>
    </row>
    <row r="27" spans="1:7" ht="60" x14ac:dyDescent="0.25">
      <c r="A27" s="2">
        <v>18</v>
      </c>
      <c r="B27" s="14" t="s">
        <v>33</v>
      </c>
      <c r="C27" s="5" t="s">
        <v>25</v>
      </c>
      <c r="D27" s="111">
        <f t="shared" si="0"/>
        <v>2</v>
      </c>
      <c r="E27" s="112">
        <v>2</v>
      </c>
      <c r="F27" s="113">
        <v>0</v>
      </c>
      <c r="G27" s="114">
        <v>0</v>
      </c>
    </row>
    <row r="28" spans="1:7" ht="60" x14ac:dyDescent="0.25">
      <c r="A28" s="2">
        <v>19</v>
      </c>
      <c r="B28" s="14" t="s">
        <v>34</v>
      </c>
      <c r="C28" s="5" t="s">
        <v>25</v>
      </c>
      <c r="D28" s="111">
        <f t="shared" si="0"/>
        <v>2</v>
      </c>
      <c r="E28" s="112">
        <v>2</v>
      </c>
      <c r="F28" s="113">
        <v>0</v>
      </c>
      <c r="G28" s="114">
        <v>0</v>
      </c>
    </row>
    <row r="29" spans="1:7" ht="27.75" customHeight="1" x14ac:dyDescent="0.25">
      <c r="A29" s="2">
        <v>20</v>
      </c>
      <c r="B29" s="1" t="s">
        <v>76</v>
      </c>
      <c r="C29" s="4" t="s">
        <v>3</v>
      </c>
      <c r="D29" s="111">
        <f t="shared" si="0"/>
        <v>362</v>
      </c>
      <c r="E29" s="112">
        <v>350</v>
      </c>
      <c r="F29" s="113">
        <v>10</v>
      </c>
      <c r="G29" s="114">
        <v>2</v>
      </c>
    </row>
    <row r="30" spans="1:7" ht="36" x14ac:dyDescent="0.25">
      <c r="A30" s="2">
        <v>21</v>
      </c>
      <c r="B30" s="8" t="s">
        <v>35</v>
      </c>
      <c r="C30" s="10" t="s">
        <v>4</v>
      </c>
      <c r="D30" s="111">
        <f t="shared" si="0"/>
        <v>3</v>
      </c>
      <c r="E30" s="112">
        <v>3</v>
      </c>
      <c r="F30" s="113">
        <v>0</v>
      </c>
      <c r="G30" s="114">
        <v>0</v>
      </c>
    </row>
    <row r="31" spans="1:7" ht="39.75" customHeight="1" x14ac:dyDescent="0.25">
      <c r="A31" s="2">
        <v>22</v>
      </c>
      <c r="B31" s="1" t="s">
        <v>147</v>
      </c>
      <c r="C31" s="4" t="s">
        <v>4</v>
      </c>
      <c r="D31" s="111">
        <f t="shared" si="0"/>
        <v>20</v>
      </c>
      <c r="E31" s="112">
        <v>16</v>
      </c>
      <c r="F31" s="113">
        <v>0</v>
      </c>
      <c r="G31" s="114">
        <v>4</v>
      </c>
    </row>
    <row r="32" spans="1:7" ht="36" x14ac:dyDescent="0.25">
      <c r="A32" s="2">
        <v>23</v>
      </c>
      <c r="B32" s="1" t="s">
        <v>148</v>
      </c>
      <c r="C32" s="3" t="s">
        <v>4</v>
      </c>
      <c r="D32" s="111">
        <f t="shared" si="0"/>
        <v>19</v>
      </c>
      <c r="E32" s="112">
        <v>10</v>
      </c>
      <c r="F32" s="113">
        <v>2</v>
      </c>
      <c r="G32" s="114">
        <v>7</v>
      </c>
    </row>
    <row r="33" spans="1:7" ht="48" x14ac:dyDescent="0.25">
      <c r="A33" s="2">
        <v>24</v>
      </c>
      <c r="B33" s="1" t="s">
        <v>36</v>
      </c>
      <c r="C33" s="3" t="s">
        <v>4</v>
      </c>
      <c r="D33" s="111">
        <f t="shared" si="0"/>
        <v>2</v>
      </c>
      <c r="E33" s="112">
        <v>2</v>
      </c>
      <c r="F33" s="113">
        <v>0</v>
      </c>
      <c r="G33" s="114">
        <v>0</v>
      </c>
    </row>
    <row r="34" spans="1:7" ht="24" x14ac:dyDescent="0.25">
      <c r="A34" s="2">
        <v>25</v>
      </c>
      <c r="B34" s="8" t="s">
        <v>42</v>
      </c>
      <c r="C34" s="2" t="s">
        <v>3</v>
      </c>
      <c r="D34" s="111">
        <f t="shared" si="0"/>
        <v>110</v>
      </c>
      <c r="E34" s="112">
        <v>30</v>
      </c>
      <c r="F34" s="113">
        <v>0</v>
      </c>
      <c r="G34" s="114">
        <v>80</v>
      </c>
    </row>
    <row r="35" spans="1:7" ht="24" x14ac:dyDescent="0.25">
      <c r="A35" s="2">
        <v>26</v>
      </c>
      <c r="B35" s="1" t="s">
        <v>43</v>
      </c>
      <c r="C35" s="2" t="s">
        <v>3</v>
      </c>
      <c r="D35" s="111">
        <f t="shared" si="0"/>
        <v>40</v>
      </c>
      <c r="E35" s="112">
        <v>30</v>
      </c>
      <c r="F35" s="113">
        <v>0</v>
      </c>
      <c r="G35" s="114">
        <v>10</v>
      </c>
    </row>
    <row r="36" spans="1:7" ht="24" x14ac:dyDescent="0.25">
      <c r="A36" s="2">
        <v>27</v>
      </c>
      <c r="B36" s="1" t="s">
        <v>44</v>
      </c>
      <c r="C36" s="2" t="s">
        <v>3</v>
      </c>
      <c r="D36" s="111">
        <f t="shared" si="0"/>
        <v>54</v>
      </c>
      <c r="E36" s="112">
        <v>34</v>
      </c>
      <c r="F36" s="113">
        <v>0</v>
      </c>
      <c r="G36" s="114">
        <v>20</v>
      </c>
    </row>
    <row r="37" spans="1:7" ht="24" x14ac:dyDescent="0.25">
      <c r="A37" s="2">
        <v>28</v>
      </c>
      <c r="B37" s="8" t="s">
        <v>45</v>
      </c>
      <c r="C37" s="2" t="s">
        <v>3</v>
      </c>
      <c r="D37" s="111">
        <f t="shared" si="0"/>
        <v>50</v>
      </c>
      <c r="E37" s="112">
        <v>30</v>
      </c>
      <c r="F37" s="113">
        <v>0</v>
      </c>
      <c r="G37" s="114">
        <v>20</v>
      </c>
    </row>
    <row r="38" spans="1:7" ht="24" x14ac:dyDescent="0.25">
      <c r="A38" s="2">
        <v>29</v>
      </c>
      <c r="B38" s="1" t="s">
        <v>46</v>
      </c>
      <c r="C38" s="2" t="s">
        <v>5</v>
      </c>
      <c r="D38" s="111">
        <f t="shared" si="0"/>
        <v>50</v>
      </c>
      <c r="E38" s="112">
        <v>30</v>
      </c>
      <c r="F38" s="113">
        <v>0</v>
      </c>
      <c r="G38" s="114">
        <v>20</v>
      </c>
    </row>
    <row r="39" spans="1:7" ht="24" x14ac:dyDescent="0.25">
      <c r="A39" s="2">
        <v>30</v>
      </c>
      <c r="B39" s="8" t="s">
        <v>47</v>
      </c>
      <c r="C39" s="4" t="s">
        <v>3</v>
      </c>
      <c r="D39" s="111">
        <f t="shared" si="0"/>
        <v>45</v>
      </c>
      <c r="E39" s="112">
        <v>30</v>
      </c>
      <c r="F39" s="113">
        <v>0</v>
      </c>
      <c r="G39" s="114">
        <v>15</v>
      </c>
    </row>
    <row r="40" spans="1:7" ht="24" x14ac:dyDescent="0.25">
      <c r="A40" s="2">
        <v>31</v>
      </c>
      <c r="B40" s="1" t="s">
        <v>48</v>
      </c>
      <c r="C40" s="3" t="s">
        <v>3</v>
      </c>
      <c r="D40" s="111">
        <f t="shared" si="0"/>
        <v>80</v>
      </c>
      <c r="E40" s="112">
        <v>30</v>
      </c>
      <c r="F40" s="113">
        <v>0</v>
      </c>
      <c r="G40" s="114">
        <v>50</v>
      </c>
    </row>
    <row r="41" spans="1:7" ht="24" x14ac:dyDescent="0.25">
      <c r="A41" s="2">
        <v>32</v>
      </c>
      <c r="B41" s="1" t="s">
        <v>49</v>
      </c>
      <c r="C41" s="4" t="s">
        <v>3</v>
      </c>
      <c r="D41" s="111">
        <f t="shared" si="0"/>
        <v>40</v>
      </c>
      <c r="E41" s="112">
        <v>20</v>
      </c>
      <c r="F41" s="113">
        <v>0</v>
      </c>
      <c r="G41" s="114">
        <v>20</v>
      </c>
    </row>
    <row r="42" spans="1:7" ht="24" x14ac:dyDescent="0.25">
      <c r="A42" s="2">
        <v>33</v>
      </c>
      <c r="B42" s="1" t="s">
        <v>50</v>
      </c>
      <c r="C42" s="4" t="s">
        <v>3</v>
      </c>
      <c r="D42" s="111">
        <f t="shared" si="0"/>
        <v>134</v>
      </c>
      <c r="E42" s="112">
        <v>34</v>
      </c>
      <c r="F42" s="113">
        <v>0</v>
      </c>
      <c r="G42" s="114">
        <v>100</v>
      </c>
    </row>
    <row r="43" spans="1:7" ht="48" x14ac:dyDescent="0.25">
      <c r="A43" s="2">
        <v>34</v>
      </c>
      <c r="B43" s="8" t="s">
        <v>51</v>
      </c>
      <c r="C43" s="4" t="s">
        <v>3</v>
      </c>
      <c r="D43" s="111">
        <f t="shared" si="0"/>
        <v>600</v>
      </c>
      <c r="E43" s="112">
        <v>600</v>
      </c>
      <c r="F43" s="113">
        <v>0</v>
      </c>
      <c r="G43" s="114">
        <v>0</v>
      </c>
    </row>
    <row r="44" spans="1:7" ht="36" x14ac:dyDescent="0.25">
      <c r="A44" s="2">
        <v>35</v>
      </c>
      <c r="B44" s="8" t="s">
        <v>52</v>
      </c>
      <c r="C44" s="4" t="s">
        <v>3</v>
      </c>
      <c r="D44" s="111">
        <f t="shared" si="0"/>
        <v>11</v>
      </c>
      <c r="E44" s="112">
        <v>11</v>
      </c>
      <c r="F44" s="113">
        <v>0</v>
      </c>
      <c r="G44" s="114">
        <v>0</v>
      </c>
    </row>
    <row r="45" spans="1:7" ht="36" x14ac:dyDescent="0.25">
      <c r="A45" s="2">
        <v>36</v>
      </c>
      <c r="B45" s="8" t="s">
        <v>53</v>
      </c>
      <c r="C45" s="4" t="s">
        <v>3</v>
      </c>
      <c r="D45" s="111">
        <f t="shared" si="0"/>
        <v>38</v>
      </c>
      <c r="E45" s="112">
        <v>18</v>
      </c>
      <c r="F45" s="113">
        <v>0</v>
      </c>
      <c r="G45" s="114">
        <v>20</v>
      </c>
    </row>
    <row r="46" spans="1:7" ht="36" x14ac:dyDescent="0.25">
      <c r="A46" s="2">
        <v>37</v>
      </c>
      <c r="B46" s="8" t="s">
        <v>54</v>
      </c>
      <c r="C46" s="3" t="s">
        <v>3</v>
      </c>
      <c r="D46" s="111">
        <f t="shared" si="0"/>
        <v>2530</v>
      </c>
      <c r="E46" s="112">
        <v>2530</v>
      </c>
      <c r="F46" s="113">
        <v>0</v>
      </c>
      <c r="G46" s="114">
        <v>0</v>
      </c>
    </row>
    <row r="47" spans="1:7" ht="24" x14ac:dyDescent="0.25">
      <c r="A47" s="2">
        <v>38</v>
      </c>
      <c r="B47" s="8" t="s">
        <v>56</v>
      </c>
      <c r="C47" s="4" t="s">
        <v>4</v>
      </c>
      <c r="D47" s="111">
        <f t="shared" si="0"/>
        <v>49</v>
      </c>
      <c r="E47" s="112">
        <v>18</v>
      </c>
      <c r="F47" s="113">
        <v>10</v>
      </c>
      <c r="G47" s="114">
        <v>21</v>
      </c>
    </row>
    <row r="48" spans="1:7" ht="24" x14ac:dyDescent="0.25">
      <c r="A48" s="2">
        <v>39</v>
      </c>
      <c r="B48" s="1" t="s">
        <v>57</v>
      </c>
      <c r="C48" s="3" t="s">
        <v>25</v>
      </c>
      <c r="D48" s="111">
        <f t="shared" si="0"/>
        <v>16</v>
      </c>
      <c r="E48" s="112">
        <v>14</v>
      </c>
      <c r="F48" s="113">
        <v>0</v>
      </c>
      <c r="G48" s="114">
        <v>2</v>
      </c>
    </row>
    <row r="49" spans="1:7" s="98" customFormat="1" ht="24" x14ac:dyDescent="0.25">
      <c r="A49" s="2">
        <v>40</v>
      </c>
      <c r="B49" s="8" t="s">
        <v>58</v>
      </c>
      <c r="C49" s="4" t="s">
        <v>25</v>
      </c>
      <c r="D49" s="116">
        <f t="shared" si="0"/>
        <v>31</v>
      </c>
      <c r="E49" s="112">
        <v>6</v>
      </c>
      <c r="F49" s="113">
        <v>0</v>
      </c>
      <c r="G49" s="114">
        <v>25</v>
      </c>
    </row>
    <row r="50" spans="1:7" ht="36" x14ac:dyDescent="0.25">
      <c r="A50" s="2">
        <v>41</v>
      </c>
      <c r="B50" s="1" t="s">
        <v>59</v>
      </c>
      <c r="C50" s="3" t="s">
        <v>4</v>
      </c>
      <c r="D50" s="111">
        <f t="shared" si="0"/>
        <v>5</v>
      </c>
      <c r="E50" s="112">
        <v>3</v>
      </c>
      <c r="F50" s="113">
        <v>0</v>
      </c>
      <c r="G50" s="114">
        <v>2</v>
      </c>
    </row>
    <row r="51" spans="1:7" ht="72" x14ac:dyDescent="0.25">
      <c r="A51" s="2">
        <v>42</v>
      </c>
      <c r="B51" s="1" t="s">
        <v>149</v>
      </c>
      <c r="C51" s="2" t="s">
        <v>88</v>
      </c>
      <c r="D51" s="111">
        <f t="shared" si="0"/>
        <v>1</v>
      </c>
      <c r="E51" s="112">
        <v>1</v>
      </c>
      <c r="F51" s="113">
        <v>0</v>
      </c>
      <c r="G51" s="114">
        <v>0</v>
      </c>
    </row>
    <row r="52" spans="1:7" ht="60" x14ac:dyDescent="0.25">
      <c r="A52" s="2">
        <v>43</v>
      </c>
      <c r="B52" s="1" t="s">
        <v>150</v>
      </c>
      <c r="C52" s="3" t="s">
        <v>88</v>
      </c>
      <c r="D52" s="111">
        <f t="shared" si="0"/>
        <v>2</v>
      </c>
      <c r="E52" s="112">
        <v>0</v>
      </c>
      <c r="F52" s="113">
        <v>0</v>
      </c>
      <c r="G52" s="114">
        <v>2</v>
      </c>
    </row>
    <row r="53" spans="1:7" ht="36" x14ac:dyDescent="0.25">
      <c r="A53" s="2">
        <v>44</v>
      </c>
      <c r="B53" s="15" t="s">
        <v>103</v>
      </c>
      <c r="C53" s="2" t="s">
        <v>4</v>
      </c>
      <c r="D53" s="111">
        <f t="shared" si="0"/>
        <v>107</v>
      </c>
      <c r="E53" s="112">
        <v>70</v>
      </c>
      <c r="F53" s="113">
        <v>5</v>
      </c>
      <c r="G53" s="114">
        <v>32</v>
      </c>
    </row>
    <row r="54" spans="1:7" ht="24" x14ac:dyDescent="0.25">
      <c r="A54" s="2">
        <v>45</v>
      </c>
      <c r="B54" s="61" t="s">
        <v>126</v>
      </c>
      <c r="C54" s="62" t="s">
        <v>25</v>
      </c>
      <c r="D54" s="111">
        <f t="shared" si="0"/>
        <v>2</v>
      </c>
      <c r="E54" s="112">
        <v>2</v>
      </c>
      <c r="F54" s="113">
        <v>0</v>
      </c>
      <c r="G54" s="114">
        <v>0</v>
      </c>
    </row>
    <row r="55" spans="1:7" ht="24" x14ac:dyDescent="0.25">
      <c r="A55" s="2">
        <v>46</v>
      </c>
      <c r="B55" s="63" t="s">
        <v>127</v>
      </c>
      <c r="C55" s="64" t="s">
        <v>25</v>
      </c>
      <c r="D55" s="111">
        <f t="shared" si="0"/>
        <v>2</v>
      </c>
      <c r="E55" s="112">
        <v>2</v>
      </c>
      <c r="F55" s="113">
        <v>0</v>
      </c>
      <c r="G55" s="114">
        <v>0</v>
      </c>
    </row>
    <row r="56" spans="1:7" ht="38.25" customHeight="1" x14ac:dyDescent="0.25">
      <c r="A56" s="2">
        <v>47</v>
      </c>
      <c r="B56" s="63" t="s">
        <v>128</v>
      </c>
      <c r="C56" s="64" t="s">
        <v>4</v>
      </c>
      <c r="D56" s="111">
        <f t="shared" si="0"/>
        <v>1</v>
      </c>
      <c r="E56" s="117">
        <v>1</v>
      </c>
      <c r="F56" s="113">
        <v>0</v>
      </c>
      <c r="G56" s="114">
        <v>0</v>
      </c>
    </row>
    <row r="57" spans="1:7" x14ac:dyDescent="0.25">
      <c r="D57" s="65"/>
      <c r="E57" s="66"/>
      <c r="F57" s="66"/>
      <c r="G57" s="66"/>
    </row>
    <row r="58" spans="1:7" x14ac:dyDescent="0.25">
      <c r="D58" s="67"/>
      <c r="E58" s="25"/>
      <c r="F58" s="25"/>
      <c r="G58" s="25"/>
    </row>
  </sheetData>
  <mergeCells count="5">
    <mergeCell ref="E8:G8"/>
    <mergeCell ref="A8:A9"/>
    <mergeCell ref="B8:B9"/>
    <mergeCell ref="C8:C9"/>
    <mergeCell ref="D8:D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5:BK159"/>
  <sheetViews>
    <sheetView zoomScale="90" zoomScaleNormal="90" workbookViewId="0">
      <selection activeCell="O19" sqref="O19"/>
    </sheetView>
  </sheetViews>
  <sheetFormatPr defaultRowHeight="15" x14ac:dyDescent="0.25"/>
  <cols>
    <col min="1" max="1" width="5.85546875" customWidth="1"/>
    <col min="2" max="2" width="57.7109375" customWidth="1"/>
    <col min="3" max="3" width="8" customWidth="1"/>
    <col min="4" max="4" width="11.42578125" style="20" customWidth="1"/>
    <col min="5" max="7" width="19.140625" style="19" customWidth="1"/>
    <col min="9" max="10" width="9.140625" customWidth="1"/>
  </cols>
  <sheetData>
    <row r="5" spans="1:7" ht="23.25" customHeight="1" x14ac:dyDescent="0.25">
      <c r="B5" s="123" t="s">
        <v>225</v>
      </c>
    </row>
    <row r="8" spans="1:7" ht="23.25" customHeight="1" x14ac:dyDescent="0.25">
      <c r="A8" s="146" t="s">
        <v>0</v>
      </c>
      <c r="B8" s="146" t="s">
        <v>1</v>
      </c>
      <c r="C8" s="146" t="s">
        <v>2</v>
      </c>
      <c r="D8" s="148" t="s">
        <v>108</v>
      </c>
      <c r="E8" s="140" t="s">
        <v>227</v>
      </c>
      <c r="F8" s="141"/>
      <c r="G8" s="142"/>
    </row>
    <row r="9" spans="1:7" ht="46.5" customHeight="1" x14ac:dyDescent="0.25">
      <c r="A9" s="147"/>
      <c r="B9" s="147"/>
      <c r="C9" s="147"/>
      <c r="D9" s="147"/>
      <c r="E9" s="120" t="s">
        <v>112</v>
      </c>
      <c r="F9" s="121" t="s">
        <v>106</v>
      </c>
      <c r="G9" s="122" t="s">
        <v>107</v>
      </c>
    </row>
    <row r="10" spans="1:7" ht="54.75" customHeight="1" x14ac:dyDescent="0.25">
      <c r="A10" s="26">
        <v>1</v>
      </c>
      <c r="B10" s="27" t="s">
        <v>151</v>
      </c>
      <c r="C10" s="28" t="s">
        <v>7</v>
      </c>
      <c r="D10" s="124">
        <f t="shared" ref="D10:D75" si="0">SUM(E10+F10+G10)</f>
        <v>222</v>
      </c>
      <c r="E10" s="125">
        <v>183</v>
      </c>
      <c r="F10" s="118">
        <v>0</v>
      </c>
      <c r="G10" s="119">
        <v>39</v>
      </c>
    </row>
    <row r="11" spans="1:7" ht="51" customHeight="1" x14ac:dyDescent="0.25">
      <c r="A11" s="26">
        <v>2</v>
      </c>
      <c r="B11" s="29" t="s">
        <v>8</v>
      </c>
      <c r="C11" s="26" t="s">
        <v>3</v>
      </c>
      <c r="D11" s="124">
        <f t="shared" si="0"/>
        <v>708</v>
      </c>
      <c r="E11" s="112">
        <v>369</v>
      </c>
      <c r="F11" s="113">
        <v>24</v>
      </c>
      <c r="G11" s="114">
        <v>315</v>
      </c>
    </row>
    <row r="12" spans="1:7" ht="51" x14ac:dyDescent="0.25">
      <c r="A12" s="30">
        <v>3</v>
      </c>
      <c r="B12" s="31" t="s">
        <v>152</v>
      </c>
      <c r="C12" s="28" t="s">
        <v>3</v>
      </c>
      <c r="D12" s="124">
        <f t="shared" si="0"/>
        <v>334</v>
      </c>
      <c r="E12" s="112">
        <v>249</v>
      </c>
      <c r="F12" s="113">
        <v>0</v>
      </c>
      <c r="G12" s="114">
        <v>85</v>
      </c>
    </row>
    <row r="13" spans="1:7" ht="24" customHeight="1" x14ac:dyDescent="0.25">
      <c r="A13" s="26">
        <v>4</v>
      </c>
      <c r="B13" s="31" t="s">
        <v>9</v>
      </c>
      <c r="C13" s="28" t="s">
        <v>3</v>
      </c>
      <c r="D13" s="124">
        <f t="shared" si="0"/>
        <v>721</v>
      </c>
      <c r="E13" s="112">
        <v>311</v>
      </c>
      <c r="F13" s="113">
        <v>0</v>
      </c>
      <c r="G13" s="114">
        <v>410</v>
      </c>
    </row>
    <row r="14" spans="1:7" ht="22.5" customHeight="1" x14ac:dyDescent="0.25">
      <c r="A14" s="26">
        <v>5</v>
      </c>
      <c r="B14" s="32" t="s">
        <v>10</v>
      </c>
      <c r="C14" s="28" t="s">
        <v>3</v>
      </c>
      <c r="D14" s="124">
        <f t="shared" si="0"/>
        <v>59</v>
      </c>
      <c r="E14" s="112">
        <v>55</v>
      </c>
      <c r="F14" s="113">
        <v>0</v>
      </c>
      <c r="G14" s="114">
        <v>4</v>
      </c>
    </row>
    <row r="15" spans="1:7" ht="38.25" x14ac:dyDescent="0.25">
      <c r="A15" s="30">
        <v>6</v>
      </c>
      <c r="B15" s="31" t="s">
        <v>11</v>
      </c>
      <c r="C15" s="28" t="s">
        <v>3</v>
      </c>
      <c r="D15" s="124">
        <f t="shared" si="0"/>
        <v>147</v>
      </c>
      <c r="E15" s="112">
        <v>31</v>
      </c>
      <c r="F15" s="113">
        <v>48</v>
      </c>
      <c r="G15" s="114">
        <v>68</v>
      </c>
    </row>
    <row r="16" spans="1:7" ht="38.25" x14ac:dyDescent="0.25">
      <c r="A16" s="26">
        <v>7</v>
      </c>
      <c r="B16" s="32" t="s">
        <v>12</v>
      </c>
      <c r="C16" s="28" t="s">
        <v>3</v>
      </c>
      <c r="D16" s="124">
        <f t="shared" si="0"/>
        <v>92</v>
      </c>
      <c r="E16" s="112">
        <v>92</v>
      </c>
      <c r="F16" s="113">
        <v>0</v>
      </c>
      <c r="G16" s="114">
        <v>0</v>
      </c>
    </row>
    <row r="17" spans="1:7" ht="38.25" x14ac:dyDescent="0.25">
      <c r="A17" s="26">
        <v>8</v>
      </c>
      <c r="B17" s="32" t="s">
        <v>153</v>
      </c>
      <c r="C17" s="28" t="s">
        <v>3</v>
      </c>
      <c r="D17" s="124">
        <f t="shared" si="0"/>
        <v>29</v>
      </c>
      <c r="E17" s="112">
        <v>19</v>
      </c>
      <c r="F17" s="113">
        <v>0</v>
      </c>
      <c r="G17" s="114">
        <v>10</v>
      </c>
    </row>
    <row r="18" spans="1:7" ht="51" x14ac:dyDescent="0.25">
      <c r="A18" s="30">
        <v>9</v>
      </c>
      <c r="B18" s="33" t="s">
        <v>13</v>
      </c>
      <c r="C18" s="34" t="s">
        <v>4</v>
      </c>
      <c r="D18" s="124">
        <f t="shared" si="0"/>
        <v>31</v>
      </c>
      <c r="E18" s="112">
        <v>16</v>
      </c>
      <c r="F18" s="113">
        <v>0</v>
      </c>
      <c r="G18" s="114">
        <v>15</v>
      </c>
    </row>
    <row r="19" spans="1:7" ht="51" x14ac:dyDescent="0.25">
      <c r="A19" s="26">
        <v>10</v>
      </c>
      <c r="B19" s="27" t="s">
        <v>14</v>
      </c>
      <c r="C19" s="26" t="s">
        <v>4</v>
      </c>
      <c r="D19" s="124">
        <f t="shared" si="0"/>
        <v>87</v>
      </c>
      <c r="E19" s="112">
        <v>47</v>
      </c>
      <c r="F19" s="113">
        <v>10</v>
      </c>
      <c r="G19" s="114">
        <v>30</v>
      </c>
    </row>
    <row r="20" spans="1:7" ht="51" x14ac:dyDescent="0.25">
      <c r="A20" s="26">
        <v>11</v>
      </c>
      <c r="B20" s="32" t="s">
        <v>15</v>
      </c>
      <c r="C20" s="35" t="s">
        <v>4</v>
      </c>
      <c r="D20" s="124">
        <f t="shared" si="0"/>
        <v>97</v>
      </c>
      <c r="E20" s="112">
        <v>30</v>
      </c>
      <c r="F20" s="113">
        <v>0</v>
      </c>
      <c r="G20" s="114">
        <v>67</v>
      </c>
    </row>
    <row r="21" spans="1:7" ht="51" x14ac:dyDescent="0.25">
      <c r="A21" s="30">
        <v>12</v>
      </c>
      <c r="B21" s="31" t="s">
        <v>16</v>
      </c>
      <c r="C21" s="28" t="s">
        <v>4</v>
      </c>
      <c r="D21" s="124">
        <f t="shared" si="0"/>
        <v>54</v>
      </c>
      <c r="E21" s="112">
        <v>35</v>
      </c>
      <c r="F21" s="113">
        <v>10</v>
      </c>
      <c r="G21" s="114">
        <v>9</v>
      </c>
    </row>
    <row r="22" spans="1:7" ht="51" x14ac:dyDescent="0.25">
      <c r="A22" s="26">
        <v>13</v>
      </c>
      <c r="B22" s="31" t="s">
        <v>18</v>
      </c>
      <c r="C22" s="28" t="s">
        <v>4</v>
      </c>
      <c r="D22" s="124">
        <f t="shared" si="0"/>
        <v>28</v>
      </c>
      <c r="E22" s="112">
        <v>23</v>
      </c>
      <c r="F22" s="113">
        <v>0</v>
      </c>
      <c r="G22" s="114">
        <v>5</v>
      </c>
    </row>
    <row r="23" spans="1:7" ht="51" x14ac:dyDescent="0.25">
      <c r="A23" s="26">
        <v>14</v>
      </c>
      <c r="B23" s="31" t="s">
        <v>17</v>
      </c>
      <c r="C23" s="28" t="s">
        <v>4</v>
      </c>
      <c r="D23" s="124">
        <f t="shared" si="0"/>
        <v>186</v>
      </c>
      <c r="E23" s="112">
        <v>21</v>
      </c>
      <c r="F23" s="113">
        <v>20</v>
      </c>
      <c r="G23" s="114">
        <v>145</v>
      </c>
    </row>
    <row r="24" spans="1:7" ht="51" x14ac:dyDescent="0.25">
      <c r="A24" s="30">
        <v>15</v>
      </c>
      <c r="B24" s="31" t="s">
        <v>154</v>
      </c>
      <c r="C24" s="28" t="s">
        <v>4</v>
      </c>
      <c r="D24" s="124">
        <f t="shared" si="0"/>
        <v>8</v>
      </c>
      <c r="E24" s="112">
        <v>8</v>
      </c>
      <c r="F24" s="113">
        <v>0</v>
      </c>
      <c r="G24" s="114">
        <v>0</v>
      </c>
    </row>
    <row r="25" spans="1:7" ht="38.25" x14ac:dyDescent="0.25">
      <c r="A25" s="26">
        <v>16</v>
      </c>
      <c r="B25" s="31" t="s">
        <v>155</v>
      </c>
      <c r="C25" s="28" t="s">
        <v>4</v>
      </c>
      <c r="D25" s="124">
        <f t="shared" si="0"/>
        <v>45</v>
      </c>
      <c r="E25" s="112">
        <v>25</v>
      </c>
      <c r="F25" s="113">
        <v>20</v>
      </c>
      <c r="G25" s="114">
        <v>0</v>
      </c>
    </row>
    <row r="26" spans="1:7" ht="38.25" x14ac:dyDescent="0.25">
      <c r="A26" s="30">
        <v>17</v>
      </c>
      <c r="B26" s="31" t="s">
        <v>156</v>
      </c>
      <c r="C26" s="28" t="s">
        <v>4</v>
      </c>
      <c r="D26" s="124">
        <f t="shared" si="0"/>
        <v>23</v>
      </c>
      <c r="E26" s="112">
        <v>21</v>
      </c>
      <c r="F26" s="113">
        <v>0</v>
      </c>
      <c r="G26" s="114">
        <v>2</v>
      </c>
    </row>
    <row r="27" spans="1:7" ht="51" x14ac:dyDescent="0.25">
      <c r="A27" s="26">
        <v>18</v>
      </c>
      <c r="B27" s="31" t="s">
        <v>157</v>
      </c>
      <c r="C27" s="28" t="s">
        <v>4</v>
      </c>
      <c r="D27" s="124">
        <f t="shared" si="0"/>
        <v>266</v>
      </c>
      <c r="E27" s="112">
        <v>196</v>
      </c>
      <c r="F27" s="113">
        <v>36</v>
      </c>
      <c r="G27" s="114">
        <v>34</v>
      </c>
    </row>
    <row r="28" spans="1:7" ht="51" x14ac:dyDescent="0.25">
      <c r="A28" s="30">
        <v>19</v>
      </c>
      <c r="B28" s="32" t="s">
        <v>158</v>
      </c>
      <c r="C28" s="36" t="s">
        <v>37</v>
      </c>
      <c r="D28" s="124">
        <f t="shared" si="0"/>
        <v>27</v>
      </c>
      <c r="E28" s="112">
        <v>22</v>
      </c>
      <c r="F28" s="113">
        <v>0</v>
      </c>
      <c r="G28" s="114">
        <v>5</v>
      </c>
    </row>
    <row r="29" spans="1:7" ht="25.5" x14ac:dyDescent="0.25">
      <c r="A29" s="26">
        <v>20</v>
      </c>
      <c r="B29" s="32" t="s">
        <v>38</v>
      </c>
      <c r="C29" s="28" t="s">
        <v>3</v>
      </c>
      <c r="D29" s="124">
        <f t="shared" si="0"/>
        <v>51</v>
      </c>
      <c r="E29" s="112">
        <v>21</v>
      </c>
      <c r="F29" s="113">
        <v>0</v>
      </c>
      <c r="G29" s="114">
        <v>30</v>
      </c>
    </row>
    <row r="30" spans="1:7" ht="38.25" x14ac:dyDescent="0.25">
      <c r="A30" s="30">
        <v>21</v>
      </c>
      <c r="B30" s="31" t="s">
        <v>39</v>
      </c>
      <c r="C30" s="28" t="s">
        <v>3</v>
      </c>
      <c r="D30" s="124">
        <f t="shared" si="0"/>
        <v>224</v>
      </c>
      <c r="E30" s="112">
        <v>54</v>
      </c>
      <c r="F30" s="113">
        <v>100</v>
      </c>
      <c r="G30" s="114">
        <v>70</v>
      </c>
    </row>
    <row r="31" spans="1:7" ht="38.25" x14ac:dyDescent="0.25">
      <c r="A31" s="26">
        <v>22</v>
      </c>
      <c r="B31" s="31" t="s">
        <v>114</v>
      </c>
      <c r="C31" s="28" t="s">
        <v>3</v>
      </c>
      <c r="D31" s="124">
        <f t="shared" si="0"/>
        <v>561</v>
      </c>
      <c r="E31" s="112">
        <v>321</v>
      </c>
      <c r="F31" s="113">
        <v>100</v>
      </c>
      <c r="G31" s="114">
        <v>140</v>
      </c>
    </row>
    <row r="32" spans="1:7" ht="63.75" x14ac:dyDescent="0.25">
      <c r="A32" s="30">
        <v>23</v>
      </c>
      <c r="B32" s="31" t="s">
        <v>159</v>
      </c>
      <c r="C32" s="34" t="s">
        <v>3</v>
      </c>
      <c r="D32" s="124">
        <f t="shared" si="0"/>
        <v>476</v>
      </c>
      <c r="E32" s="112">
        <v>281</v>
      </c>
      <c r="F32" s="113">
        <v>5</v>
      </c>
      <c r="G32" s="114">
        <v>190</v>
      </c>
    </row>
    <row r="33" spans="1:7" ht="38.25" x14ac:dyDescent="0.25">
      <c r="A33" s="26">
        <v>24</v>
      </c>
      <c r="B33" s="31" t="s">
        <v>160</v>
      </c>
      <c r="C33" s="28" t="s">
        <v>3</v>
      </c>
      <c r="D33" s="124">
        <f t="shared" si="0"/>
        <v>733</v>
      </c>
      <c r="E33" s="112">
        <v>343</v>
      </c>
      <c r="F33" s="113">
        <v>0</v>
      </c>
      <c r="G33" s="114">
        <v>390</v>
      </c>
    </row>
    <row r="34" spans="1:7" ht="48.75" customHeight="1" x14ac:dyDescent="0.25">
      <c r="A34" s="30">
        <v>25</v>
      </c>
      <c r="B34" s="31" t="s">
        <v>40</v>
      </c>
      <c r="C34" s="28" t="s">
        <v>3</v>
      </c>
      <c r="D34" s="124">
        <f t="shared" si="0"/>
        <v>155</v>
      </c>
      <c r="E34" s="112">
        <v>53</v>
      </c>
      <c r="F34" s="113">
        <v>50</v>
      </c>
      <c r="G34" s="114">
        <v>52</v>
      </c>
    </row>
    <row r="35" spans="1:7" ht="38.25" x14ac:dyDescent="0.25">
      <c r="A35" s="26">
        <v>26</v>
      </c>
      <c r="B35" s="31" t="s">
        <v>41</v>
      </c>
      <c r="C35" s="28" t="s">
        <v>3</v>
      </c>
      <c r="D35" s="124">
        <f t="shared" si="0"/>
        <v>2241</v>
      </c>
      <c r="E35" s="112">
        <v>611</v>
      </c>
      <c r="F35" s="113">
        <v>5</v>
      </c>
      <c r="G35" s="114">
        <v>1625</v>
      </c>
    </row>
    <row r="36" spans="1:7" ht="93" customHeight="1" x14ac:dyDescent="0.25">
      <c r="A36" s="30">
        <v>27</v>
      </c>
      <c r="B36" s="37" t="s">
        <v>161</v>
      </c>
      <c r="C36" s="34" t="s">
        <v>3</v>
      </c>
      <c r="D36" s="124">
        <f t="shared" si="0"/>
        <v>2</v>
      </c>
      <c r="E36" s="112">
        <v>2</v>
      </c>
      <c r="F36" s="113">
        <v>0</v>
      </c>
      <c r="G36" s="114">
        <v>0</v>
      </c>
    </row>
    <row r="37" spans="1:7" ht="63.75" x14ac:dyDescent="0.25">
      <c r="A37" s="95">
        <v>28</v>
      </c>
      <c r="B37" s="96" t="s">
        <v>162</v>
      </c>
      <c r="C37" s="34" t="s">
        <v>3</v>
      </c>
      <c r="D37" s="124">
        <f t="shared" si="0"/>
        <v>35</v>
      </c>
      <c r="E37" s="112">
        <v>35</v>
      </c>
      <c r="F37" s="113">
        <v>0</v>
      </c>
      <c r="G37" s="114">
        <v>0</v>
      </c>
    </row>
    <row r="38" spans="1:7" ht="51" x14ac:dyDescent="0.25">
      <c r="A38" s="30">
        <v>29</v>
      </c>
      <c r="B38" s="31" t="s">
        <v>163</v>
      </c>
      <c r="C38" s="35" t="s">
        <v>4</v>
      </c>
      <c r="D38" s="124">
        <f t="shared" si="0"/>
        <v>41</v>
      </c>
      <c r="E38" s="112">
        <v>11</v>
      </c>
      <c r="F38" s="113">
        <v>0</v>
      </c>
      <c r="G38" s="114">
        <v>30</v>
      </c>
    </row>
    <row r="39" spans="1:7" ht="41.25" customHeight="1" x14ac:dyDescent="0.25">
      <c r="A39" s="26">
        <v>30</v>
      </c>
      <c r="B39" s="32" t="s">
        <v>55</v>
      </c>
      <c r="C39" s="26" t="s">
        <v>4</v>
      </c>
      <c r="D39" s="124">
        <f t="shared" si="0"/>
        <v>239</v>
      </c>
      <c r="E39" s="112">
        <v>70</v>
      </c>
      <c r="F39" s="113">
        <v>0</v>
      </c>
      <c r="G39" s="114">
        <v>169</v>
      </c>
    </row>
    <row r="40" spans="1:7" ht="51" x14ac:dyDescent="0.25">
      <c r="A40" s="30">
        <v>31</v>
      </c>
      <c r="B40" s="32" t="s">
        <v>164</v>
      </c>
      <c r="C40" s="36" t="s">
        <v>4</v>
      </c>
      <c r="D40" s="124">
        <f t="shared" si="0"/>
        <v>33</v>
      </c>
      <c r="E40" s="112">
        <v>23</v>
      </c>
      <c r="F40" s="113">
        <v>0</v>
      </c>
      <c r="G40" s="114">
        <v>10</v>
      </c>
    </row>
    <row r="41" spans="1:7" ht="25.5" x14ac:dyDescent="0.25">
      <c r="A41" s="26">
        <v>32</v>
      </c>
      <c r="B41" s="32" t="s">
        <v>165</v>
      </c>
      <c r="C41" s="28" t="s">
        <v>4</v>
      </c>
      <c r="D41" s="124">
        <f t="shared" si="0"/>
        <v>62</v>
      </c>
      <c r="E41" s="112">
        <v>13</v>
      </c>
      <c r="F41" s="113">
        <v>20</v>
      </c>
      <c r="G41" s="114">
        <v>29</v>
      </c>
    </row>
    <row r="42" spans="1:7" x14ac:dyDescent="0.25">
      <c r="A42" s="30">
        <v>33</v>
      </c>
      <c r="B42" s="31" t="s">
        <v>60</v>
      </c>
      <c r="C42" s="28" t="s">
        <v>61</v>
      </c>
      <c r="D42" s="124">
        <f t="shared" si="0"/>
        <v>64</v>
      </c>
      <c r="E42" s="112">
        <v>54</v>
      </c>
      <c r="F42" s="113">
        <v>0</v>
      </c>
      <c r="G42" s="114">
        <v>10</v>
      </c>
    </row>
    <row r="43" spans="1:7" ht="56.25" customHeight="1" x14ac:dyDescent="0.25">
      <c r="A43" s="26">
        <v>34</v>
      </c>
      <c r="B43" s="32" t="s">
        <v>166</v>
      </c>
      <c r="C43" s="36" t="s">
        <v>4</v>
      </c>
      <c r="D43" s="124">
        <f t="shared" si="0"/>
        <v>37</v>
      </c>
      <c r="E43" s="112">
        <v>10</v>
      </c>
      <c r="F43" s="113">
        <v>20</v>
      </c>
      <c r="G43" s="114">
        <v>7</v>
      </c>
    </row>
    <row r="44" spans="1:7" ht="25.5" x14ac:dyDescent="0.25">
      <c r="A44" s="30">
        <v>35</v>
      </c>
      <c r="B44" s="32" t="s">
        <v>167</v>
      </c>
      <c r="C44" s="36" t="s">
        <v>4</v>
      </c>
      <c r="D44" s="124">
        <f t="shared" si="0"/>
        <v>17</v>
      </c>
      <c r="E44" s="112">
        <v>2</v>
      </c>
      <c r="F44" s="113">
        <v>5</v>
      </c>
      <c r="G44" s="114">
        <v>10</v>
      </c>
    </row>
    <row r="45" spans="1:7" ht="25.5" x14ac:dyDescent="0.25">
      <c r="A45" s="26">
        <v>36</v>
      </c>
      <c r="B45" s="32" t="s">
        <v>168</v>
      </c>
      <c r="C45" s="36" t="s">
        <v>4</v>
      </c>
      <c r="D45" s="124">
        <f t="shared" si="0"/>
        <v>9</v>
      </c>
      <c r="E45" s="112">
        <v>4</v>
      </c>
      <c r="F45" s="113">
        <v>5</v>
      </c>
      <c r="G45" s="114">
        <v>0</v>
      </c>
    </row>
    <row r="46" spans="1:7" ht="48.75" customHeight="1" x14ac:dyDescent="0.25">
      <c r="A46" s="30">
        <v>37</v>
      </c>
      <c r="B46" s="31" t="s">
        <v>62</v>
      </c>
      <c r="C46" s="28" t="s">
        <v>4</v>
      </c>
      <c r="D46" s="124">
        <f t="shared" si="0"/>
        <v>35</v>
      </c>
      <c r="E46" s="112">
        <v>6</v>
      </c>
      <c r="F46" s="113">
        <v>5</v>
      </c>
      <c r="G46" s="114">
        <v>24</v>
      </c>
    </row>
    <row r="47" spans="1:7" ht="54" customHeight="1" x14ac:dyDescent="0.25">
      <c r="A47" s="26">
        <v>38</v>
      </c>
      <c r="B47" s="31" t="s">
        <v>94</v>
      </c>
      <c r="C47" s="28" t="s">
        <v>4</v>
      </c>
      <c r="D47" s="124">
        <f t="shared" si="0"/>
        <v>40</v>
      </c>
      <c r="E47" s="112">
        <v>6</v>
      </c>
      <c r="F47" s="113">
        <v>5</v>
      </c>
      <c r="G47" s="114">
        <v>29</v>
      </c>
    </row>
    <row r="48" spans="1:7" ht="38.25" x14ac:dyDescent="0.25">
      <c r="A48" s="30">
        <v>39</v>
      </c>
      <c r="B48" s="32" t="s">
        <v>169</v>
      </c>
      <c r="C48" s="28" t="s">
        <v>3</v>
      </c>
      <c r="D48" s="124">
        <f t="shared" si="0"/>
        <v>17</v>
      </c>
      <c r="E48" s="112">
        <v>1</v>
      </c>
      <c r="F48" s="113">
        <v>0</v>
      </c>
      <c r="G48" s="114">
        <v>16</v>
      </c>
    </row>
    <row r="49" spans="1:63" ht="51" x14ac:dyDescent="0.25">
      <c r="A49" s="26">
        <v>40</v>
      </c>
      <c r="B49" s="31" t="s">
        <v>115</v>
      </c>
      <c r="C49" s="28" t="s">
        <v>3</v>
      </c>
      <c r="D49" s="124">
        <f t="shared" si="0"/>
        <v>29</v>
      </c>
      <c r="E49" s="112">
        <v>25</v>
      </c>
      <c r="F49" s="113">
        <v>0</v>
      </c>
      <c r="G49" s="114">
        <v>4</v>
      </c>
    </row>
    <row r="50" spans="1:63" ht="51" x14ac:dyDescent="0.25">
      <c r="A50" s="30">
        <v>41</v>
      </c>
      <c r="B50" s="31" t="s">
        <v>223</v>
      </c>
      <c r="C50" s="28" t="s">
        <v>3</v>
      </c>
      <c r="D50" s="124">
        <f t="shared" si="0"/>
        <v>101</v>
      </c>
      <c r="E50" s="112">
        <v>61</v>
      </c>
      <c r="F50" s="113">
        <v>5</v>
      </c>
      <c r="G50" s="114">
        <v>35</v>
      </c>
    </row>
    <row r="51" spans="1:63" ht="114.75" x14ac:dyDescent="0.25">
      <c r="A51" s="26">
        <v>42</v>
      </c>
      <c r="B51" s="32" t="s">
        <v>213</v>
      </c>
      <c r="C51" s="26" t="s">
        <v>3</v>
      </c>
      <c r="D51" s="124">
        <f t="shared" si="0"/>
        <v>220</v>
      </c>
      <c r="E51" s="112">
        <v>47</v>
      </c>
      <c r="F51" s="113">
        <v>48</v>
      </c>
      <c r="G51" s="114">
        <v>125</v>
      </c>
    </row>
    <row r="52" spans="1:63" ht="114.75" x14ac:dyDescent="0.25">
      <c r="A52" s="30">
        <v>43</v>
      </c>
      <c r="B52" s="32" t="s">
        <v>175</v>
      </c>
      <c r="C52" s="26" t="s">
        <v>3</v>
      </c>
      <c r="D52" s="124">
        <f t="shared" si="0"/>
        <v>117</v>
      </c>
      <c r="E52" s="112">
        <v>9</v>
      </c>
      <c r="F52" s="113">
        <v>48</v>
      </c>
      <c r="G52" s="114">
        <v>60</v>
      </c>
    </row>
    <row r="53" spans="1:63" ht="114.75" x14ac:dyDescent="0.25">
      <c r="A53" s="26">
        <v>44</v>
      </c>
      <c r="B53" s="29" t="s">
        <v>214</v>
      </c>
      <c r="C53" s="26" t="s">
        <v>3</v>
      </c>
      <c r="D53" s="124">
        <f t="shared" si="0"/>
        <v>415</v>
      </c>
      <c r="E53" s="112">
        <v>92</v>
      </c>
      <c r="F53" s="113">
        <v>48</v>
      </c>
      <c r="G53" s="114">
        <v>275</v>
      </c>
    </row>
    <row r="54" spans="1:63" ht="76.5" x14ac:dyDescent="0.25">
      <c r="A54" s="30">
        <v>45</v>
      </c>
      <c r="B54" s="32" t="s">
        <v>170</v>
      </c>
      <c r="C54" s="26" t="s">
        <v>3</v>
      </c>
      <c r="D54" s="124">
        <f t="shared" si="0"/>
        <v>1444</v>
      </c>
      <c r="E54" s="112">
        <v>314</v>
      </c>
      <c r="F54" s="113">
        <v>500</v>
      </c>
      <c r="G54" s="114">
        <v>630</v>
      </c>
    </row>
    <row r="55" spans="1:63" ht="63.75" x14ac:dyDescent="0.25">
      <c r="A55" s="26">
        <v>46</v>
      </c>
      <c r="B55" s="31" t="s">
        <v>174</v>
      </c>
      <c r="C55" s="28" t="s">
        <v>3</v>
      </c>
      <c r="D55" s="124">
        <f t="shared" si="0"/>
        <v>309</v>
      </c>
      <c r="E55" s="112">
        <v>255</v>
      </c>
      <c r="F55" s="113">
        <v>0</v>
      </c>
      <c r="G55" s="114">
        <v>54</v>
      </c>
    </row>
    <row r="56" spans="1:63" ht="67.5" customHeight="1" x14ac:dyDescent="0.25">
      <c r="A56" s="68">
        <v>47</v>
      </c>
      <c r="B56" s="31" t="s">
        <v>173</v>
      </c>
      <c r="C56" s="28" t="s">
        <v>3</v>
      </c>
      <c r="D56" s="124">
        <f t="shared" si="0"/>
        <v>2829</v>
      </c>
      <c r="E56" s="112">
        <v>1204</v>
      </c>
      <c r="F56" s="113">
        <v>500</v>
      </c>
      <c r="G56" s="114">
        <v>1125</v>
      </c>
    </row>
    <row r="57" spans="1:63" ht="70.5" customHeight="1" x14ac:dyDescent="0.25">
      <c r="A57" s="69">
        <v>48</v>
      </c>
      <c r="B57" s="31" t="s">
        <v>172</v>
      </c>
      <c r="C57" s="28" t="s">
        <v>3</v>
      </c>
      <c r="D57" s="124">
        <f t="shared" si="0"/>
        <v>1493</v>
      </c>
      <c r="E57" s="112">
        <v>1055</v>
      </c>
      <c r="F57" s="113">
        <v>0</v>
      </c>
      <c r="G57" s="114">
        <v>438</v>
      </c>
    </row>
    <row r="58" spans="1:63" s="102" customFormat="1" ht="71.25" customHeight="1" x14ac:dyDescent="0.25">
      <c r="A58" s="68">
        <v>49</v>
      </c>
      <c r="B58" s="44" t="s">
        <v>171</v>
      </c>
      <c r="C58" s="5" t="s">
        <v>3</v>
      </c>
      <c r="D58" s="124">
        <f t="shared" ref="D58" si="1">SUM(E58+F58+G58)</f>
        <v>94</v>
      </c>
      <c r="E58" s="112">
        <v>94</v>
      </c>
      <c r="F58" s="113">
        <v>0</v>
      </c>
      <c r="G58" s="114">
        <v>0</v>
      </c>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row>
    <row r="59" spans="1:63" ht="68.25" customHeight="1" x14ac:dyDescent="0.25">
      <c r="A59" s="69">
        <v>50</v>
      </c>
      <c r="B59" s="32" t="s">
        <v>176</v>
      </c>
      <c r="C59" s="26" t="s">
        <v>3</v>
      </c>
      <c r="D59" s="124">
        <f t="shared" si="0"/>
        <v>57</v>
      </c>
      <c r="E59" s="112">
        <v>17</v>
      </c>
      <c r="F59" s="113">
        <v>0</v>
      </c>
      <c r="G59" s="114">
        <v>40</v>
      </c>
    </row>
    <row r="60" spans="1:63" ht="55.5" customHeight="1" x14ac:dyDescent="0.25">
      <c r="A60" s="68">
        <v>51</v>
      </c>
      <c r="B60" s="32" t="s">
        <v>177</v>
      </c>
      <c r="C60" s="26" t="s">
        <v>3</v>
      </c>
      <c r="D60" s="124">
        <f t="shared" si="0"/>
        <v>104</v>
      </c>
      <c r="E60" s="112">
        <v>26</v>
      </c>
      <c r="F60" s="113">
        <v>48</v>
      </c>
      <c r="G60" s="114">
        <v>30</v>
      </c>
    </row>
    <row r="61" spans="1:63" ht="30" customHeight="1" x14ac:dyDescent="0.25">
      <c r="A61" s="69">
        <v>52</v>
      </c>
      <c r="B61" s="31" t="s">
        <v>142</v>
      </c>
      <c r="C61" s="26" t="s">
        <v>5</v>
      </c>
      <c r="D61" s="124">
        <f t="shared" si="0"/>
        <v>4</v>
      </c>
      <c r="E61" s="112">
        <v>1</v>
      </c>
      <c r="F61" s="113">
        <v>0</v>
      </c>
      <c r="G61" s="114">
        <v>3</v>
      </c>
    </row>
    <row r="62" spans="1:63" ht="93.75" customHeight="1" x14ac:dyDescent="0.25">
      <c r="A62" s="68">
        <v>53</v>
      </c>
      <c r="B62" s="31" t="s">
        <v>63</v>
      </c>
      <c r="C62" s="28" t="s">
        <v>3</v>
      </c>
      <c r="D62" s="124">
        <f t="shared" si="0"/>
        <v>6</v>
      </c>
      <c r="E62" s="112">
        <v>1</v>
      </c>
      <c r="F62" s="113">
        <v>0</v>
      </c>
      <c r="G62" s="114">
        <v>5</v>
      </c>
    </row>
    <row r="63" spans="1:63" ht="74.25" customHeight="1" x14ac:dyDescent="0.25">
      <c r="A63" s="69">
        <v>54</v>
      </c>
      <c r="B63" s="27" t="s">
        <v>222</v>
      </c>
      <c r="C63" s="26" t="s">
        <v>3</v>
      </c>
      <c r="D63" s="124">
        <f t="shared" si="0"/>
        <v>4</v>
      </c>
      <c r="E63" s="112">
        <v>1</v>
      </c>
      <c r="F63" s="113">
        <v>0</v>
      </c>
      <c r="G63" s="114">
        <v>3</v>
      </c>
    </row>
    <row r="64" spans="1:63" ht="25.5" x14ac:dyDescent="0.25">
      <c r="A64" s="68">
        <v>55</v>
      </c>
      <c r="B64" s="32" t="s">
        <v>64</v>
      </c>
      <c r="C64" s="36" t="s">
        <v>4</v>
      </c>
      <c r="D64" s="124">
        <f t="shared" si="0"/>
        <v>106</v>
      </c>
      <c r="E64" s="112">
        <v>43</v>
      </c>
      <c r="F64" s="113">
        <v>0</v>
      </c>
      <c r="G64" s="114">
        <v>63</v>
      </c>
    </row>
    <row r="65" spans="1:7" ht="30.75" customHeight="1" x14ac:dyDescent="0.25">
      <c r="A65" s="69">
        <v>56</v>
      </c>
      <c r="B65" s="31" t="s">
        <v>65</v>
      </c>
      <c r="C65" s="28" t="s">
        <v>4</v>
      </c>
      <c r="D65" s="124">
        <f t="shared" si="0"/>
        <v>34</v>
      </c>
      <c r="E65" s="112">
        <v>14</v>
      </c>
      <c r="F65" s="113">
        <v>0</v>
      </c>
      <c r="G65" s="114">
        <v>20</v>
      </c>
    </row>
    <row r="66" spans="1:7" ht="64.5" customHeight="1" x14ac:dyDescent="0.25">
      <c r="A66" s="68">
        <v>57</v>
      </c>
      <c r="B66" s="31" t="s">
        <v>178</v>
      </c>
      <c r="C66" s="28" t="s">
        <v>3</v>
      </c>
      <c r="D66" s="124">
        <f t="shared" si="0"/>
        <v>166</v>
      </c>
      <c r="E66" s="112">
        <v>86</v>
      </c>
      <c r="F66" s="113">
        <v>0</v>
      </c>
      <c r="G66" s="114">
        <v>80</v>
      </c>
    </row>
    <row r="67" spans="1:7" ht="51" x14ac:dyDescent="0.25">
      <c r="A67" s="69">
        <v>58</v>
      </c>
      <c r="B67" s="31" t="s">
        <v>179</v>
      </c>
      <c r="C67" s="28" t="s">
        <v>3</v>
      </c>
      <c r="D67" s="124">
        <f t="shared" si="0"/>
        <v>95</v>
      </c>
      <c r="E67" s="112">
        <v>23</v>
      </c>
      <c r="F67" s="113">
        <v>0</v>
      </c>
      <c r="G67" s="114">
        <v>72</v>
      </c>
    </row>
    <row r="68" spans="1:7" ht="25.5" x14ac:dyDescent="0.25">
      <c r="A68" s="68">
        <v>59</v>
      </c>
      <c r="B68" s="31" t="s">
        <v>180</v>
      </c>
      <c r="C68" s="28" t="s">
        <v>3</v>
      </c>
      <c r="D68" s="124">
        <f t="shared" si="0"/>
        <v>2013</v>
      </c>
      <c r="E68" s="112">
        <v>644</v>
      </c>
      <c r="F68" s="113">
        <v>288</v>
      </c>
      <c r="G68" s="114">
        <v>1081</v>
      </c>
    </row>
    <row r="69" spans="1:7" ht="25.5" x14ac:dyDescent="0.25">
      <c r="A69" s="69">
        <v>60</v>
      </c>
      <c r="B69" s="38" t="s">
        <v>120</v>
      </c>
      <c r="C69" s="28" t="s">
        <v>4</v>
      </c>
      <c r="D69" s="124">
        <f t="shared" si="0"/>
        <v>130</v>
      </c>
      <c r="E69" s="112">
        <v>98</v>
      </c>
      <c r="F69" s="113">
        <v>0</v>
      </c>
      <c r="G69" s="114">
        <v>32</v>
      </c>
    </row>
    <row r="70" spans="1:7" ht="63.75" x14ac:dyDescent="0.25">
      <c r="A70" s="68">
        <v>61</v>
      </c>
      <c r="B70" s="32" t="s">
        <v>181</v>
      </c>
      <c r="C70" s="26" t="s">
        <v>3</v>
      </c>
      <c r="D70" s="124">
        <f t="shared" si="0"/>
        <v>176</v>
      </c>
      <c r="E70" s="112">
        <v>77</v>
      </c>
      <c r="F70" s="113">
        <v>48</v>
      </c>
      <c r="G70" s="114">
        <v>51</v>
      </c>
    </row>
    <row r="71" spans="1:7" ht="63.75" x14ac:dyDescent="0.25">
      <c r="A71" s="69">
        <v>62</v>
      </c>
      <c r="B71" s="31" t="s">
        <v>182</v>
      </c>
      <c r="C71" s="28" t="s">
        <v>3</v>
      </c>
      <c r="D71" s="124">
        <f t="shared" si="0"/>
        <v>128</v>
      </c>
      <c r="E71" s="112">
        <v>70</v>
      </c>
      <c r="F71" s="113">
        <v>10</v>
      </c>
      <c r="G71" s="114">
        <v>48</v>
      </c>
    </row>
    <row r="72" spans="1:7" ht="63.75" x14ac:dyDescent="0.25">
      <c r="A72" s="68">
        <v>63</v>
      </c>
      <c r="B72" s="31" t="s">
        <v>183</v>
      </c>
      <c r="C72" s="28" t="s">
        <v>3</v>
      </c>
      <c r="D72" s="124">
        <f t="shared" si="0"/>
        <v>122</v>
      </c>
      <c r="E72" s="112">
        <v>79</v>
      </c>
      <c r="F72" s="113">
        <v>0</v>
      </c>
      <c r="G72" s="114">
        <v>43</v>
      </c>
    </row>
    <row r="73" spans="1:7" ht="63.75" x14ac:dyDescent="0.25">
      <c r="A73" s="69">
        <v>64</v>
      </c>
      <c r="B73" s="38" t="s">
        <v>184</v>
      </c>
      <c r="C73" s="28" t="s">
        <v>3</v>
      </c>
      <c r="D73" s="124">
        <f t="shared" si="0"/>
        <v>54</v>
      </c>
      <c r="E73" s="112">
        <v>45</v>
      </c>
      <c r="F73" s="113">
        <v>0</v>
      </c>
      <c r="G73" s="114">
        <v>9</v>
      </c>
    </row>
    <row r="74" spans="1:7" ht="68.25" customHeight="1" x14ac:dyDescent="0.25">
      <c r="A74" s="68">
        <v>65</v>
      </c>
      <c r="B74" s="31" t="s">
        <v>185</v>
      </c>
      <c r="C74" s="28" t="s">
        <v>6</v>
      </c>
      <c r="D74" s="124">
        <f t="shared" si="0"/>
        <v>90</v>
      </c>
      <c r="E74" s="112">
        <v>25</v>
      </c>
      <c r="F74" s="113">
        <v>0</v>
      </c>
      <c r="G74" s="114">
        <v>65</v>
      </c>
    </row>
    <row r="75" spans="1:7" ht="51" x14ac:dyDescent="0.25">
      <c r="A75" s="69">
        <v>66</v>
      </c>
      <c r="B75" s="27" t="s">
        <v>116</v>
      </c>
      <c r="C75" s="26" t="s">
        <v>3</v>
      </c>
      <c r="D75" s="124">
        <f t="shared" si="0"/>
        <v>168</v>
      </c>
      <c r="E75" s="112">
        <v>61</v>
      </c>
      <c r="F75" s="113">
        <v>12</v>
      </c>
      <c r="G75" s="114">
        <v>95</v>
      </c>
    </row>
    <row r="76" spans="1:7" ht="51" x14ac:dyDescent="0.25">
      <c r="A76" s="68">
        <v>67</v>
      </c>
      <c r="B76" s="27" t="s">
        <v>143</v>
      </c>
      <c r="C76" s="28" t="s">
        <v>3</v>
      </c>
      <c r="D76" s="124">
        <f t="shared" ref="D76:D139" si="2">SUM(E76+F76+G76)</f>
        <v>131</v>
      </c>
      <c r="E76" s="112">
        <v>48</v>
      </c>
      <c r="F76" s="113">
        <v>0</v>
      </c>
      <c r="G76" s="114">
        <v>83</v>
      </c>
    </row>
    <row r="77" spans="1:7" ht="63.75" x14ac:dyDescent="0.25">
      <c r="A77" s="69">
        <v>68</v>
      </c>
      <c r="B77" s="32" t="s">
        <v>186</v>
      </c>
      <c r="C77" s="26" t="s">
        <v>4</v>
      </c>
      <c r="D77" s="124">
        <f t="shared" si="2"/>
        <v>382</v>
      </c>
      <c r="E77" s="112">
        <v>245</v>
      </c>
      <c r="F77" s="113">
        <v>50</v>
      </c>
      <c r="G77" s="114">
        <v>87</v>
      </c>
    </row>
    <row r="78" spans="1:7" ht="38.25" customHeight="1" x14ac:dyDescent="0.25">
      <c r="A78" s="68">
        <v>69</v>
      </c>
      <c r="B78" s="31" t="s">
        <v>187</v>
      </c>
      <c r="C78" s="28" t="s">
        <v>3</v>
      </c>
      <c r="D78" s="124">
        <f t="shared" si="2"/>
        <v>11</v>
      </c>
      <c r="E78" s="112">
        <v>6</v>
      </c>
      <c r="F78" s="113">
        <v>0</v>
      </c>
      <c r="G78" s="114">
        <v>5</v>
      </c>
    </row>
    <row r="79" spans="1:7" ht="51" customHeight="1" x14ac:dyDescent="0.25">
      <c r="A79" s="69">
        <v>70</v>
      </c>
      <c r="B79" s="31" t="s">
        <v>144</v>
      </c>
      <c r="C79" s="28" t="s">
        <v>3</v>
      </c>
      <c r="D79" s="124">
        <f t="shared" si="2"/>
        <v>135</v>
      </c>
      <c r="E79" s="112">
        <v>88</v>
      </c>
      <c r="F79" s="113">
        <v>0</v>
      </c>
      <c r="G79" s="114">
        <v>47</v>
      </c>
    </row>
    <row r="80" spans="1:7" ht="48" customHeight="1" x14ac:dyDescent="0.25">
      <c r="A80" s="68">
        <v>71</v>
      </c>
      <c r="B80" s="31" t="s">
        <v>66</v>
      </c>
      <c r="C80" s="28" t="s">
        <v>3</v>
      </c>
      <c r="D80" s="124">
        <f t="shared" si="2"/>
        <v>86</v>
      </c>
      <c r="E80" s="112">
        <v>69</v>
      </c>
      <c r="F80" s="113">
        <v>0</v>
      </c>
      <c r="G80" s="114">
        <v>17</v>
      </c>
    </row>
    <row r="81" spans="1:7" ht="57" customHeight="1" x14ac:dyDescent="0.25">
      <c r="A81" s="69">
        <v>72</v>
      </c>
      <c r="B81" s="31" t="s">
        <v>145</v>
      </c>
      <c r="C81" s="28" t="s">
        <v>3</v>
      </c>
      <c r="D81" s="124">
        <f t="shared" si="2"/>
        <v>9</v>
      </c>
      <c r="E81" s="112">
        <v>7</v>
      </c>
      <c r="F81" s="113">
        <v>0</v>
      </c>
      <c r="G81" s="114">
        <v>2</v>
      </c>
    </row>
    <row r="82" spans="1:7" ht="66.75" customHeight="1" x14ac:dyDescent="0.25">
      <c r="A82" s="68">
        <v>73</v>
      </c>
      <c r="B82" s="31" t="s">
        <v>188</v>
      </c>
      <c r="C82" s="28" t="s">
        <v>3</v>
      </c>
      <c r="D82" s="124">
        <f t="shared" si="2"/>
        <v>10</v>
      </c>
      <c r="E82" s="112">
        <v>2</v>
      </c>
      <c r="F82" s="113">
        <v>2</v>
      </c>
      <c r="G82" s="114">
        <v>6</v>
      </c>
    </row>
    <row r="83" spans="1:7" ht="38.25" x14ac:dyDescent="0.25">
      <c r="A83" s="69">
        <v>74</v>
      </c>
      <c r="B83" s="31" t="s">
        <v>189</v>
      </c>
      <c r="C83" s="28" t="s">
        <v>3</v>
      </c>
      <c r="D83" s="124">
        <f t="shared" si="2"/>
        <v>23</v>
      </c>
      <c r="E83" s="112">
        <v>14</v>
      </c>
      <c r="F83" s="113">
        <v>0</v>
      </c>
      <c r="G83" s="114">
        <v>9</v>
      </c>
    </row>
    <row r="84" spans="1:7" ht="65.25" customHeight="1" x14ac:dyDescent="0.25">
      <c r="A84" s="68">
        <v>75</v>
      </c>
      <c r="B84" s="31" t="s">
        <v>190</v>
      </c>
      <c r="C84" s="28" t="s">
        <v>3</v>
      </c>
      <c r="D84" s="124">
        <f t="shared" si="2"/>
        <v>141</v>
      </c>
      <c r="E84" s="112">
        <v>78</v>
      </c>
      <c r="F84" s="113">
        <v>24</v>
      </c>
      <c r="G84" s="114">
        <v>39</v>
      </c>
    </row>
    <row r="85" spans="1:7" ht="25.5" x14ac:dyDescent="0.25">
      <c r="A85" s="69">
        <v>76</v>
      </c>
      <c r="B85" s="31" t="s">
        <v>191</v>
      </c>
      <c r="C85" s="28" t="s">
        <v>4</v>
      </c>
      <c r="D85" s="124">
        <f t="shared" si="2"/>
        <v>528</v>
      </c>
      <c r="E85" s="112">
        <v>314</v>
      </c>
      <c r="F85" s="113">
        <v>48</v>
      </c>
      <c r="G85" s="114">
        <v>166</v>
      </c>
    </row>
    <row r="86" spans="1:7" ht="42.75" customHeight="1" x14ac:dyDescent="0.25">
      <c r="A86" s="68">
        <v>77</v>
      </c>
      <c r="B86" s="31" t="s">
        <v>192</v>
      </c>
      <c r="C86" s="36" t="s">
        <v>4</v>
      </c>
      <c r="D86" s="124">
        <f t="shared" si="2"/>
        <v>115</v>
      </c>
      <c r="E86" s="112">
        <v>95</v>
      </c>
      <c r="F86" s="113">
        <v>0</v>
      </c>
      <c r="G86" s="114">
        <v>20</v>
      </c>
    </row>
    <row r="87" spans="1:7" ht="38.25" x14ac:dyDescent="0.25">
      <c r="A87" s="69">
        <v>78</v>
      </c>
      <c r="B87" s="31" t="s">
        <v>193</v>
      </c>
      <c r="C87" s="36" t="s">
        <v>4</v>
      </c>
      <c r="D87" s="124">
        <f t="shared" si="2"/>
        <v>105</v>
      </c>
      <c r="E87" s="112">
        <v>75</v>
      </c>
      <c r="F87" s="113">
        <v>0</v>
      </c>
      <c r="G87" s="114">
        <v>30</v>
      </c>
    </row>
    <row r="88" spans="1:7" ht="25.5" x14ac:dyDescent="0.25">
      <c r="A88" s="68">
        <v>79</v>
      </c>
      <c r="B88" s="31" t="s">
        <v>67</v>
      </c>
      <c r="C88" s="28" t="s">
        <v>4</v>
      </c>
      <c r="D88" s="124">
        <f t="shared" si="2"/>
        <v>591</v>
      </c>
      <c r="E88" s="112">
        <v>400</v>
      </c>
      <c r="F88" s="113">
        <v>0</v>
      </c>
      <c r="G88" s="114">
        <v>191</v>
      </c>
    </row>
    <row r="89" spans="1:7" ht="25.5" x14ac:dyDescent="0.25">
      <c r="A89" s="69">
        <v>80</v>
      </c>
      <c r="B89" s="32" t="s">
        <v>68</v>
      </c>
      <c r="C89" s="39" t="s">
        <v>4</v>
      </c>
      <c r="D89" s="124">
        <f t="shared" si="2"/>
        <v>83</v>
      </c>
      <c r="E89" s="112">
        <v>70</v>
      </c>
      <c r="F89" s="113">
        <v>0</v>
      </c>
      <c r="G89" s="114">
        <v>13</v>
      </c>
    </row>
    <row r="90" spans="1:7" x14ac:dyDescent="0.25">
      <c r="A90" s="68">
        <v>81</v>
      </c>
      <c r="B90" s="31" t="s">
        <v>69</v>
      </c>
      <c r="C90" s="39" t="s">
        <v>4</v>
      </c>
      <c r="D90" s="124">
        <f t="shared" si="2"/>
        <v>120</v>
      </c>
      <c r="E90" s="112">
        <v>84</v>
      </c>
      <c r="F90" s="113">
        <v>0</v>
      </c>
      <c r="G90" s="114">
        <v>36</v>
      </c>
    </row>
    <row r="91" spans="1:7" x14ac:dyDescent="0.25">
      <c r="A91" s="69">
        <v>82</v>
      </c>
      <c r="B91" s="40" t="s">
        <v>70</v>
      </c>
      <c r="C91" s="34" t="s">
        <v>4</v>
      </c>
      <c r="D91" s="124">
        <f t="shared" si="2"/>
        <v>100</v>
      </c>
      <c r="E91" s="112">
        <v>54</v>
      </c>
      <c r="F91" s="113">
        <v>0</v>
      </c>
      <c r="G91" s="114">
        <v>46</v>
      </c>
    </row>
    <row r="92" spans="1:7" x14ac:dyDescent="0.25">
      <c r="A92" s="68">
        <v>83</v>
      </c>
      <c r="B92" s="40" t="s">
        <v>71</v>
      </c>
      <c r="C92" s="34" t="s">
        <v>4</v>
      </c>
      <c r="D92" s="124">
        <f t="shared" si="2"/>
        <v>81</v>
      </c>
      <c r="E92" s="112">
        <v>45</v>
      </c>
      <c r="F92" s="113">
        <v>0</v>
      </c>
      <c r="G92" s="114">
        <v>36</v>
      </c>
    </row>
    <row r="93" spans="1:7" x14ac:dyDescent="0.25">
      <c r="A93" s="69">
        <v>84</v>
      </c>
      <c r="B93" s="40" t="s">
        <v>72</v>
      </c>
      <c r="C93" s="34" t="s">
        <v>4</v>
      </c>
      <c r="D93" s="124">
        <f t="shared" si="2"/>
        <v>64</v>
      </c>
      <c r="E93" s="112">
        <v>38</v>
      </c>
      <c r="F93" s="113">
        <v>0</v>
      </c>
      <c r="G93" s="114">
        <v>26</v>
      </c>
    </row>
    <row r="94" spans="1:7" x14ac:dyDescent="0.25">
      <c r="A94" s="68">
        <v>85</v>
      </c>
      <c r="B94" s="31" t="s">
        <v>194</v>
      </c>
      <c r="C94" s="28" t="s">
        <v>4</v>
      </c>
      <c r="D94" s="124">
        <f t="shared" si="2"/>
        <v>57</v>
      </c>
      <c r="E94" s="112">
        <v>31</v>
      </c>
      <c r="F94" s="113">
        <v>0</v>
      </c>
      <c r="G94" s="114">
        <v>26</v>
      </c>
    </row>
    <row r="95" spans="1:7" ht="38.25" x14ac:dyDescent="0.25">
      <c r="A95" s="69">
        <v>86</v>
      </c>
      <c r="B95" s="31" t="s">
        <v>73</v>
      </c>
      <c r="C95" s="28" t="s">
        <v>4</v>
      </c>
      <c r="D95" s="124">
        <f t="shared" si="2"/>
        <v>95</v>
      </c>
      <c r="E95" s="112">
        <v>28</v>
      </c>
      <c r="F95" s="113">
        <v>0</v>
      </c>
      <c r="G95" s="114">
        <v>67</v>
      </c>
    </row>
    <row r="96" spans="1:7" x14ac:dyDescent="0.25">
      <c r="A96" s="68">
        <v>87</v>
      </c>
      <c r="B96" s="31" t="s">
        <v>74</v>
      </c>
      <c r="C96" s="39" t="s">
        <v>4</v>
      </c>
      <c r="D96" s="124">
        <f t="shared" si="2"/>
        <v>160</v>
      </c>
      <c r="E96" s="112">
        <v>23</v>
      </c>
      <c r="F96" s="113">
        <v>0</v>
      </c>
      <c r="G96" s="114">
        <v>137</v>
      </c>
    </row>
    <row r="97" spans="1:7" ht="25.5" x14ac:dyDescent="0.25">
      <c r="A97" s="69">
        <v>88</v>
      </c>
      <c r="B97" s="31" t="s">
        <v>195</v>
      </c>
      <c r="C97" s="39" t="s">
        <v>3</v>
      </c>
      <c r="D97" s="124">
        <f t="shared" si="2"/>
        <v>38</v>
      </c>
      <c r="E97" s="112">
        <v>16</v>
      </c>
      <c r="F97" s="113">
        <v>0</v>
      </c>
      <c r="G97" s="114">
        <v>22</v>
      </c>
    </row>
    <row r="98" spans="1:7" ht="38.25" x14ac:dyDescent="0.25">
      <c r="A98" s="68">
        <v>89</v>
      </c>
      <c r="B98" s="31" t="s">
        <v>75</v>
      </c>
      <c r="C98" s="39" t="s">
        <v>3</v>
      </c>
      <c r="D98" s="124">
        <f t="shared" si="2"/>
        <v>186</v>
      </c>
      <c r="E98" s="112">
        <v>92</v>
      </c>
      <c r="F98" s="113">
        <v>0</v>
      </c>
      <c r="G98" s="114">
        <v>94</v>
      </c>
    </row>
    <row r="99" spans="1:7" ht="25.5" x14ac:dyDescent="0.25">
      <c r="A99" s="69">
        <v>90</v>
      </c>
      <c r="B99" s="31" t="s">
        <v>117</v>
      </c>
      <c r="C99" s="36" t="s">
        <v>3</v>
      </c>
      <c r="D99" s="124">
        <f t="shared" si="2"/>
        <v>31</v>
      </c>
      <c r="E99" s="112">
        <v>25</v>
      </c>
      <c r="F99" s="113">
        <v>0</v>
      </c>
      <c r="G99" s="114">
        <v>6</v>
      </c>
    </row>
    <row r="100" spans="1:7" ht="25.5" x14ac:dyDescent="0.25">
      <c r="A100" s="68">
        <v>91</v>
      </c>
      <c r="B100" s="31" t="s">
        <v>77</v>
      </c>
      <c r="C100" s="28" t="s">
        <v>3</v>
      </c>
      <c r="D100" s="124">
        <f t="shared" si="2"/>
        <v>11</v>
      </c>
      <c r="E100" s="112">
        <v>11</v>
      </c>
      <c r="F100" s="113">
        <v>0</v>
      </c>
      <c r="G100" s="114">
        <v>0</v>
      </c>
    </row>
    <row r="101" spans="1:7" ht="25.5" x14ac:dyDescent="0.25">
      <c r="A101" s="69">
        <v>92</v>
      </c>
      <c r="B101" s="27" t="s">
        <v>78</v>
      </c>
      <c r="C101" s="26" t="s">
        <v>3</v>
      </c>
      <c r="D101" s="124">
        <f t="shared" si="2"/>
        <v>14</v>
      </c>
      <c r="E101" s="112">
        <v>14</v>
      </c>
      <c r="F101" s="113">
        <v>0</v>
      </c>
      <c r="G101" s="114">
        <v>0</v>
      </c>
    </row>
    <row r="102" spans="1:7" ht="25.5" x14ac:dyDescent="0.25">
      <c r="A102" s="68">
        <v>93</v>
      </c>
      <c r="B102" s="31" t="s">
        <v>79</v>
      </c>
      <c r="C102" s="28" t="s">
        <v>3</v>
      </c>
      <c r="D102" s="124">
        <f t="shared" si="2"/>
        <v>41</v>
      </c>
      <c r="E102" s="112">
        <v>8</v>
      </c>
      <c r="F102" s="113">
        <v>20</v>
      </c>
      <c r="G102" s="114">
        <v>13</v>
      </c>
    </row>
    <row r="103" spans="1:7" ht="25.5" x14ac:dyDescent="0.25">
      <c r="A103" s="69">
        <v>94</v>
      </c>
      <c r="B103" s="31" t="s">
        <v>80</v>
      </c>
      <c r="C103" s="28" t="s">
        <v>3</v>
      </c>
      <c r="D103" s="124">
        <f t="shared" si="2"/>
        <v>35</v>
      </c>
      <c r="E103" s="112">
        <v>5</v>
      </c>
      <c r="F103" s="113">
        <v>20</v>
      </c>
      <c r="G103" s="114">
        <v>10</v>
      </c>
    </row>
    <row r="104" spans="1:7" ht="38.25" x14ac:dyDescent="0.25">
      <c r="A104" s="68">
        <v>95</v>
      </c>
      <c r="B104" s="32" t="s">
        <v>196</v>
      </c>
      <c r="C104" s="26" t="s">
        <v>3</v>
      </c>
      <c r="D104" s="124">
        <f t="shared" si="2"/>
        <v>420</v>
      </c>
      <c r="E104" s="112">
        <v>288</v>
      </c>
      <c r="F104" s="113">
        <v>0</v>
      </c>
      <c r="G104" s="114">
        <v>132</v>
      </c>
    </row>
    <row r="105" spans="1:7" ht="42.75" customHeight="1" x14ac:dyDescent="0.25">
      <c r="A105" s="69">
        <v>96</v>
      </c>
      <c r="B105" s="41" t="s">
        <v>81</v>
      </c>
      <c r="C105" s="28" t="s">
        <v>4</v>
      </c>
      <c r="D105" s="124">
        <f t="shared" si="2"/>
        <v>140</v>
      </c>
      <c r="E105" s="112">
        <v>57</v>
      </c>
      <c r="F105" s="113">
        <v>24</v>
      </c>
      <c r="G105" s="114">
        <v>59</v>
      </c>
    </row>
    <row r="106" spans="1:7" ht="38.25" x14ac:dyDescent="0.25">
      <c r="A106" s="68">
        <v>97</v>
      </c>
      <c r="B106" s="32" t="s">
        <v>82</v>
      </c>
      <c r="C106" s="26" t="s">
        <v>3</v>
      </c>
      <c r="D106" s="124">
        <f t="shared" si="2"/>
        <v>5</v>
      </c>
      <c r="E106" s="112">
        <v>3</v>
      </c>
      <c r="F106" s="113">
        <v>0</v>
      </c>
      <c r="G106" s="114">
        <v>2</v>
      </c>
    </row>
    <row r="107" spans="1:7" ht="33.75" customHeight="1" x14ac:dyDescent="0.25">
      <c r="A107" s="69">
        <v>98</v>
      </c>
      <c r="B107" s="31" t="s">
        <v>83</v>
      </c>
      <c r="C107" s="28" t="s">
        <v>3</v>
      </c>
      <c r="D107" s="124">
        <f t="shared" si="2"/>
        <v>125</v>
      </c>
      <c r="E107" s="112">
        <v>45</v>
      </c>
      <c r="F107" s="113">
        <v>0</v>
      </c>
      <c r="G107" s="114">
        <v>80</v>
      </c>
    </row>
    <row r="108" spans="1:7" ht="39.75" customHeight="1" x14ac:dyDescent="0.25">
      <c r="A108" s="68">
        <v>99</v>
      </c>
      <c r="B108" s="31" t="s">
        <v>84</v>
      </c>
      <c r="C108" s="28" t="s">
        <v>4</v>
      </c>
      <c r="D108" s="124">
        <f t="shared" si="2"/>
        <v>135</v>
      </c>
      <c r="E108" s="112">
        <v>62</v>
      </c>
      <c r="F108" s="113">
        <v>0</v>
      </c>
      <c r="G108" s="114">
        <v>73</v>
      </c>
    </row>
    <row r="109" spans="1:7" ht="38.25" x14ac:dyDescent="0.25">
      <c r="A109" s="69">
        <v>100</v>
      </c>
      <c r="B109" s="31" t="s">
        <v>197</v>
      </c>
      <c r="C109" s="28" t="s">
        <v>3</v>
      </c>
      <c r="D109" s="124">
        <f t="shared" si="2"/>
        <v>86</v>
      </c>
      <c r="E109" s="112">
        <v>56</v>
      </c>
      <c r="F109" s="113">
        <v>0</v>
      </c>
      <c r="G109" s="114">
        <v>30</v>
      </c>
    </row>
    <row r="110" spans="1:7" ht="51" x14ac:dyDescent="0.25">
      <c r="A110" s="68">
        <v>101</v>
      </c>
      <c r="B110" s="37" t="s">
        <v>198</v>
      </c>
      <c r="C110" s="34" t="s">
        <v>3</v>
      </c>
      <c r="D110" s="124">
        <f t="shared" si="2"/>
        <v>324</v>
      </c>
      <c r="E110" s="112">
        <v>159</v>
      </c>
      <c r="F110" s="113">
        <v>12</v>
      </c>
      <c r="G110" s="114">
        <v>153</v>
      </c>
    </row>
    <row r="111" spans="1:7" ht="48" customHeight="1" x14ac:dyDescent="0.25">
      <c r="A111" s="69">
        <v>102</v>
      </c>
      <c r="B111" s="107" t="s">
        <v>221</v>
      </c>
      <c r="C111" s="26" t="s">
        <v>4</v>
      </c>
      <c r="D111" s="124">
        <f t="shared" si="2"/>
        <v>52</v>
      </c>
      <c r="E111" s="112">
        <v>9</v>
      </c>
      <c r="F111" s="113">
        <v>12</v>
      </c>
      <c r="G111" s="114">
        <v>31</v>
      </c>
    </row>
    <row r="112" spans="1:7" ht="38.25" x14ac:dyDescent="0.25">
      <c r="A112" s="68">
        <v>103</v>
      </c>
      <c r="B112" s="31" t="s">
        <v>220</v>
      </c>
      <c r="C112" s="28" t="s">
        <v>3</v>
      </c>
      <c r="D112" s="124">
        <f t="shared" si="2"/>
        <v>173</v>
      </c>
      <c r="E112" s="112">
        <v>79</v>
      </c>
      <c r="F112" s="113">
        <v>12</v>
      </c>
      <c r="G112" s="114">
        <v>82</v>
      </c>
    </row>
    <row r="113" spans="1:7" ht="66.75" customHeight="1" x14ac:dyDescent="0.25">
      <c r="A113" s="69">
        <v>104</v>
      </c>
      <c r="B113" s="31" t="s">
        <v>219</v>
      </c>
      <c r="C113" s="28" t="s">
        <v>3</v>
      </c>
      <c r="D113" s="124">
        <f t="shared" si="2"/>
        <v>178</v>
      </c>
      <c r="E113" s="112">
        <v>65</v>
      </c>
      <c r="F113" s="113">
        <v>24</v>
      </c>
      <c r="G113" s="114">
        <v>89</v>
      </c>
    </row>
    <row r="114" spans="1:7" ht="54" customHeight="1" x14ac:dyDescent="0.25">
      <c r="A114" s="68">
        <v>105</v>
      </c>
      <c r="B114" s="42" t="s">
        <v>199</v>
      </c>
      <c r="C114" s="43" t="s">
        <v>4</v>
      </c>
      <c r="D114" s="124">
        <f t="shared" si="2"/>
        <v>271</v>
      </c>
      <c r="E114" s="112">
        <v>178</v>
      </c>
      <c r="F114" s="113">
        <v>0</v>
      </c>
      <c r="G114" s="114">
        <v>93</v>
      </c>
    </row>
    <row r="115" spans="1:7" ht="38.25" x14ac:dyDescent="0.25">
      <c r="A115" s="69">
        <v>106</v>
      </c>
      <c r="B115" s="31" t="s">
        <v>200</v>
      </c>
      <c r="C115" s="28" t="s">
        <v>3</v>
      </c>
      <c r="D115" s="124">
        <f t="shared" si="2"/>
        <v>46</v>
      </c>
      <c r="E115" s="112">
        <v>19</v>
      </c>
      <c r="F115" s="113">
        <v>0</v>
      </c>
      <c r="G115" s="114">
        <v>27</v>
      </c>
    </row>
    <row r="116" spans="1:7" ht="30.75" customHeight="1" x14ac:dyDescent="0.25">
      <c r="A116" s="68">
        <v>107</v>
      </c>
      <c r="B116" s="31" t="s">
        <v>136</v>
      </c>
      <c r="C116" s="28" t="s">
        <v>3</v>
      </c>
      <c r="D116" s="124">
        <f t="shared" si="2"/>
        <v>22</v>
      </c>
      <c r="E116" s="112">
        <v>12</v>
      </c>
      <c r="F116" s="113">
        <v>0</v>
      </c>
      <c r="G116" s="114">
        <v>10</v>
      </c>
    </row>
    <row r="117" spans="1:7" ht="51" x14ac:dyDescent="0.25">
      <c r="A117" s="69">
        <v>108</v>
      </c>
      <c r="B117" s="32" t="s">
        <v>105</v>
      </c>
      <c r="C117" s="36" t="s">
        <v>3</v>
      </c>
      <c r="D117" s="124">
        <f t="shared" si="2"/>
        <v>52</v>
      </c>
      <c r="E117" s="112">
        <v>37</v>
      </c>
      <c r="F117" s="113">
        <v>0</v>
      </c>
      <c r="G117" s="114">
        <v>15</v>
      </c>
    </row>
    <row r="118" spans="1:7" ht="38.25" x14ac:dyDescent="0.25">
      <c r="A118" s="68">
        <v>109</v>
      </c>
      <c r="B118" s="32" t="s">
        <v>201</v>
      </c>
      <c r="C118" s="36" t="s">
        <v>3</v>
      </c>
      <c r="D118" s="124">
        <f t="shared" si="2"/>
        <v>43</v>
      </c>
      <c r="E118" s="112">
        <v>31</v>
      </c>
      <c r="F118" s="113">
        <v>0</v>
      </c>
      <c r="G118" s="114">
        <v>12</v>
      </c>
    </row>
    <row r="119" spans="1:7" ht="25.5" x14ac:dyDescent="0.25">
      <c r="A119" s="69">
        <v>110</v>
      </c>
      <c r="B119" s="44" t="s">
        <v>119</v>
      </c>
      <c r="C119" s="28" t="s">
        <v>3</v>
      </c>
      <c r="D119" s="124">
        <f t="shared" si="2"/>
        <v>480</v>
      </c>
      <c r="E119" s="112">
        <v>130</v>
      </c>
      <c r="F119" s="113">
        <v>200</v>
      </c>
      <c r="G119" s="114">
        <v>150</v>
      </c>
    </row>
    <row r="120" spans="1:7" ht="25.5" x14ac:dyDescent="0.25">
      <c r="A120" s="68">
        <v>111</v>
      </c>
      <c r="B120" s="32" t="s">
        <v>135</v>
      </c>
      <c r="C120" s="28" t="s">
        <v>3</v>
      </c>
      <c r="D120" s="124">
        <f t="shared" si="2"/>
        <v>120</v>
      </c>
      <c r="E120" s="112">
        <v>80</v>
      </c>
      <c r="F120" s="113">
        <v>0</v>
      </c>
      <c r="G120" s="114">
        <v>40</v>
      </c>
    </row>
    <row r="121" spans="1:7" ht="51" x14ac:dyDescent="0.25">
      <c r="A121" s="69">
        <v>112</v>
      </c>
      <c r="B121" s="31" t="s">
        <v>202</v>
      </c>
      <c r="C121" s="28" t="s">
        <v>3</v>
      </c>
      <c r="D121" s="124">
        <f t="shared" si="2"/>
        <v>600</v>
      </c>
      <c r="E121" s="112">
        <v>0</v>
      </c>
      <c r="F121" s="113">
        <v>500</v>
      </c>
      <c r="G121" s="114">
        <v>100</v>
      </c>
    </row>
    <row r="122" spans="1:7" ht="38.25" x14ac:dyDescent="0.25">
      <c r="A122" s="68">
        <v>113</v>
      </c>
      <c r="B122" s="31" t="s">
        <v>86</v>
      </c>
      <c r="C122" s="28" t="s">
        <v>3</v>
      </c>
      <c r="D122" s="124">
        <f t="shared" si="2"/>
        <v>13</v>
      </c>
      <c r="E122" s="112">
        <v>4</v>
      </c>
      <c r="F122" s="113">
        <v>2</v>
      </c>
      <c r="G122" s="114">
        <v>7</v>
      </c>
    </row>
    <row r="123" spans="1:7" ht="63.75" x14ac:dyDescent="0.25">
      <c r="A123" s="69">
        <v>114</v>
      </c>
      <c r="B123" s="31" t="s">
        <v>87</v>
      </c>
      <c r="C123" s="28" t="s">
        <v>3</v>
      </c>
      <c r="D123" s="124">
        <f t="shared" si="2"/>
        <v>7</v>
      </c>
      <c r="E123" s="112">
        <v>3</v>
      </c>
      <c r="F123" s="113">
        <v>0</v>
      </c>
      <c r="G123" s="114">
        <v>4</v>
      </c>
    </row>
    <row r="124" spans="1:7" ht="89.25" x14ac:dyDescent="0.25">
      <c r="A124" s="68">
        <v>115</v>
      </c>
      <c r="B124" s="31" t="s">
        <v>203</v>
      </c>
      <c r="C124" s="28" t="s">
        <v>3</v>
      </c>
      <c r="D124" s="124">
        <f t="shared" si="2"/>
        <v>15</v>
      </c>
      <c r="E124" s="112">
        <v>0</v>
      </c>
      <c r="F124" s="113">
        <v>5</v>
      </c>
      <c r="G124" s="114">
        <v>10</v>
      </c>
    </row>
    <row r="125" spans="1:7" ht="51" x14ac:dyDescent="0.25">
      <c r="A125" s="69">
        <v>116</v>
      </c>
      <c r="B125" s="44" t="s">
        <v>204</v>
      </c>
      <c r="C125" s="28" t="s">
        <v>3</v>
      </c>
      <c r="D125" s="124">
        <f t="shared" si="2"/>
        <v>77</v>
      </c>
      <c r="E125" s="112">
        <v>33</v>
      </c>
      <c r="F125" s="113">
        <v>12</v>
      </c>
      <c r="G125" s="114">
        <v>32</v>
      </c>
    </row>
    <row r="126" spans="1:7" ht="25.5" x14ac:dyDescent="0.25">
      <c r="A126" s="68">
        <v>117</v>
      </c>
      <c r="B126" s="31" t="s">
        <v>205</v>
      </c>
      <c r="C126" s="28" t="s">
        <v>3</v>
      </c>
      <c r="D126" s="124">
        <f t="shared" si="2"/>
        <v>38</v>
      </c>
      <c r="E126" s="112">
        <v>33</v>
      </c>
      <c r="F126" s="113">
        <v>0</v>
      </c>
      <c r="G126" s="114">
        <v>5</v>
      </c>
    </row>
    <row r="127" spans="1:7" ht="51" x14ac:dyDescent="0.25">
      <c r="A127" s="69">
        <v>118</v>
      </c>
      <c r="B127" s="31" t="s">
        <v>89</v>
      </c>
      <c r="C127" s="28" t="s">
        <v>3</v>
      </c>
      <c r="D127" s="124">
        <f t="shared" si="2"/>
        <v>7</v>
      </c>
      <c r="E127" s="112">
        <v>2</v>
      </c>
      <c r="F127" s="113">
        <v>0</v>
      </c>
      <c r="G127" s="114">
        <v>5</v>
      </c>
    </row>
    <row r="128" spans="1:7" x14ac:dyDescent="0.25">
      <c r="A128" s="68">
        <v>119</v>
      </c>
      <c r="B128" s="45" t="s">
        <v>90</v>
      </c>
      <c r="C128" s="26" t="s">
        <v>3</v>
      </c>
      <c r="D128" s="124">
        <f t="shared" si="2"/>
        <v>75</v>
      </c>
      <c r="E128" s="112">
        <v>43</v>
      </c>
      <c r="F128" s="113">
        <v>12</v>
      </c>
      <c r="G128" s="114">
        <v>20</v>
      </c>
    </row>
    <row r="129" spans="1:7" x14ac:dyDescent="0.25">
      <c r="A129" s="69">
        <v>120</v>
      </c>
      <c r="B129" s="45" t="s">
        <v>91</v>
      </c>
      <c r="C129" s="26" t="s">
        <v>3</v>
      </c>
      <c r="D129" s="124">
        <f t="shared" si="2"/>
        <v>27</v>
      </c>
      <c r="E129" s="112">
        <v>27</v>
      </c>
      <c r="F129" s="113">
        <v>0</v>
      </c>
      <c r="G129" s="114">
        <v>0</v>
      </c>
    </row>
    <row r="130" spans="1:7" x14ac:dyDescent="0.25">
      <c r="A130" s="68">
        <v>121</v>
      </c>
      <c r="B130" s="31" t="s">
        <v>92</v>
      </c>
      <c r="C130" s="28" t="s">
        <v>3</v>
      </c>
      <c r="D130" s="124">
        <f t="shared" si="2"/>
        <v>5</v>
      </c>
      <c r="E130" s="112">
        <v>5</v>
      </c>
      <c r="F130" s="113">
        <v>0</v>
      </c>
      <c r="G130" s="114">
        <v>0</v>
      </c>
    </row>
    <row r="131" spans="1:7" ht="25.5" x14ac:dyDescent="0.25">
      <c r="A131" s="69">
        <v>122</v>
      </c>
      <c r="B131" s="38" t="s">
        <v>121</v>
      </c>
      <c r="C131" s="28" t="s">
        <v>4</v>
      </c>
      <c r="D131" s="124">
        <f t="shared" si="2"/>
        <v>32</v>
      </c>
      <c r="E131" s="112">
        <v>5</v>
      </c>
      <c r="F131" s="113">
        <v>0</v>
      </c>
      <c r="G131" s="114">
        <v>27</v>
      </c>
    </row>
    <row r="132" spans="1:7" x14ac:dyDescent="0.25">
      <c r="A132" s="68">
        <v>123</v>
      </c>
      <c r="B132" s="31" t="s">
        <v>93</v>
      </c>
      <c r="C132" s="28" t="s">
        <v>3</v>
      </c>
      <c r="D132" s="124">
        <f t="shared" si="2"/>
        <v>270</v>
      </c>
      <c r="E132" s="112">
        <v>169</v>
      </c>
      <c r="F132" s="113">
        <v>0</v>
      </c>
      <c r="G132" s="114">
        <v>101</v>
      </c>
    </row>
    <row r="133" spans="1:7" ht="51" x14ac:dyDescent="0.25">
      <c r="A133" s="69">
        <v>124</v>
      </c>
      <c r="B133" s="27" t="s">
        <v>206</v>
      </c>
      <c r="C133" s="28" t="s">
        <v>3</v>
      </c>
      <c r="D133" s="124">
        <f t="shared" si="2"/>
        <v>102</v>
      </c>
      <c r="E133" s="112">
        <v>59</v>
      </c>
      <c r="F133" s="113">
        <v>0</v>
      </c>
      <c r="G133" s="114">
        <v>43</v>
      </c>
    </row>
    <row r="134" spans="1:7" ht="51" x14ac:dyDescent="0.25">
      <c r="A134" s="68">
        <v>125</v>
      </c>
      <c r="B134" s="27" t="s">
        <v>207</v>
      </c>
      <c r="C134" s="28" t="s">
        <v>3</v>
      </c>
      <c r="D134" s="124">
        <f t="shared" si="2"/>
        <v>51</v>
      </c>
      <c r="E134" s="112">
        <v>11</v>
      </c>
      <c r="F134" s="113">
        <v>0</v>
      </c>
      <c r="G134" s="114">
        <v>40</v>
      </c>
    </row>
    <row r="135" spans="1:7" x14ac:dyDescent="0.25">
      <c r="A135" s="69">
        <v>126</v>
      </c>
      <c r="B135" s="29" t="s">
        <v>95</v>
      </c>
      <c r="C135" s="26" t="s">
        <v>4</v>
      </c>
      <c r="D135" s="124">
        <f t="shared" si="2"/>
        <v>2</v>
      </c>
      <c r="E135" s="112">
        <v>1</v>
      </c>
      <c r="F135" s="113">
        <v>1</v>
      </c>
      <c r="G135" s="114">
        <v>0</v>
      </c>
    </row>
    <row r="136" spans="1:7" ht="69" customHeight="1" x14ac:dyDescent="0.25">
      <c r="A136" s="68">
        <v>127</v>
      </c>
      <c r="B136" s="27" t="s">
        <v>96</v>
      </c>
      <c r="C136" s="26" t="s">
        <v>3</v>
      </c>
      <c r="D136" s="124">
        <f t="shared" si="2"/>
        <v>136</v>
      </c>
      <c r="E136" s="112">
        <v>136</v>
      </c>
      <c r="F136" s="113">
        <v>0</v>
      </c>
      <c r="G136" s="114">
        <v>0</v>
      </c>
    </row>
    <row r="137" spans="1:7" x14ac:dyDescent="0.25">
      <c r="A137" s="69">
        <v>128</v>
      </c>
      <c r="B137" s="31" t="s">
        <v>97</v>
      </c>
      <c r="C137" s="28" t="s">
        <v>3</v>
      </c>
      <c r="D137" s="124">
        <f t="shared" si="2"/>
        <v>75</v>
      </c>
      <c r="E137" s="112">
        <v>75</v>
      </c>
      <c r="F137" s="113">
        <v>0</v>
      </c>
      <c r="G137" s="114">
        <v>0</v>
      </c>
    </row>
    <row r="138" spans="1:7" x14ac:dyDescent="0.25">
      <c r="A138" s="68">
        <v>129</v>
      </c>
      <c r="B138" s="31" t="s">
        <v>98</v>
      </c>
      <c r="C138" s="28" t="s">
        <v>3</v>
      </c>
      <c r="D138" s="124">
        <f t="shared" si="2"/>
        <v>100</v>
      </c>
      <c r="E138" s="112">
        <v>60</v>
      </c>
      <c r="F138" s="113">
        <v>0</v>
      </c>
      <c r="G138" s="114">
        <v>40</v>
      </c>
    </row>
    <row r="139" spans="1:7" x14ac:dyDescent="0.25">
      <c r="A139" s="69">
        <v>130</v>
      </c>
      <c r="B139" s="31" t="s">
        <v>99</v>
      </c>
      <c r="C139" s="28" t="s">
        <v>3</v>
      </c>
      <c r="D139" s="124">
        <f t="shared" si="2"/>
        <v>286</v>
      </c>
      <c r="E139" s="112">
        <v>160</v>
      </c>
      <c r="F139" s="113">
        <v>0</v>
      </c>
      <c r="G139" s="114">
        <v>126</v>
      </c>
    </row>
    <row r="140" spans="1:7" ht="39" customHeight="1" x14ac:dyDescent="0.25">
      <c r="A140" s="68">
        <v>131</v>
      </c>
      <c r="B140" s="31" t="s">
        <v>100</v>
      </c>
      <c r="C140" s="28" t="s">
        <v>4</v>
      </c>
      <c r="D140" s="124">
        <f t="shared" ref="D140:D150" si="3">SUM(E140+F140+G140)</f>
        <v>3</v>
      </c>
      <c r="E140" s="112">
        <v>3</v>
      </c>
      <c r="F140" s="113">
        <v>0</v>
      </c>
      <c r="G140" s="114">
        <v>0</v>
      </c>
    </row>
    <row r="141" spans="1:7" ht="42" customHeight="1" x14ac:dyDescent="0.25">
      <c r="A141" s="69">
        <v>132</v>
      </c>
      <c r="B141" s="31" t="s">
        <v>118</v>
      </c>
      <c r="C141" s="28" t="s">
        <v>4</v>
      </c>
      <c r="D141" s="124">
        <f t="shared" si="3"/>
        <v>3</v>
      </c>
      <c r="E141" s="112">
        <v>3</v>
      </c>
      <c r="F141" s="113">
        <v>0</v>
      </c>
      <c r="G141" s="114">
        <v>0</v>
      </c>
    </row>
    <row r="142" spans="1:7" ht="51" x14ac:dyDescent="0.25">
      <c r="A142" s="68">
        <v>133</v>
      </c>
      <c r="B142" s="31" t="s">
        <v>101</v>
      </c>
      <c r="C142" s="28" t="s">
        <v>4</v>
      </c>
      <c r="D142" s="124">
        <f t="shared" si="3"/>
        <v>30</v>
      </c>
      <c r="E142" s="112">
        <v>20</v>
      </c>
      <c r="F142" s="113">
        <v>0</v>
      </c>
      <c r="G142" s="114">
        <v>10</v>
      </c>
    </row>
    <row r="143" spans="1:7" ht="57" customHeight="1" x14ac:dyDescent="0.25">
      <c r="A143" s="69">
        <v>134</v>
      </c>
      <c r="B143" s="51" t="s">
        <v>102</v>
      </c>
      <c r="C143" s="52" t="s">
        <v>4</v>
      </c>
      <c r="D143" s="124">
        <f t="shared" si="3"/>
        <v>264</v>
      </c>
      <c r="E143" s="117">
        <v>77</v>
      </c>
      <c r="F143" s="113">
        <v>0</v>
      </c>
      <c r="G143" s="114">
        <v>187</v>
      </c>
    </row>
    <row r="144" spans="1:7" ht="40.5" customHeight="1" x14ac:dyDescent="0.25">
      <c r="A144" s="68">
        <v>135</v>
      </c>
      <c r="B144" s="56" t="s">
        <v>122</v>
      </c>
      <c r="C144" s="57" t="s">
        <v>3</v>
      </c>
      <c r="D144" s="124">
        <f t="shared" si="3"/>
        <v>20</v>
      </c>
      <c r="E144" s="117">
        <v>10</v>
      </c>
      <c r="F144" s="113">
        <v>0</v>
      </c>
      <c r="G144" s="114">
        <v>10</v>
      </c>
    </row>
    <row r="145" spans="1:7" ht="47.25" customHeight="1" x14ac:dyDescent="0.25">
      <c r="A145" s="69">
        <v>136</v>
      </c>
      <c r="B145" s="56" t="s">
        <v>123</v>
      </c>
      <c r="C145" s="57" t="s">
        <v>3</v>
      </c>
      <c r="D145" s="126">
        <f t="shared" si="3"/>
        <v>40</v>
      </c>
      <c r="E145" s="127">
        <v>20</v>
      </c>
      <c r="F145" s="128">
        <v>0</v>
      </c>
      <c r="G145" s="129">
        <v>20</v>
      </c>
    </row>
    <row r="146" spans="1:7" ht="66.75" customHeight="1" x14ac:dyDescent="0.25">
      <c r="A146" s="68">
        <v>137</v>
      </c>
      <c r="B146" s="58" t="s">
        <v>124</v>
      </c>
      <c r="C146" s="59" t="s">
        <v>3</v>
      </c>
      <c r="D146" s="126">
        <f t="shared" si="3"/>
        <v>50</v>
      </c>
      <c r="E146" s="127">
        <v>50</v>
      </c>
      <c r="F146" s="128">
        <v>0</v>
      </c>
      <c r="G146" s="129">
        <v>0</v>
      </c>
    </row>
    <row r="147" spans="1:7" ht="74.25" customHeight="1" x14ac:dyDescent="0.25">
      <c r="A147" s="69">
        <v>138</v>
      </c>
      <c r="B147" s="100" t="s">
        <v>208</v>
      </c>
      <c r="C147" s="36" t="s">
        <v>125</v>
      </c>
      <c r="D147" s="126">
        <f t="shared" si="3"/>
        <v>50</v>
      </c>
      <c r="E147" s="127">
        <v>0</v>
      </c>
      <c r="F147" s="128">
        <v>0</v>
      </c>
      <c r="G147" s="129">
        <v>50</v>
      </c>
    </row>
    <row r="148" spans="1:7" ht="77.25" customHeight="1" x14ac:dyDescent="0.25">
      <c r="A148" s="68">
        <v>139</v>
      </c>
      <c r="B148" s="70" t="s">
        <v>141</v>
      </c>
      <c r="C148" s="35" t="s">
        <v>7</v>
      </c>
      <c r="D148" s="126">
        <f t="shared" si="3"/>
        <v>1</v>
      </c>
      <c r="E148" s="127">
        <v>1</v>
      </c>
      <c r="F148" s="128">
        <v>0</v>
      </c>
      <c r="G148" s="129">
        <v>0</v>
      </c>
    </row>
    <row r="149" spans="1:7" ht="45" customHeight="1" x14ac:dyDescent="0.25">
      <c r="A149" s="69">
        <v>140</v>
      </c>
      <c r="B149" s="71" t="s">
        <v>146</v>
      </c>
      <c r="C149" s="60" t="s">
        <v>125</v>
      </c>
      <c r="D149" s="126">
        <f t="shared" si="3"/>
        <v>10</v>
      </c>
      <c r="E149" s="127">
        <v>10</v>
      </c>
      <c r="F149" s="128">
        <v>0</v>
      </c>
      <c r="G149" s="129">
        <v>0</v>
      </c>
    </row>
    <row r="150" spans="1:7" ht="55.5" customHeight="1" x14ac:dyDescent="0.25">
      <c r="A150" s="68">
        <v>141</v>
      </c>
      <c r="B150" s="71" t="s">
        <v>209</v>
      </c>
      <c r="C150" s="60" t="s">
        <v>7</v>
      </c>
      <c r="D150" s="130">
        <f t="shared" si="3"/>
        <v>56</v>
      </c>
      <c r="E150" s="131">
        <v>56</v>
      </c>
      <c r="F150" s="132">
        <v>0</v>
      </c>
      <c r="G150" s="133">
        <v>0</v>
      </c>
    </row>
    <row r="151" spans="1:7" ht="85.5" customHeight="1" x14ac:dyDescent="0.25">
      <c r="A151" s="69">
        <v>142</v>
      </c>
      <c r="B151" s="101" t="s">
        <v>85</v>
      </c>
      <c r="C151" s="36" t="s">
        <v>3</v>
      </c>
      <c r="D151" s="130">
        <f t="shared" ref="D151:D154" si="4">SUM(E151+F151+G151)</f>
        <v>2</v>
      </c>
      <c r="E151" s="131">
        <v>0</v>
      </c>
      <c r="F151" s="132">
        <v>2</v>
      </c>
      <c r="G151" s="133">
        <v>0</v>
      </c>
    </row>
    <row r="152" spans="1:7" ht="65.25" customHeight="1" x14ac:dyDescent="0.25">
      <c r="A152" s="68">
        <v>143</v>
      </c>
      <c r="B152" s="32" t="s">
        <v>210</v>
      </c>
      <c r="C152" s="36" t="s">
        <v>3</v>
      </c>
      <c r="D152" s="130">
        <f t="shared" si="4"/>
        <v>4</v>
      </c>
      <c r="E152" s="131">
        <v>2</v>
      </c>
      <c r="F152" s="132">
        <v>2</v>
      </c>
      <c r="G152" s="133">
        <v>0</v>
      </c>
    </row>
    <row r="153" spans="1:7" ht="63" customHeight="1" x14ac:dyDescent="0.25">
      <c r="A153" s="69">
        <v>144</v>
      </c>
      <c r="B153" s="32" t="s">
        <v>211</v>
      </c>
      <c r="C153" s="36" t="s">
        <v>3</v>
      </c>
      <c r="D153" s="134">
        <f>SUM(E153+F153+G153)</f>
        <v>3</v>
      </c>
      <c r="E153" s="131">
        <v>3</v>
      </c>
      <c r="F153" s="132">
        <v>0</v>
      </c>
      <c r="G153" s="133">
        <v>0</v>
      </c>
    </row>
    <row r="154" spans="1:7" ht="63.75" customHeight="1" x14ac:dyDescent="0.25">
      <c r="A154" s="68">
        <v>145</v>
      </c>
      <c r="B154" s="32" t="s">
        <v>212</v>
      </c>
      <c r="C154" s="36" t="s">
        <v>3</v>
      </c>
      <c r="D154" s="124">
        <f t="shared" si="4"/>
        <v>2</v>
      </c>
      <c r="E154" s="117">
        <v>0</v>
      </c>
      <c r="F154" s="113">
        <v>2</v>
      </c>
      <c r="G154" s="114">
        <v>0</v>
      </c>
    </row>
    <row r="155" spans="1:7" ht="22.5" customHeight="1" x14ac:dyDescent="0.25">
      <c r="D155" s="53"/>
      <c r="E155" s="54"/>
      <c r="F155" s="54"/>
      <c r="G155" s="54"/>
    </row>
    <row r="156" spans="1:7" ht="43.5" customHeight="1" x14ac:dyDescent="0.25">
      <c r="A156" s="22"/>
      <c r="B156" s="97"/>
      <c r="D156" s="53"/>
      <c r="E156" s="55"/>
      <c r="F156" s="55"/>
      <c r="G156" s="55"/>
    </row>
    <row r="157" spans="1:7" x14ac:dyDescent="0.25">
      <c r="A157" s="22"/>
      <c r="B157" s="22"/>
    </row>
    <row r="158" spans="1:7" x14ac:dyDescent="0.25">
      <c r="A158" s="22"/>
      <c r="B158" s="22"/>
    </row>
    <row r="159" spans="1:7" x14ac:dyDescent="0.25">
      <c r="A159" s="22"/>
      <c r="B159" s="22"/>
    </row>
  </sheetData>
  <mergeCells count="5">
    <mergeCell ref="A8:A9"/>
    <mergeCell ref="B8:B9"/>
    <mergeCell ref="C8:C9"/>
    <mergeCell ref="D8:D9"/>
    <mergeCell ref="E8:G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5:G13"/>
  <sheetViews>
    <sheetView workbookViewId="0">
      <selection activeCell="L10" sqref="L10"/>
    </sheetView>
  </sheetViews>
  <sheetFormatPr defaultRowHeight="15" x14ac:dyDescent="0.25"/>
  <cols>
    <col min="1" max="1" width="5.7109375" customWidth="1"/>
    <col min="2" max="2" width="57.7109375" customWidth="1"/>
    <col min="3" max="3" width="7.42578125" customWidth="1"/>
    <col min="4" max="4" width="10.5703125" customWidth="1"/>
    <col min="5" max="7" width="17.85546875" style="19" customWidth="1"/>
  </cols>
  <sheetData>
    <row r="5" spans="1:7" x14ac:dyDescent="0.25">
      <c r="B5" s="12" t="s">
        <v>226</v>
      </c>
      <c r="C5" s="16"/>
      <c r="D5" s="16"/>
    </row>
    <row r="8" spans="1:7" ht="21.75" customHeight="1" x14ac:dyDescent="0.25">
      <c r="A8" s="143" t="s">
        <v>0</v>
      </c>
      <c r="B8" s="143" t="s">
        <v>1</v>
      </c>
      <c r="C8" s="143" t="s">
        <v>2</v>
      </c>
      <c r="D8" s="145" t="s">
        <v>108</v>
      </c>
      <c r="E8" s="140" t="s">
        <v>227</v>
      </c>
      <c r="F8" s="141"/>
      <c r="G8" s="142"/>
    </row>
    <row r="9" spans="1:7" ht="37.5" customHeight="1" x14ac:dyDescent="0.25">
      <c r="A9" s="144"/>
      <c r="B9" s="144"/>
      <c r="C9" s="144"/>
      <c r="D9" s="144"/>
      <c r="E9" s="108" t="s">
        <v>112</v>
      </c>
      <c r="F9" s="109" t="s">
        <v>106</v>
      </c>
      <c r="G9" s="110" t="s">
        <v>107</v>
      </c>
    </row>
    <row r="10" spans="1:7" ht="74.25" customHeight="1" x14ac:dyDescent="0.25">
      <c r="A10" s="6">
        <v>1</v>
      </c>
      <c r="B10" s="106" t="s">
        <v>215</v>
      </c>
      <c r="C10" s="3" t="s">
        <v>3</v>
      </c>
      <c r="D10" s="135">
        <v>446</v>
      </c>
      <c r="E10" s="136">
        <v>204</v>
      </c>
      <c r="F10" s="137">
        <v>100</v>
      </c>
      <c r="G10" s="138">
        <v>142</v>
      </c>
    </row>
    <row r="11" spans="1:7" ht="60" x14ac:dyDescent="0.25">
      <c r="A11" s="2">
        <v>2</v>
      </c>
      <c r="B11" s="8" t="s">
        <v>216</v>
      </c>
      <c r="C11" s="11" t="s">
        <v>3</v>
      </c>
      <c r="D11" s="139">
        <v>180</v>
      </c>
      <c r="E11" s="136">
        <v>91</v>
      </c>
      <c r="F11" s="137">
        <v>10</v>
      </c>
      <c r="G11" s="138">
        <v>79</v>
      </c>
    </row>
    <row r="12" spans="1:7" ht="108" x14ac:dyDescent="0.25">
      <c r="A12" s="2">
        <v>3</v>
      </c>
      <c r="B12" s="1" t="s">
        <v>217</v>
      </c>
      <c r="C12" s="3" t="s">
        <v>3</v>
      </c>
      <c r="D12" s="135">
        <v>1338</v>
      </c>
      <c r="E12" s="136">
        <v>184</v>
      </c>
      <c r="F12" s="137">
        <v>900</v>
      </c>
      <c r="G12" s="138">
        <v>254</v>
      </c>
    </row>
    <row r="13" spans="1:7" ht="48" x14ac:dyDescent="0.25">
      <c r="A13" s="6">
        <v>4</v>
      </c>
      <c r="B13" s="1" t="s">
        <v>218</v>
      </c>
      <c r="C13" s="3" t="s">
        <v>3</v>
      </c>
      <c r="D13" s="135">
        <v>308</v>
      </c>
      <c r="E13" s="136">
        <v>149</v>
      </c>
      <c r="F13" s="137">
        <v>0</v>
      </c>
      <c r="G13" s="138">
        <v>159</v>
      </c>
    </row>
  </sheetData>
  <mergeCells count="5">
    <mergeCell ref="A8:A9"/>
    <mergeCell ref="B8:B9"/>
    <mergeCell ref="C8:C9"/>
    <mergeCell ref="D8:D9"/>
    <mergeCell ref="E8:G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39"/>
  <sheetViews>
    <sheetView workbookViewId="0">
      <selection activeCell="N20" sqref="N20"/>
    </sheetView>
  </sheetViews>
  <sheetFormatPr defaultRowHeight="15" x14ac:dyDescent="0.25"/>
  <cols>
    <col min="2" max="2" width="9.140625" style="50"/>
    <col min="3" max="3" width="15.42578125" style="23" customWidth="1"/>
    <col min="4" max="7" width="10.5703125" customWidth="1"/>
  </cols>
  <sheetData>
    <row r="3" spans="2:8" x14ac:dyDescent="0.25">
      <c r="B3" s="50" t="s">
        <v>109</v>
      </c>
      <c r="C3" s="49" t="e">
        <f>'Zad.nr 1-Artykuły papiernicze'!#REF!</f>
        <v>#REF!</v>
      </c>
    </row>
    <row r="4" spans="2:8" x14ac:dyDescent="0.25">
      <c r="B4" s="50" t="s">
        <v>110</v>
      </c>
      <c r="C4" s="49" t="e">
        <f>'Zad. nr 2 -Akcesoria biurowe'!#REF!</f>
        <v>#REF!</v>
      </c>
    </row>
    <row r="5" spans="2:8" x14ac:dyDescent="0.25">
      <c r="B5" s="50" t="s">
        <v>111</v>
      </c>
      <c r="C5" s="49" t="e">
        <f>'Zadanie nr3- Kalendarze'!#REF!</f>
        <v>#REF!</v>
      </c>
    </row>
    <row r="6" spans="2:8" x14ac:dyDescent="0.25">
      <c r="C6" s="48" t="e">
        <f>SUM(C3:C5)</f>
        <v>#REF!</v>
      </c>
    </row>
    <row r="7" spans="2:8" x14ac:dyDescent="0.25">
      <c r="C7" s="47"/>
    </row>
    <row r="10" spans="2:8" x14ac:dyDescent="0.25">
      <c r="C10" s="21"/>
      <c r="D10" s="21"/>
      <c r="E10" s="21"/>
      <c r="F10" s="21"/>
      <c r="G10" s="21"/>
      <c r="H10" s="21"/>
    </row>
    <row r="11" spans="2:8" x14ac:dyDescent="0.25">
      <c r="C11" s="24"/>
      <c r="D11" s="46"/>
      <c r="E11" s="24"/>
      <c r="F11" s="24"/>
      <c r="G11" s="21"/>
      <c r="H11" s="21"/>
    </row>
    <row r="12" spans="2:8" x14ac:dyDescent="0.25">
      <c r="C12" s="72" t="s">
        <v>129</v>
      </c>
      <c r="D12" s="73" t="s">
        <v>130</v>
      </c>
      <c r="E12" s="74" t="s">
        <v>131</v>
      </c>
      <c r="F12" s="75" t="s">
        <v>132</v>
      </c>
      <c r="G12" s="76" t="s">
        <v>133</v>
      </c>
    </row>
    <row r="13" spans="2:8" x14ac:dyDescent="0.25">
      <c r="C13" s="85">
        <v>15511.15</v>
      </c>
      <c r="D13" s="77">
        <v>718.5</v>
      </c>
      <c r="E13" s="84">
        <v>17958.060000000001</v>
      </c>
      <c r="F13" s="85">
        <v>811.19</v>
      </c>
      <c r="G13" s="78">
        <f t="shared" ref="G13:G30" si="0">C13+D13+E13+F13</f>
        <v>34998.9</v>
      </c>
    </row>
    <row r="14" spans="2:8" x14ac:dyDescent="0.25">
      <c r="C14" s="85">
        <v>24992.42</v>
      </c>
      <c r="D14" s="77">
        <v>0</v>
      </c>
      <c r="E14" s="85">
        <v>16922.32</v>
      </c>
      <c r="F14" s="85">
        <v>4081.1</v>
      </c>
      <c r="G14" s="78">
        <f t="shared" si="0"/>
        <v>45995.839999999997</v>
      </c>
      <c r="H14" s="79"/>
    </row>
    <row r="15" spans="2:8" x14ac:dyDescent="0.25">
      <c r="C15" s="85">
        <v>22462.33</v>
      </c>
      <c r="D15" s="77">
        <v>0</v>
      </c>
      <c r="E15" s="85">
        <v>14536.38</v>
      </c>
      <c r="F15" s="85">
        <v>0</v>
      </c>
      <c r="G15" s="78">
        <f t="shared" si="0"/>
        <v>36998.71</v>
      </c>
    </row>
    <row r="16" spans="2:8" x14ac:dyDescent="0.25">
      <c r="C16" s="99">
        <v>7029.88</v>
      </c>
      <c r="D16" s="77">
        <v>0</v>
      </c>
      <c r="E16" s="99">
        <v>17145.02</v>
      </c>
      <c r="F16" s="85">
        <v>2091.4</v>
      </c>
      <c r="G16" s="78">
        <f t="shared" si="0"/>
        <v>26266.300000000003</v>
      </c>
    </row>
    <row r="17" spans="2:9" x14ac:dyDescent="0.25">
      <c r="B17" s="50" t="s">
        <v>104</v>
      </c>
      <c r="C17" s="85">
        <v>35848.730000000003</v>
      </c>
      <c r="D17" s="77">
        <v>0</v>
      </c>
      <c r="E17" s="85">
        <v>14065.05</v>
      </c>
      <c r="F17" s="85">
        <v>2243.6</v>
      </c>
      <c r="G17" s="78">
        <f t="shared" si="0"/>
        <v>52157.38</v>
      </c>
    </row>
    <row r="18" spans="2:9" x14ac:dyDescent="0.25">
      <c r="C18" s="85">
        <v>526.01</v>
      </c>
      <c r="D18" s="77">
        <v>0</v>
      </c>
      <c r="E18" s="85">
        <v>1127.3499999999999</v>
      </c>
      <c r="F18" s="86">
        <v>29.67</v>
      </c>
      <c r="G18" s="78">
        <f t="shared" si="0"/>
        <v>1683.03</v>
      </c>
    </row>
    <row r="19" spans="2:9" x14ac:dyDescent="0.25">
      <c r="C19" s="85">
        <v>5282</v>
      </c>
      <c r="D19" s="77">
        <v>0</v>
      </c>
      <c r="E19" s="85">
        <v>1496.56</v>
      </c>
      <c r="F19" s="85">
        <v>1220.05</v>
      </c>
      <c r="G19" s="78">
        <f t="shared" si="0"/>
        <v>7998.61</v>
      </c>
    </row>
    <row r="20" spans="2:9" x14ac:dyDescent="0.25">
      <c r="C20" s="85">
        <v>11149.16</v>
      </c>
      <c r="D20" s="77">
        <v>3489.7</v>
      </c>
      <c r="E20" s="85">
        <v>18282.75</v>
      </c>
      <c r="F20" s="85">
        <v>13966</v>
      </c>
      <c r="G20" s="78">
        <f t="shared" si="0"/>
        <v>46887.61</v>
      </c>
    </row>
    <row r="21" spans="2:9" x14ac:dyDescent="0.25">
      <c r="C21" s="85">
        <v>22011.99</v>
      </c>
      <c r="D21" s="77">
        <v>0</v>
      </c>
      <c r="E21" s="85">
        <v>2976.12</v>
      </c>
      <c r="F21" s="85">
        <v>0</v>
      </c>
      <c r="G21" s="78">
        <f t="shared" si="0"/>
        <v>24988.11</v>
      </c>
    </row>
    <row r="22" spans="2:9" x14ac:dyDescent="0.25">
      <c r="C22" s="85">
        <v>3056.05</v>
      </c>
      <c r="D22" s="77">
        <v>0</v>
      </c>
      <c r="E22" s="85">
        <v>3516.87</v>
      </c>
      <c r="F22" s="85">
        <v>783.65</v>
      </c>
      <c r="G22" s="78">
        <f t="shared" si="0"/>
        <v>7356.57</v>
      </c>
    </row>
    <row r="23" spans="2:9" x14ac:dyDescent="0.25">
      <c r="C23" s="85">
        <v>1027.9100000000001</v>
      </c>
      <c r="D23" s="77">
        <v>0</v>
      </c>
      <c r="E23" s="87">
        <v>971.76</v>
      </c>
      <c r="F23" s="85">
        <v>0</v>
      </c>
      <c r="G23" s="78">
        <f t="shared" si="0"/>
        <v>1999.67</v>
      </c>
    </row>
    <row r="24" spans="2:9" x14ac:dyDescent="0.25">
      <c r="C24" s="85">
        <v>3383.07</v>
      </c>
      <c r="D24" s="77">
        <v>0</v>
      </c>
      <c r="E24" s="86">
        <v>6065.33</v>
      </c>
      <c r="F24" s="85">
        <v>494.8</v>
      </c>
      <c r="G24" s="78">
        <f t="shared" si="0"/>
        <v>9943.1999999999989</v>
      </c>
    </row>
    <row r="25" spans="2:9" x14ac:dyDescent="0.25">
      <c r="C25" s="85">
        <v>31881.599999999999</v>
      </c>
      <c r="D25" s="77">
        <v>663.68</v>
      </c>
      <c r="E25" s="85">
        <v>15712.26</v>
      </c>
      <c r="F25" s="85">
        <v>1742.44</v>
      </c>
      <c r="G25" s="78">
        <f t="shared" si="0"/>
        <v>49999.98</v>
      </c>
      <c r="H25" s="80"/>
    </row>
    <row r="26" spans="2:9" x14ac:dyDescent="0.25">
      <c r="C26" s="85">
        <v>4306.1000000000004</v>
      </c>
      <c r="D26" s="77">
        <v>0</v>
      </c>
      <c r="E26" s="85">
        <v>1772.31</v>
      </c>
      <c r="F26" s="85">
        <v>481.11</v>
      </c>
      <c r="G26" s="78">
        <f t="shared" si="0"/>
        <v>6559.5199999999995</v>
      </c>
      <c r="H26" s="94"/>
      <c r="I26" s="22"/>
    </row>
    <row r="27" spans="2:9" x14ac:dyDescent="0.25">
      <c r="C27" s="85">
        <v>379.65</v>
      </c>
      <c r="D27" s="77">
        <v>0</v>
      </c>
      <c r="E27" s="85">
        <v>301.76</v>
      </c>
      <c r="F27" s="85">
        <v>52.49</v>
      </c>
      <c r="G27" s="78">
        <f t="shared" si="0"/>
        <v>733.9</v>
      </c>
      <c r="I27" s="22"/>
    </row>
    <row r="28" spans="2:9" x14ac:dyDescent="0.25">
      <c r="C28" s="85">
        <v>267.33</v>
      </c>
      <c r="D28" s="77">
        <v>0</v>
      </c>
      <c r="E28" s="99">
        <v>1683.35</v>
      </c>
      <c r="F28" s="85">
        <v>226.48</v>
      </c>
      <c r="G28" s="78">
        <f t="shared" si="0"/>
        <v>2177.16</v>
      </c>
      <c r="H28" s="94"/>
      <c r="I28" s="22"/>
    </row>
    <row r="29" spans="2:9" x14ac:dyDescent="0.25">
      <c r="C29" s="85">
        <v>4.4000000000000004</v>
      </c>
      <c r="D29" s="77">
        <v>0</v>
      </c>
      <c r="E29" s="85">
        <v>1819.69</v>
      </c>
      <c r="F29" s="85">
        <v>175.48</v>
      </c>
      <c r="G29" s="78">
        <f t="shared" si="0"/>
        <v>1999.5700000000002</v>
      </c>
      <c r="I29" s="22"/>
    </row>
    <row r="30" spans="2:9" x14ac:dyDescent="0.25">
      <c r="C30" s="85">
        <v>8958.18</v>
      </c>
      <c r="D30" s="88">
        <v>0</v>
      </c>
      <c r="E30" s="85">
        <v>11607.92</v>
      </c>
      <c r="F30" s="83">
        <v>710</v>
      </c>
      <c r="G30" s="89">
        <f t="shared" si="0"/>
        <v>21276.1</v>
      </c>
      <c r="H30" s="79"/>
    </row>
    <row r="31" spans="2:9" x14ac:dyDescent="0.25">
      <c r="C31" s="77">
        <v>0</v>
      </c>
      <c r="D31" s="77">
        <v>0</v>
      </c>
      <c r="E31" s="77">
        <v>0</v>
      </c>
      <c r="F31" s="86"/>
      <c r="G31" s="78">
        <v>0</v>
      </c>
    </row>
    <row r="32" spans="2:9" x14ac:dyDescent="0.25">
      <c r="C32" s="90">
        <f>SUM(C13:C31)</f>
        <v>198077.96</v>
      </c>
      <c r="D32" s="90">
        <f>SUM(D13:D31)</f>
        <v>4871.88</v>
      </c>
      <c r="E32" s="90">
        <f>SUM(E13:E31)</f>
        <v>147960.86000000002</v>
      </c>
      <c r="F32" s="90">
        <f>SUM(F13:F31)</f>
        <v>29109.460000000003</v>
      </c>
      <c r="G32" s="91">
        <f>SUM(C32:F32)</f>
        <v>380020.16000000003</v>
      </c>
      <c r="H32" s="23" t="e">
        <f>C6-G32</f>
        <v>#REF!</v>
      </c>
    </row>
    <row r="33" spans="3:8" x14ac:dyDescent="0.25">
      <c r="C33" s="92">
        <v>203524</v>
      </c>
      <c r="D33" s="93">
        <v>6000</v>
      </c>
      <c r="E33" s="92">
        <v>153000</v>
      </c>
      <c r="F33" s="93">
        <v>32000</v>
      </c>
      <c r="G33" s="77"/>
    </row>
    <row r="34" spans="3:8" x14ac:dyDescent="0.25">
      <c r="C34"/>
      <c r="E34" s="81"/>
      <c r="G34" s="23">
        <v>378330.51</v>
      </c>
    </row>
    <row r="35" spans="3:8" x14ac:dyDescent="0.25">
      <c r="C35"/>
      <c r="G35" s="23">
        <v>-87016.01</v>
      </c>
    </row>
    <row r="36" spans="3:8" x14ac:dyDescent="0.25">
      <c r="C36"/>
      <c r="F36" t="s">
        <v>134</v>
      </c>
      <c r="G36" s="23">
        <v>291314.49</v>
      </c>
    </row>
    <row r="37" spans="3:8" x14ac:dyDescent="0.25">
      <c r="C37"/>
    </row>
    <row r="38" spans="3:8" x14ac:dyDescent="0.25">
      <c r="C38"/>
      <c r="D38" s="82">
        <f>C32+D32+E32+F32</f>
        <v>380020.16000000003</v>
      </c>
    </row>
    <row r="39" spans="3:8" x14ac:dyDescent="0.25">
      <c r="C39"/>
      <c r="D39" s="20"/>
      <c r="E39" s="19"/>
      <c r="F39" s="19"/>
      <c r="G39" s="19"/>
      <c r="H39" s="19"/>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417b2fb-54a7-4fbc-b023-b6b37b7a623f" origin="userSelected">
  <element uid="d7220eed-17a6-431d-810c-83a0ddfed893" value=""/>
</sisl>
</file>

<file path=customXml/itemProps1.xml><?xml version="1.0" encoding="utf-8"?>
<ds:datastoreItem xmlns:ds="http://schemas.openxmlformats.org/officeDocument/2006/customXml" ds:itemID="{0C15508C-7EFA-40A9-8ED6-7545932B1DE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Zad.nr 1-Artykuły papiernicze</vt:lpstr>
      <vt:lpstr>Zad. nr 2 -Akcesoria biurowe</vt:lpstr>
      <vt:lpstr>Zadanie nr3- Kalendarze</vt:lpstr>
      <vt:lpstr>suma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2022-03-23T10:49:44Z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89447a81-fd9e-450c-9b25-aedd554d7924</vt:lpwstr>
  </property>
  <property fmtid="{D5CDD505-2E9C-101B-9397-08002B2CF9AE}" pid="3" name="bjDocumentLabelXML">
    <vt:lpwstr>&lt;?xml version="1.0" encoding="us-ascii"?&gt;&lt;sisl xmlns:xsi="http://www.w3.org/2001/XMLSchema-instance" xmlns:xsd="http://www.w3.org/2001/XMLSchema" sislVersion="0" policy="8417b2fb-54a7-4fbc-b023-b6b37b7a623f" origin="userSelected" xmlns="http://www.boldonj</vt:lpwstr>
  </property>
  <property fmtid="{D5CDD505-2E9C-101B-9397-08002B2CF9AE}" pid="4" name="bjDocumentLabelXML-0">
    <vt:lpwstr>ames.com/2008/01/sie/internal/label"&gt;&lt;element uid="d7220eed-17a6-431d-810c-83a0ddfed893" value="" /&gt;&lt;/sisl&gt;</vt:lpwstr>
  </property>
  <property fmtid="{D5CDD505-2E9C-101B-9397-08002B2CF9AE}" pid="5" name="bjDocumentSecurityLabel">
    <vt:lpwstr>[d7220eed-17a6-431d-810c-83a0ddfed893]</vt:lpwstr>
  </property>
  <property fmtid="{D5CDD505-2E9C-101B-9397-08002B2CF9AE}" pid="6" name="bjPortionMark">
    <vt:lpwstr>[JAW]</vt:lpwstr>
  </property>
  <property fmtid="{D5CDD505-2E9C-101B-9397-08002B2CF9AE}" pid="7" name="bjSaver">
    <vt:lpwstr>H4dqEpkjC5KSFgQJwR87Kcn5HL5GWJbQ</vt:lpwstr>
  </property>
  <property fmtid="{D5CDD505-2E9C-101B-9397-08002B2CF9AE}" pid="8" name="bjClsUserRVM">
    <vt:lpwstr>[]</vt:lpwstr>
  </property>
</Properties>
</file>