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 zamówienia publiczne\BZP.271.1.26.2023_WIM_części wspólne CEZIT\od WIM\"/>
    </mc:Choice>
  </mc:AlternateContent>
  <bookViews>
    <workbookView xWindow="0" yWindow="0" windowWidth="28050" windowHeight="11745" activeTab="1"/>
  </bookViews>
  <sheets>
    <sheet name="TER_inst elektryczne " sheetId="4" r:id="rId1"/>
    <sheet name="TER_roboty budowlane" sheetId="3" r:id="rId2"/>
  </sheets>
  <calcPr calcId="162913"/>
</workbook>
</file>

<file path=xl/calcChain.xml><?xml version="1.0" encoding="utf-8"?>
<calcChain xmlns="http://schemas.openxmlformats.org/spreadsheetml/2006/main">
  <c r="H20" i="3" l="1"/>
  <c r="H15" i="3"/>
  <c r="H13" i="3"/>
  <c r="H5" i="3"/>
  <c r="H4" i="3" l="1"/>
  <c r="G68" i="3"/>
  <c r="G69" i="3"/>
  <c r="G70" i="3"/>
  <c r="G67" i="3"/>
  <c r="G81" i="3"/>
  <c r="G75" i="3"/>
  <c r="G76" i="3"/>
  <c r="G77" i="3"/>
  <c r="G78" i="3"/>
  <c r="G79" i="3"/>
  <c r="G80" i="3"/>
  <c r="G74" i="3"/>
  <c r="G72" i="3"/>
  <c r="G71" i="3" s="1"/>
  <c r="G64" i="3"/>
  <c r="G65" i="3"/>
  <c r="G63" i="3"/>
  <c r="G59" i="3"/>
  <c r="G60" i="3"/>
  <c r="G61" i="3"/>
  <c r="G58" i="3"/>
  <c r="G53" i="3"/>
  <c r="G54" i="3"/>
  <c r="G55" i="3"/>
  <c r="G56" i="3"/>
  <c r="G52" i="3"/>
  <c r="G51" i="3" l="1"/>
  <c r="G57" i="3"/>
  <c r="G73" i="3"/>
  <c r="G66" i="3"/>
  <c r="G50" i="3" s="1"/>
  <c r="G62" i="3"/>
  <c r="G14" i="3" l="1"/>
  <c r="G13" i="3" s="1"/>
  <c r="G42" i="3"/>
  <c r="G43" i="3"/>
  <c r="G44" i="3"/>
  <c r="G45" i="3"/>
  <c r="G46" i="3"/>
  <c r="G47" i="3"/>
  <c r="G48" i="3"/>
  <c r="G41" i="3"/>
  <c r="G38" i="3"/>
  <c r="G39" i="3"/>
  <c r="G37" i="3"/>
  <c r="G29" i="3"/>
  <c r="G30" i="3"/>
  <c r="G31" i="3"/>
  <c r="G32" i="3"/>
  <c r="G33" i="3"/>
  <c r="G34" i="3"/>
  <c r="G35" i="3"/>
  <c r="G28" i="3"/>
  <c r="G22" i="3"/>
  <c r="G23" i="3"/>
  <c r="G24" i="3"/>
  <c r="G25" i="3"/>
  <c r="G26" i="3"/>
  <c r="G21" i="3"/>
  <c r="G17" i="3"/>
  <c r="G18" i="3"/>
  <c r="G19" i="3"/>
  <c r="G16" i="3"/>
  <c r="G7" i="3"/>
  <c r="G8" i="3"/>
  <c r="G9" i="3"/>
  <c r="G10" i="3"/>
  <c r="G11" i="3"/>
  <c r="G12" i="3"/>
  <c r="G6" i="3"/>
  <c r="G40" i="3" l="1"/>
  <c r="G27" i="3"/>
  <c r="G36" i="3"/>
  <c r="G15" i="3"/>
  <c r="G20" i="3"/>
  <c r="G5" i="3"/>
  <c r="G4" i="3" l="1"/>
  <c r="G82" i="3" s="1"/>
</calcChain>
</file>

<file path=xl/sharedStrings.xml><?xml version="1.0" encoding="utf-8"?>
<sst xmlns="http://schemas.openxmlformats.org/spreadsheetml/2006/main" count="370" uniqueCount="175">
  <si>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</si>
  <si>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</si>
  <si>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</si>
  <si>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</si>
  <si>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Ilość</t>
    </r>
  </si>
  <si>
    <r>
      <rPr>
        <sz val="9"/>
        <rFont val="Arial"/>
        <family val="2"/>
      </rPr>
      <t>Cena jedn.</t>
    </r>
  </si>
  <si>
    <r>
      <rPr>
        <b/>
        <sz val="9"/>
        <rFont val="Arial"/>
        <family val="2"/>
      </rPr>
      <t>ETAP I</t>
    </r>
  </si>
  <si>
    <r>
      <rPr>
        <b/>
        <sz val="9"/>
        <rFont val="Arial"/>
        <family val="2"/>
      </rPr>
      <t>1.1</t>
    </r>
  </si>
  <si>
    <r>
      <rPr>
        <b/>
        <sz val="9"/>
        <rFont val="Arial"/>
        <family val="2"/>
      </rPr>
      <t>ROBOTY BUDOWLANE  BUDYNKU</t>
    </r>
  </si>
  <si>
    <r>
      <rPr>
        <b/>
        <sz val="9"/>
        <rFont val="Arial"/>
        <family val="2"/>
      </rPr>
      <t>1.1.1</t>
    </r>
  </si>
  <si>
    <r>
      <rPr>
        <b/>
        <sz val="9"/>
        <rFont val="Arial"/>
        <family val="2"/>
      </rPr>
      <t>45110000-1</t>
    </r>
  </si>
  <si>
    <r>
      <rPr>
        <b/>
        <sz val="9"/>
        <rFont val="Arial"/>
        <family val="2"/>
      </rPr>
      <t>Roboty rozbiórkowe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</si>
  <si>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</si>
  <si>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</si>
  <si>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 xml:space="preserve">KNR 4-01 0354-04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</si>
  <si>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szt.</t>
    </r>
  </si>
  <si>
    <r>
      <rPr>
        <sz val="9"/>
        <rFont val="Arial"/>
        <family val="2"/>
      </rPr>
      <t>KNR 4-01 0807-04</t>
    </r>
  </si>
  <si>
    <r>
      <rPr>
        <sz val="9"/>
        <rFont val="Arial"/>
        <family val="2"/>
      </rPr>
      <t>Zerwanie posadzek lub okładzin z masy lastrykowej</t>
    </r>
  </si>
  <si>
    <r>
      <rPr>
        <sz val="9"/>
        <rFont val="Arial"/>
        <family val="2"/>
      </rPr>
      <t>KNR 4-01 0804-08</t>
    </r>
  </si>
  <si>
    <r>
      <rPr>
        <sz val="9"/>
        <rFont val="Arial"/>
        <family val="2"/>
      </rPr>
      <t>Zerwanie cokolika cementowego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</si>
  <si>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</si>
  <si>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KNR 4-04 0804-01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</si>
  <si>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Rozebranie balustrad i pochwytów z kształtowników stalowych</t>
    </r>
  </si>
  <si>
    <r>
      <rPr>
        <sz val="9"/>
        <rFont val="Arial"/>
        <family val="2"/>
      </rPr>
      <t xml:space="preserve">KNR 4-01 0108-09
</t>
    </r>
    <r>
      <rPr>
        <sz val="9"/>
        <rFont val="Arial"/>
        <family val="2"/>
      </rPr>
      <t>0108-10</t>
    </r>
  </si>
  <si>
    <r>
      <rPr>
        <sz val="9"/>
        <rFont val="Arial"/>
        <family val="2"/>
      </rPr>
      <t>Wywiezienie gruzu spryzmowanego samochodami skrzyniowymi na odległość 15 km - ze składowaniem</t>
    </r>
  </si>
  <si>
    <r>
      <rPr>
        <sz val="9"/>
        <rFont val="Arial"/>
        <family val="2"/>
      </rPr>
      <t xml:space="preserve">KNR 4-04 1107-01
</t>
    </r>
    <r>
      <rPr>
        <sz val="9"/>
        <rFont val="Arial"/>
        <family val="2"/>
      </rPr>
      <t>1107-04</t>
    </r>
  </si>
  <si>
    <r>
      <rPr>
        <sz val="9"/>
        <rFont val="Arial"/>
        <family val="2"/>
      </rPr>
      <t>Transport złomu samochodem skrzyniowym z załadunkiem i wyładunkiem ręcznym na odległość 15 km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</si>
  <si>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</si>
  <si>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kalk. własna</t>
    </r>
  </si>
  <si>
    <r>
      <rPr>
        <sz val="9"/>
        <rFont val="Arial"/>
        <family val="2"/>
      </rPr>
      <t>Utylizacja szkła</t>
    </r>
  </si>
  <si>
    <r>
      <rPr>
        <b/>
        <sz val="9"/>
        <rFont val="Arial"/>
        <family val="2"/>
      </rPr>
      <t>1.1.2</t>
    </r>
  </si>
  <si>
    <r>
      <rPr>
        <b/>
        <sz val="9"/>
        <rFont val="Arial"/>
        <family val="2"/>
      </rPr>
      <t xml:space="preserve">45223500-
</t>
    </r>
    <r>
      <rPr>
        <b/>
        <sz val="9"/>
        <rFont val="Arial"/>
        <family val="2"/>
      </rPr>
      <t xml:space="preserve">1,
</t>
    </r>
    <r>
      <rPr>
        <b/>
        <sz val="9"/>
        <rFont val="Arial"/>
        <family val="2"/>
      </rPr>
      <t>45223200-8</t>
    </r>
  </si>
  <si>
    <r>
      <rPr>
        <b/>
        <sz val="9"/>
        <rFont val="Arial"/>
        <family val="2"/>
      </rPr>
      <t>Roboty murowe</t>
    </r>
  </si>
  <si>
    <r>
      <rPr>
        <sz val="9"/>
        <rFont val="Arial"/>
        <family val="2"/>
      </rPr>
      <t>KNR 4-01 0303-02</t>
    </r>
  </si>
  <si>
    <r>
      <rPr>
        <sz val="9"/>
        <rFont val="Arial"/>
        <family val="2"/>
      </rPr>
      <t xml:space="preserve">Uzupełnienie ścianek z cegieł o grubości 1/2 ceg. lub zamurowanie otworów w ścianach na zaprawie
</t>
    </r>
    <r>
      <rPr>
        <sz val="9"/>
        <rFont val="Arial"/>
        <family val="2"/>
      </rPr>
      <t>cementowo-wapiennej</t>
    </r>
  </si>
  <si>
    <r>
      <rPr>
        <b/>
        <sz val="9"/>
        <rFont val="Arial"/>
        <family val="2"/>
      </rPr>
      <t>1.1.3</t>
    </r>
  </si>
  <si>
    <r>
      <rPr>
        <b/>
        <sz val="9"/>
        <rFont val="Arial"/>
        <family val="2"/>
      </rPr>
      <t xml:space="preserve">45431000-
</t>
    </r>
    <r>
      <rPr>
        <b/>
        <sz val="9"/>
        <rFont val="Arial"/>
        <family val="2"/>
      </rPr>
      <t xml:space="preserve">7,
</t>
    </r>
    <r>
      <rPr>
        <b/>
        <sz val="9"/>
        <rFont val="Arial"/>
        <family val="2"/>
      </rPr>
      <t>45432130-4</t>
    </r>
  </si>
  <si>
    <r>
      <rPr>
        <sz val="9"/>
        <rFont val="Arial"/>
        <family val="2"/>
      </rPr>
      <t>KNR 2-02 1109-02</t>
    </r>
  </si>
  <si>
    <r>
      <rPr>
        <sz val="9"/>
        <rFont val="Arial"/>
        <family val="2"/>
      </rPr>
      <t>Okładziny schodów - prefabrykowane elementy lastryko- lastrico  w kolorze grafit -szary melanż - gr. 4 cm - spocznik - wg PW</t>
    </r>
  </si>
  <si>
    <r>
      <rPr>
        <sz val="9"/>
        <rFont val="Arial"/>
        <family val="2"/>
      </rPr>
      <t>Okładziny schodów - prefabrykowane elementy lastryko-  lastrico  w kolorze biały- grafit -szary melanż -  z antypoślizgową wkładką montowaną na stopnicy - stopnice</t>
    </r>
  </si>
  <si>
    <r>
      <rPr>
        <sz val="9"/>
        <rFont val="Arial"/>
        <family val="2"/>
      </rPr>
      <t>KNR 2-02 1122-01</t>
    </r>
  </si>
  <si>
    <r>
      <rPr>
        <sz val="9"/>
        <rFont val="Arial"/>
        <family val="2"/>
      </rPr>
      <t>Cokoliki wysokości 7 cm na schodach z płytek układanych na klej - przygotowanie podłoża</t>
    </r>
  </si>
  <si>
    <r>
      <rPr>
        <sz val="9"/>
        <rFont val="Arial"/>
        <family val="2"/>
      </rPr>
      <t>KNR 2-02 1122-07</t>
    </r>
  </si>
  <si>
    <r>
      <rPr>
        <sz val="9"/>
        <rFont val="Arial"/>
        <family val="2"/>
      </rPr>
      <t>Cokoliki wysokości 7 cm na schodach z płytek układanych na klej metodą kombinowaną z przecinaniem płytek</t>
    </r>
  </si>
  <si>
    <r>
      <rPr>
        <b/>
        <sz val="9"/>
        <rFont val="Arial"/>
        <family val="2"/>
      </rPr>
      <t>1.1.4</t>
    </r>
  </si>
  <si>
    <r>
      <rPr>
        <b/>
        <sz val="9"/>
        <rFont val="Arial"/>
        <family val="2"/>
      </rPr>
      <t>45410000-4</t>
    </r>
  </si>
  <si>
    <r>
      <rPr>
        <b/>
        <sz val="9"/>
        <rFont val="Arial"/>
        <family val="2"/>
      </rPr>
      <t>Tynki i okładziny ścienne</t>
    </r>
  </si>
  <si>
    <r>
      <rPr>
        <sz val="9"/>
        <rFont val="Arial"/>
        <family val="2"/>
      </rPr>
      <t>KNR 4-01 0713-01</t>
    </r>
  </si>
  <si>
    <r>
      <rPr>
        <sz val="9"/>
        <rFont val="Arial"/>
        <family val="2"/>
      </rPr>
      <t>Przecieranie istniejących tynków wewnętrznych z zeskrobaniem farby lub zdzieraniem tapet na ścianach</t>
    </r>
  </si>
  <si>
    <r>
      <rPr>
        <sz val="9"/>
        <rFont val="Arial"/>
        <family val="2"/>
      </rPr>
      <t>KNR 4-01 0713-02</t>
    </r>
  </si>
  <si>
    <r>
      <rPr>
        <sz val="9"/>
        <rFont val="Arial"/>
        <family val="2"/>
      </rPr>
      <t>Przecieranie istniejących tynków wewnętrznych z zeskrobaniem farby lub zdzieraniem tapet na stropach, biegach i spocznikach</t>
    </r>
  </si>
  <si>
    <r>
      <rPr>
        <sz val="9"/>
        <rFont val="Arial"/>
        <family val="2"/>
      </rPr>
      <t>KNR 2-02 2009-02</t>
    </r>
  </si>
  <si>
    <r>
      <rPr>
        <sz val="9"/>
        <rFont val="Arial"/>
        <family val="2"/>
      </rPr>
      <t>Tynki (gładzie) jednowarstwowe wewnętrzne gr. 3 mm z gipsu szpachlowego wykonywane ręcznie na ścianach na podłożu z tynku</t>
    </r>
  </si>
  <si>
    <r>
      <rPr>
        <sz val="9"/>
        <rFont val="Arial"/>
        <family val="2"/>
      </rPr>
      <t xml:space="preserve">KNR 0-21 4004-06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</si>
  <si>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Odbojnice z niepalnego laminatu HPL Formica F7912 GRAFIT – RAL 7015. - wg Projektu</t>
    </r>
  </si>
  <si>
    <r>
      <rPr>
        <sz val="9"/>
        <rFont val="Arial"/>
        <family val="2"/>
      </rPr>
      <t xml:space="preserve">ZKNR C-2 0902-09
</t>
    </r>
    <r>
      <rPr>
        <sz val="9"/>
        <rFont val="Arial"/>
        <family val="2"/>
      </rPr>
      <t xml:space="preserve">9917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</si>
  <si>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Układanie tapet z przycinaniem, obrabianiem naroży i wnęk fototapety</t>
    </r>
  </si>
  <si>
    <r>
      <rPr>
        <sz val="9"/>
        <rFont val="Arial"/>
        <family val="2"/>
      </rPr>
      <t>KNR-W 4- 01 0821-01</t>
    </r>
  </si>
  <si>
    <r>
      <rPr>
        <sz val="9"/>
        <rFont val="Arial"/>
        <family val="2"/>
      </rPr>
      <t>Uzupełnienie płytek okładzinowych ściennych układanych na kleju  - wg Projektu</t>
    </r>
  </si>
  <si>
    <r>
      <rPr>
        <b/>
        <sz val="9"/>
        <rFont val="Arial"/>
        <family val="2"/>
      </rPr>
      <t>1.1.5</t>
    </r>
  </si>
  <si>
    <r>
      <rPr>
        <sz val="9"/>
        <rFont val="Arial"/>
        <family val="2"/>
      </rPr>
      <t xml:space="preserve">KNR AT-43 0213-01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</si>
  <si>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Sufit podwieszany akustyczny, konstrukcja ukryta, płyty łatwo demontowalne, płyty 60x60 cm - wg Projektu</t>
    </r>
  </si>
  <si>
    <r>
      <rPr>
        <sz val="9"/>
        <rFont val="Arial"/>
        <family val="2"/>
      </rPr>
      <t>KNR AT-43 0213-01</t>
    </r>
  </si>
  <si>
    <r>
      <rPr>
        <sz val="9"/>
        <rFont val="Arial"/>
        <family val="2"/>
      </rPr>
      <t>Sufit podwieszany akustyczny, częściowo ukryta , płyty 120x60 cm - wg Projektu</t>
    </r>
  </si>
  <si>
    <r>
      <rPr>
        <sz val="9"/>
        <rFont val="Arial"/>
        <family val="2"/>
      </rPr>
      <t>Sufit dźwiękochłonny , możliwość czyszczenia,  płyty 60x60 cm - wg Projektu</t>
    </r>
  </si>
  <si>
    <r>
      <rPr>
        <sz val="9"/>
        <rFont val="Arial"/>
        <family val="2"/>
      </rPr>
      <t>KNR AT-43 0210-02</t>
    </r>
  </si>
  <si>
    <r>
      <rPr>
        <sz val="9"/>
        <rFont val="Arial"/>
        <family val="2"/>
      </rPr>
      <t>KNR-W 2- 02 2004-04</t>
    </r>
  </si>
  <si>
    <r>
      <rPr>
        <sz val="9"/>
        <rFont val="Arial"/>
        <family val="2"/>
      </rPr>
      <t xml:space="preserve">Obudowa słupów płytami gipsowo-kartonowymi na rusztach
</t>
    </r>
    <r>
      <rPr>
        <sz val="9"/>
        <rFont val="Arial"/>
        <family val="2"/>
      </rPr>
      <t xml:space="preserve">metalowych pojedynczych dwuwarstwowo 50-02
</t>
    </r>
    <r>
      <rPr>
        <i/>
        <sz val="9.5"/>
        <rFont val="Arial"/>
        <family val="2"/>
      </rPr>
      <t>Płyta gips. karton. wodoodporna 12,5mm</t>
    </r>
  </si>
  <si>
    <r>
      <rPr>
        <sz val="9"/>
        <rFont val="Arial"/>
        <family val="2"/>
      </rPr>
      <t>KNR-W 2- 02 2004-06</t>
    </r>
  </si>
  <si>
    <r>
      <rPr>
        <sz val="9"/>
        <rFont val="Arial"/>
        <family val="2"/>
      </rPr>
      <t xml:space="preserve">Obudowa płytami gipsowo-kartonowymi na rusztach metalowych pojedynczych dwuwarstwowo 100-02
</t>
    </r>
    <r>
      <rPr>
        <i/>
        <sz val="9.5"/>
        <rFont val="Arial"/>
        <family val="2"/>
      </rPr>
      <t>Płyta gips. karton. wodoodporna 12,5mm</t>
    </r>
  </si>
  <si>
    <r>
      <rPr>
        <sz val="9"/>
        <rFont val="Arial"/>
        <family val="2"/>
      </rPr>
      <t xml:space="preserve">Obudowa płytami gipsowo-kartonowymi na rusztach metalowych pojedynczych dwuwarstwowo 100-02
</t>
    </r>
    <r>
      <rPr>
        <i/>
        <sz val="9.5"/>
        <rFont val="Arial"/>
        <family val="2"/>
      </rPr>
      <t>Płyta gips. karton.zwykła gr.12,5mm</t>
    </r>
  </si>
  <si>
    <r>
      <rPr>
        <sz val="9"/>
        <rFont val="Arial"/>
        <family val="2"/>
      </rPr>
      <t>KNR 2-02 0815-01</t>
    </r>
  </si>
  <si>
    <r>
      <rPr>
        <sz val="9"/>
        <rFont val="Arial"/>
        <family val="2"/>
      </rPr>
      <t>Wewnętrzne gładzie gipsowe jednowarstwowe na ścianach z płyt gipsowych</t>
    </r>
  </si>
  <si>
    <r>
      <rPr>
        <b/>
        <sz val="9"/>
        <rFont val="Arial"/>
        <family val="2"/>
      </rPr>
      <t>1.1.7</t>
    </r>
  </si>
  <si>
    <r>
      <rPr>
        <b/>
        <sz val="9"/>
        <rFont val="Arial"/>
        <family val="2"/>
      </rPr>
      <t>Roboty kowalsko ślusarskie</t>
    </r>
  </si>
  <si>
    <r>
      <rPr>
        <sz val="9"/>
        <rFont val="Arial"/>
        <family val="2"/>
      </rPr>
      <t xml:space="preserve">KNR-W 2- 17 0137-01 z.o.3.3.
</t>
    </r>
    <r>
      <rPr>
        <sz val="9"/>
        <rFont val="Arial"/>
        <family val="2"/>
      </rPr>
      <t>9902</t>
    </r>
  </si>
  <si>
    <r>
      <rPr>
        <sz val="9"/>
        <rFont val="Arial"/>
        <family val="2"/>
      </rPr>
      <t>Kratki wentylacyjne z białego PCV - do przewodów murowanych - obiekty modernizowane</t>
    </r>
  </si>
  <si>
    <r>
      <rPr>
        <sz val="9"/>
        <rFont val="Arial"/>
        <family val="2"/>
      </rPr>
      <t>KNR-W 2- 02 1207-02</t>
    </r>
  </si>
  <si>
    <r>
      <rPr>
        <sz val="9"/>
        <rFont val="Arial"/>
        <family val="2"/>
      </rPr>
      <t>Balustrady systemowe z profili stalowych ocynkowanych ogniowo i malowanych proszkowo w kolorze RAL 7012 w klatkach schodowych  - wg Projektu</t>
    </r>
  </si>
  <si>
    <r>
      <rPr>
        <sz val="9"/>
        <rFont val="Arial"/>
        <family val="2"/>
      </rPr>
      <t>KNR-W 2- 02 1208-03</t>
    </r>
  </si>
  <si>
    <r>
      <rPr>
        <sz val="9"/>
        <rFont val="Arial"/>
        <family val="2"/>
      </rPr>
      <t>Pochwyt przyścienny stalowy ocynkowany ogniowo i malowany proszkowo w kolorze RAL 7012  - wg Projektu</t>
    </r>
  </si>
  <si>
    <r>
      <rPr>
        <b/>
        <sz val="9"/>
        <rFont val="Arial"/>
        <family val="2"/>
      </rPr>
      <t>1.1.8</t>
    </r>
  </si>
  <si>
    <r>
      <rPr>
        <b/>
        <sz val="9"/>
        <rFont val="Arial"/>
        <family val="2"/>
      </rPr>
      <t>45442121-1</t>
    </r>
  </si>
  <si>
    <r>
      <rPr>
        <b/>
        <sz val="9"/>
        <rFont val="Arial"/>
        <family val="2"/>
      </rPr>
      <t>Malowanie</t>
    </r>
  </si>
  <si>
    <r>
      <rPr>
        <sz val="9"/>
        <rFont val="Arial"/>
        <family val="2"/>
      </rPr>
      <t xml:space="preserve">NNRNKB 202 1134-
</t>
    </r>
    <r>
      <rPr>
        <sz val="9"/>
        <rFont val="Arial"/>
        <family val="2"/>
      </rPr>
      <t>01</t>
    </r>
  </si>
  <si>
    <r>
      <rPr>
        <sz val="9"/>
        <rFont val="Arial"/>
        <family val="2"/>
      </rPr>
      <t xml:space="preserve">(z.VII) Gruntowanie podłoży preparatami
</t>
    </r>
    <r>
      <rPr>
        <sz val="9"/>
        <rFont val="Arial"/>
        <family val="2"/>
      </rPr>
      <t>- powierzchnie poziome</t>
    </r>
  </si>
  <si>
    <r>
      <rPr>
        <sz val="9"/>
        <rFont val="Arial"/>
        <family val="2"/>
      </rPr>
      <t xml:space="preserve">NNRNKB 202 1134-
</t>
    </r>
    <r>
      <rPr>
        <sz val="9"/>
        <rFont val="Arial"/>
        <family val="2"/>
      </rPr>
      <t>02</t>
    </r>
  </si>
  <si>
    <r>
      <rPr>
        <sz val="9"/>
        <rFont val="Arial"/>
        <family val="2"/>
      </rPr>
      <t xml:space="preserve">(z.VII) Gruntowanie podłoży preparatami
</t>
    </r>
    <r>
      <rPr>
        <sz val="9"/>
        <rFont val="Arial"/>
        <family val="2"/>
      </rPr>
      <t>- powierzchnie pionowe</t>
    </r>
  </si>
  <si>
    <r>
      <rPr>
        <sz val="9"/>
        <rFont val="Arial"/>
        <family val="2"/>
      </rPr>
      <t>KNR-W 2- 02 1510-03</t>
    </r>
  </si>
  <si>
    <r>
      <rPr>
        <sz val="9"/>
        <rFont val="Arial"/>
        <family val="2"/>
      </rPr>
      <t>Dwukrotne malowanie farbą akrylową białą , powierzchni wewnętrznych - podłoży gipsowych z gruntowaniem</t>
    </r>
  </si>
  <si>
    <r>
      <rPr>
        <sz val="9"/>
        <rFont val="Arial"/>
        <family val="2"/>
      </rPr>
      <t>Dwukrotne malowanie farbą lateksową, powierzchni wewnętrznych - podłoży gipsowych z gruntowaniem</t>
    </r>
  </si>
  <si>
    <r>
      <rPr>
        <sz val="9"/>
        <rFont val="Arial"/>
        <family val="2"/>
      </rPr>
      <t>KNR-W 2- 02 1508-06</t>
    </r>
  </si>
  <si>
    <r>
      <rPr>
        <sz val="9"/>
        <rFont val="Arial"/>
        <family val="2"/>
      </rPr>
      <t>Dwukrotne malowanie zwykłe farbą olejną lub ftalową podłoży gipsowych bez szpachlowania</t>
    </r>
  </si>
  <si>
    <r>
      <rPr>
        <sz val="9"/>
        <rFont val="Arial"/>
        <family val="2"/>
      </rPr>
      <t xml:space="preserve">KNR-W 7- 12 0403-05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</si>
  <si>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Malowanie farbą poliuretanową elementów betonowych schodów (podstopnica, policzek)</t>
    </r>
  </si>
  <si>
    <r>
      <rPr>
        <sz val="9"/>
        <rFont val="Arial"/>
        <family val="2"/>
      </rPr>
      <t>KNR-W 4- 01 1216-01</t>
    </r>
  </si>
  <si>
    <r>
      <rPr>
        <sz val="9"/>
        <rFont val="Arial"/>
        <family val="2"/>
      </rPr>
      <t>Zabezpieczenie podłóg folią</t>
    </r>
  </si>
  <si>
    <r>
      <rPr>
        <sz val="9"/>
        <rFont val="Arial"/>
        <family val="2"/>
      </rPr>
      <t>KNR-W 4- 01 1215-08</t>
    </r>
  </si>
  <si>
    <r>
      <rPr>
        <sz val="9"/>
        <rFont val="Arial"/>
        <family val="2"/>
      </rPr>
      <t>Mycie po robotach malarskich posadzek</t>
    </r>
  </si>
  <si>
    <r>
      <rPr>
        <sz val="9"/>
        <rFont val="Arial"/>
        <family val="2"/>
      </rPr>
      <t>KNR-W 4- 01 1215-04</t>
    </r>
  </si>
  <si>
    <r>
      <rPr>
        <sz val="9"/>
        <rFont val="Arial"/>
        <family val="2"/>
      </rPr>
      <t>Mycie po robotach malarskich okien zespolonych, drzwi</t>
    </r>
  </si>
  <si>
    <r>
      <rPr>
        <sz val="9"/>
        <rFont val="Arial"/>
        <family val="2"/>
      </rPr>
      <t xml:space="preserve">Sufit podwieszany z płyt
gipsowo-kartonowych na konstrukcji krzyżowej dwupoziomowej z profili CD 60
; pokrycie dwuwarstwowe
</t>
    </r>
    <r>
      <rPr>
        <i/>
        <sz val="9.5"/>
        <rFont val="Arial"/>
        <family val="2"/>
      </rPr>
      <t>Płyta gips. karton.zwykła gr.12,5mm</t>
    </r>
  </si>
  <si>
    <t>Sufity podwieszane</t>
  </si>
  <si>
    <t xml:space="preserve">Wykucie z muru ościeżnic drewnianych/PCV o powierzchni powyżej  2 m2 - demontaż okna </t>
  </si>
  <si>
    <t>Podłoza i posadzki - Schody wewnętrzne - 04 KLATKA SCHODOWA</t>
  </si>
  <si>
    <r>
      <rPr>
        <b/>
        <sz val="9"/>
        <rFont val="Arial"/>
        <family val="2"/>
      </rPr>
      <t>ETAP II</t>
    </r>
  </si>
  <si>
    <t>1.1.3</t>
  </si>
  <si>
    <t>45431000-7,
45432130-4</t>
  </si>
  <si>
    <t>Podłoza i posadzki - Schody wewnętrzne - 02 KLATKA SCHODOWA</t>
  </si>
  <si>
    <r>
      <rPr>
        <sz val="9"/>
        <rFont val="Arial"/>
        <family val="2"/>
      </rPr>
      <t>Okładziny schodów - prefabrykowane elementy lastrico-  lastrico  w kolorze biały- grafit -szary melanż -  z antypoślizgową wkładką montowaną na stopnicy - stopnice</t>
    </r>
  </si>
  <si>
    <r>
      <rPr>
        <b/>
        <sz val="9"/>
        <rFont val="Arial"/>
        <family val="2"/>
      </rPr>
      <t>Sufity podwieszane, ściana akustyczna</t>
    </r>
  </si>
  <si>
    <r>
      <rPr>
        <sz val="9"/>
        <rFont val="Arial"/>
        <family val="2"/>
      </rPr>
      <t xml:space="preserve">Sufit podwieszany z płyt
</t>
    </r>
    <r>
      <rPr>
        <sz val="9"/>
        <rFont val="Arial"/>
        <family val="2"/>
      </rPr>
      <t xml:space="preserve">gipsowo-kartonowychna konstrukcji krzyżowej dwupoziomowej z profili CD 60
</t>
    </r>
    <r>
      <rPr>
        <sz val="9"/>
        <rFont val="Arial"/>
        <family val="2"/>
      </rPr>
      <t xml:space="preserve">; pokrycie dwuwarstwowe
</t>
    </r>
    <r>
      <rPr>
        <i/>
        <sz val="9.5"/>
        <rFont val="Arial"/>
        <family val="2"/>
      </rPr>
      <t>Płyta gips. karton.zwykła gr.12,5mm</t>
    </r>
  </si>
  <si>
    <t xml:space="preserve">Roboty budowlane razem </t>
  </si>
  <si>
    <t>TABELA ELEMENTÓW ROZLICZENIOWYCH</t>
  </si>
  <si>
    <t>INSTALACJE ELEKTRYCZNE RAZEM</t>
  </si>
  <si>
    <r>
      <rPr>
        <sz val="8"/>
        <rFont val="Arial"/>
        <family val="2"/>
      </rPr>
      <t>kpl.po m. kpl.po m.</t>
    </r>
  </si>
  <si>
    <r>
      <rPr>
        <sz val="8"/>
        <rFont val="Arial"/>
        <family val="2"/>
      </rPr>
      <t xml:space="preserve">Pomiary natęŜenia oświetlenia - kaŜdy dalszy kpl.pomiarów dok.na tym sa- mym stanowisku
</t>
    </r>
    <r>
      <rPr>
        <sz val="8"/>
        <rFont val="Arial"/>
        <family val="2"/>
      </rPr>
      <t>16</t>
    </r>
  </si>
  <si>
    <r>
      <rPr>
        <sz val="8"/>
        <rFont val="Arial"/>
        <family val="2"/>
      </rPr>
      <t xml:space="preserve">KNR 13-21
</t>
    </r>
    <r>
      <rPr>
        <sz val="8"/>
        <rFont val="Arial"/>
        <family val="2"/>
      </rPr>
      <t>0301-04</t>
    </r>
  </si>
  <si>
    <r>
      <rPr>
        <sz val="8"/>
        <rFont val="Arial"/>
        <family val="2"/>
      </rPr>
      <t xml:space="preserve">14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</si>
  <si>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kpl.po m. kpl.po
</t>
    </r>
    <r>
      <rPr>
        <sz val="8"/>
        <rFont val="Arial"/>
        <family val="2"/>
      </rPr>
      <t>m.</t>
    </r>
  </si>
  <si>
    <r>
      <rPr>
        <sz val="8"/>
        <rFont val="Arial"/>
        <family val="2"/>
      </rPr>
      <t xml:space="preserve">Pomiary natęŜenia oświetlenia - pierwszy kpl. 5 pomiarów dok.na stanowisku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</si>
  <si>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KNR 13-21
</t>
    </r>
    <r>
      <rPr>
        <sz val="8"/>
        <rFont val="Arial"/>
        <family val="2"/>
      </rPr>
      <t>0301-03</t>
    </r>
  </si>
  <si>
    <r>
      <rPr>
        <sz val="8"/>
        <rFont val="Arial"/>
        <family val="2"/>
      </rPr>
      <t xml:space="preserve">13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</si>
  <si>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pomiar
</t>
    </r>
    <r>
      <rPr>
        <sz val="8"/>
        <rFont val="Arial"/>
        <family val="2"/>
      </rPr>
      <t>pomiar</t>
    </r>
  </si>
  <si>
    <r>
      <rPr>
        <sz val="8"/>
        <rFont val="Arial"/>
        <family val="2"/>
      </rPr>
      <t xml:space="preserve">Pomiar rezystancji izolacji instalacji elektrycznej - obwód 1-fazowy (kaŜdy na- stępny pomiar)
</t>
    </r>
    <r>
      <rPr>
        <sz val="8"/>
        <rFont val="Arial"/>
        <family val="2"/>
      </rPr>
      <t>16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</si>
  <si>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1303-02</t>
    </r>
  </si>
  <si>
    <r>
      <rPr>
        <sz val="8"/>
        <rFont val="Arial"/>
        <family val="2"/>
      </rPr>
      <t xml:space="preserve">12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</si>
  <si>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Pomiar rezystancji izolacji instalacji elektrycznej - obwód 1-fazowy (pomiar pierwszy)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</si>
  <si>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1303-01</t>
    </r>
  </si>
  <si>
    <r>
      <rPr>
        <sz val="8"/>
        <rFont val="Arial"/>
        <family val="2"/>
      </rPr>
      <t xml:space="preserve">11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</si>
  <si>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prób.
</t>
    </r>
    <r>
      <rPr>
        <sz val="8"/>
        <rFont val="Arial"/>
        <family val="2"/>
      </rPr>
      <t>prób.</t>
    </r>
  </si>
  <si>
    <r>
      <rPr>
        <sz val="8"/>
        <rFont val="Arial"/>
        <family val="2"/>
      </rPr>
      <t xml:space="preserve">Sprawdzenie samoczynnego wyłączania zasilania (następna próba)
</t>
    </r>
    <r>
      <rPr>
        <sz val="8"/>
        <rFont val="Arial"/>
        <family val="2"/>
      </rPr>
      <t>16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</si>
  <si>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1305-02</t>
    </r>
  </si>
  <si>
    <r>
      <rPr>
        <sz val="8"/>
        <rFont val="Arial"/>
        <family val="2"/>
      </rPr>
      <t xml:space="preserve">10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</si>
  <si>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Sprawdzenie samoczynnego wyłączania zasilania (pierwsza próba)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</si>
  <si>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1305-01</t>
    </r>
  </si>
  <si>
    <r>
      <rPr>
        <sz val="8"/>
        <rFont val="Arial"/>
        <family val="2"/>
      </rPr>
      <t xml:space="preserve">9
</t>
    </r>
    <r>
      <rPr>
        <sz val="8"/>
        <rFont val="Arial"/>
        <family val="2"/>
      </rPr>
      <t>d.4</t>
    </r>
  </si>
  <si>
    <r>
      <rPr>
        <b/>
        <sz val="8"/>
        <rFont val="Arial"/>
        <family val="2"/>
      </rPr>
      <t>BADANIA I POMIARYCPV 45310000-3 Roboty instalacyjne elektryczne</t>
    </r>
  </si>
  <si>
    <r>
      <rPr>
        <sz val="8"/>
        <rFont val="Arial"/>
        <family val="2"/>
      </rPr>
      <t xml:space="preserve">m
</t>
    </r>
    <r>
      <rPr>
        <sz val="8"/>
        <rFont val="Arial"/>
        <family val="2"/>
      </rPr>
      <t>m</t>
    </r>
  </si>
  <si>
    <r>
      <rPr>
        <sz val="8"/>
        <rFont val="Arial"/>
        <family val="2"/>
      </rPr>
      <t xml:space="preserve">Zaprawianie bruzd o szer. do 25 mm
</t>
    </r>
    <r>
      <rPr>
        <sz val="8"/>
        <rFont val="Arial"/>
        <family val="2"/>
      </rPr>
      <t>250</t>
    </r>
  </si>
  <si>
    <r>
      <rPr>
        <sz val="8"/>
        <rFont val="Arial"/>
        <family val="2"/>
      </rPr>
      <t xml:space="preserve">KNR 4-03
</t>
    </r>
    <r>
      <rPr>
        <sz val="8"/>
        <rFont val="Arial"/>
        <family val="2"/>
      </rPr>
      <t>1012-01</t>
    </r>
  </si>
  <si>
    <r>
      <rPr>
        <sz val="8"/>
        <rFont val="Arial"/>
        <family val="2"/>
      </rPr>
      <t xml:space="preserve">8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</si>
  <si>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 xml:space="preserve">Przewody kabelkowe o łącznym przekroju Ŝył do 7.5 mm2 układane p.t. w go- towych bruzdach w podłoŜu innym niŜ betonowe
</t>
    </r>
    <r>
      <rPr>
        <sz val="8"/>
        <rFont val="Arial"/>
        <family val="2"/>
      </rPr>
      <t>250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</si>
  <si>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0205-01</t>
    </r>
  </si>
  <si>
    <r>
      <rPr>
        <sz val="8"/>
        <rFont val="Arial"/>
        <family val="2"/>
      </rPr>
      <t xml:space="preserve">7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</si>
  <si>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 xml:space="preserve">Mechaniczne wykucie bruzd dla przewodow wtynkowych w cegle
</t>
    </r>
    <r>
      <rPr>
        <sz val="8"/>
        <rFont val="Arial"/>
        <family val="2"/>
      </rPr>
      <t>250</t>
    </r>
  </si>
  <si>
    <r>
      <rPr>
        <sz val="8"/>
        <rFont val="Arial"/>
        <family val="2"/>
      </rPr>
      <t xml:space="preserve">KNR 4-03
</t>
    </r>
    <r>
      <rPr>
        <sz val="8"/>
        <rFont val="Arial"/>
        <family val="2"/>
      </rPr>
      <t>1001-01</t>
    </r>
  </si>
  <si>
    <r>
      <rPr>
        <sz val="8"/>
        <rFont val="Arial"/>
        <family val="2"/>
      </rPr>
      <t xml:space="preserve">6
</t>
    </r>
    <r>
      <rPr>
        <sz val="8"/>
        <rFont val="Arial"/>
        <family val="2"/>
      </rPr>
      <t>d.3</t>
    </r>
  </si>
  <si>
    <r>
      <rPr>
        <b/>
        <sz val="8"/>
        <rFont val="Arial"/>
        <family val="2"/>
      </rPr>
      <t>INSTALACJA OŚWIETLENIA CPV 45310000-3 Roboty instalacyjne elektryczne</t>
    </r>
  </si>
  <si>
    <r>
      <rPr>
        <sz val="8"/>
        <rFont val="Arial"/>
        <family val="2"/>
      </rPr>
      <t xml:space="preserve">kpl.
</t>
    </r>
    <r>
      <rPr>
        <sz val="8"/>
        <rFont val="Arial"/>
        <family val="2"/>
      </rPr>
      <t>kpl.</t>
    </r>
  </si>
  <si>
    <r>
      <rPr>
        <sz val="8"/>
        <rFont val="Arial"/>
        <family val="2"/>
      </rPr>
      <t xml:space="preserve">zdjęcie i ponown montaŜ istn. infrastruktury - punkty wifi
</t>
    </r>
    <r>
      <rPr>
        <sz val="8"/>
        <rFont val="Arial"/>
        <family val="2"/>
      </rPr>
      <t>4</t>
    </r>
  </si>
  <si>
    <r>
      <rPr>
        <sz val="8"/>
        <rFont val="Arial"/>
        <family val="2"/>
      </rPr>
      <t xml:space="preserve">KNNR 5
</t>
    </r>
    <r>
      <rPr>
        <sz val="8"/>
        <rFont val="Arial"/>
        <family val="2"/>
      </rPr>
      <t>0503-01</t>
    </r>
  </si>
  <si>
    <r>
      <rPr>
        <sz val="8"/>
        <rFont val="Arial"/>
        <family val="2"/>
      </rPr>
      <t xml:space="preserve">5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</si>
  <si>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zdjęcie i ponown montaŜ istn. infrastruktury - kamery
</t>
    </r>
    <r>
      <rPr>
        <sz val="8"/>
        <rFont val="Arial"/>
        <family val="2"/>
      </rPr>
      <t>3</t>
    </r>
  </si>
  <si>
    <r>
      <rPr>
        <sz val="8"/>
        <rFont val="Arial"/>
        <family val="2"/>
      </rPr>
      <t xml:space="preserve">4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</si>
  <si>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przeniesienie przewodów niskoprądowych pod tynk
</t>
    </r>
    <r>
      <rPr>
        <sz val="8"/>
        <rFont val="Arial"/>
        <family val="2"/>
      </rPr>
      <t>1</t>
    </r>
  </si>
  <si>
    <r>
      <rPr>
        <sz val="8"/>
        <rFont val="Arial"/>
        <family val="2"/>
      </rPr>
      <t xml:space="preserve">3
</t>
    </r>
    <r>
      <rPr>
        <sz val="8"/>
        <rFont val="Arial"/>
        <family val="2"/>
      </rPr>
      <t>d.2</t>
    </r>
  </si>
  <si>
    <r>
      <rPr>
        <b/>
        <sz val="8"/>
        <rFont val="Arial"/>
        <family val="2"/>
      </rPr>
      <t>ZABEZPIECZENIE ISTNIEJĄCEJ INFRASTRUKTURY  CPV 45310000-3 Roboty instalacyjne elektryczne</t>
    </r>
  </si>
  <si>
    <r>
      <rPr>
        <sz val="8"/>
        <rFont val="Arial"/>
        <family val="2"/>
      </rPr>
      <t xml:space="preserve">oprawa awryjna 2h CNBOP
</t>
    </r>
    <r>
      <rPr>
        <sz val="8"/>
        <rFont val="Arial"/>
        <family val="2"/>
      </rPr>
      <t>8+6</t>
    </r>
  </si>
  <si>
    <r>
      <rPr>
        <sz val="8"/>
        <rFont val="Arial"/>
        <family val="2"/>
      </rPr>
      <t xml:space="preserve">2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</si>
  <si>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oprawa CA1
</t>
    </r>
    <r>
      <rPr>
        <sz val="8"/>
        <rFont val="Arial"/>
        <family val="2"/>
      </rPr>
      <t>21+36</t>
    </r>
  </si>
  <si>
    <r>
      <rPr>
        <sz val="8"/>
        <rFont val="Arial"/>
        <family val="2"/>
      </rPr>
      <t xml:space="preserve">1
</t>
    </r>
    <r>
      <rPr>
        <sz val="8"/>
        <rFont val="Arial"/>
        <family val="2"/>
      </rPr>
      <t>d.1</t>
    </r>
  </si>
  <si>
    <r>
      <rPr>
        <b/>
        <sz val="8"/>
        <rFont val="Arial"/>
        <family val="2"/>
      </rPr>
      <t>OPRAWY OŚWIETLENIOWE  CPV 45310000-3 Roboty instalacyjne elektryczne</t>
    </r>
  </si>
  <si>
    <t>INSTALCJE ELEKTRYCZNE -ETAP II</t>
  </si>
  <si>
    <t>INSTALACJE ELEKTRYCZNE -ETAP I</t>
  </si>
  <si>
    <t>wartość brutto</t>
  </si>
  <si>
    <t xml:space="preserve">wartość netto </t>
  </si>
  <si>
    <t xml:space="preserve">cena jednostkowa </t>
  </si>
  <si>
    <t xml:space="preserve">ilośc </t>
  </si>
  <si>
    <r>
      <rPr>
        <b/>
        <sz val="8"/>
        <rFont val="Arial"/>
        <family val="2"/>
      </rPr>
      <t>j.m.</t>
    </r>
  </si>
  <si>
    <t xml:space="preserve">Opis </t>
  </si>
  <si>
    <r>
      <rPr>
        <b/>
        <sz val="8"/>
        <rFont val="Arial"/>
        <family val="2"/>
      </rPr>
      <t>Podst</t>
    </r>
  </si>
  <si>
    <r>
      <rPr>
        <b/>
        <sz val="8"/>
        <rFont val="Arial"/>
        <family val="2"/>
      </rPr>
      <t>Lp.</t>
    </r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</si>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</sst>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color rgb="FF000000"/>
      <name val="Times New Roman"/>
      <charset val="204"/>
    </font>
    <font>
      <sz val="9"/>
      <name val="Arial"/>
      <family val="2"/>
      <charset val="238"/>
    </font>
    <font>
      <sz val="9"/>
      <color rgb="FF000000"/>
      <name val="Arial"/>
      <family val="2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.5"/>
      <name val="Arial"/>
      <family val="2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11" fillId="0" borderId="2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horizontal="right" vertical="top"/>
    </xf>
    <xf numFmtId="0" fontId="12" fillId="0" borderId="0" xfId="1" applyFill="1" applyBorder="1" applyAlignment="1">
      <alignment horizontal="left" vertical="top"/>
    </xf>
    <xf numFmtId="0" fontId="12" fillId="0" borderId="1" xfId="1" applyFill="1" applyBorder="1" applyAlignment="1">
      <alignment horizontal="left" vertical="top"/>
    </xf>
    <xf numFmtId="0" fontId="12" fillId="0" borderId="4" xfId="1" applyFill="1" applyBorder="1" applyAlignment="1">
      <alignment horizontal="left" vertical="top" wrapText="1"/>
    </xf>
    <xf numFmtId="0" fontId="12" fillId="0" borderId="3" xfId="1" applyFill="1" applyBorder="1" applyAlignment="1">
      <alignment horizontal="left" vertical="top" wrapText="1"/>
    </xf>
    <xf numFmtId="0" fontId="12" fillId="0" borderId="2" xfId="1" applyFill="1" applyBorder="1" applyAlignment="1">
      <alignment horizontal="left" vertical="top" wrapText="1"/>
    </xf>
    <xf numFmtId="0" fontId="12" fillId="0" borderId="4" xfId="1" applyFill="1" applyBorder="1" applyAlignment="1">
      <alignment horizontal="left" vertical="top" wrapText="1" indent="1"/>
    </xf>
    <xf numFmtId="0" fontId="12" fillId="0" borderId="2" xfId="1" applyFill="1" applyBorder="1" applyAlignment="1">
      <alignment horizontal="left" vertical="top" wrapText="1" indent="1"/>
    </xf>
    <xf numFmtId="0" fontId="17" fillId="0" borderId="4" xfId="1" applyFont="1" applyFill="1" applyBorder="1" applyAlignment="1">
      <alignment horizontal="right" vertical="top" wrapText="1"/>
    </xf>
    <xf numFmtId="0" fontId="17" fillId="0" borderId="2" xfId="1" applyFont="1" applyFill="1" applyBorder="1" applyAlignment="1">
      <alignment horizontal="right" vertical="top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 indent="3"/>
    </xf>
    <xf numFmtId="0" fontId="12" fillId="0" borderId="1" xfId="0" applyFont="1" applyFill="1" applyBorder="1" applyAlignment="1">
      <alignment horizontal="center" vertical="top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horizontal="center" vertical="top" wrapText="1"/>
    </xf>
    <xf numFmtId="1" fontId="19" fillId="0" borderId="2" xfId="1" applyNumberFormat="1" applyFont="1" applyFill="1" applyBorder="1" applyAlignment="1">
      <alignment horizontal="right" vertical="top" shrinkToFit="1"/>
    </xf>
    <xf numFmtId="1" fontId="19" fillId="0" borderId="4" xfId="1" applyNumberFormat="1" applyFont="1" applyFill="1" applyBorder="1" applyAlignment="1">
      <alignment horizontal="right" vertical="top" shrinkToFit="1"/>
    </xf>
    <xf numFmtId="0" fontId="12" fillId="0" borderId="2" xfId="1" applyFill="1" applyBorder="1" applyAlignment="1">
      <alignment horizontal="right" vertical="top" wrapText="1"/>
    </xf>
    <xf numFmtId="0" fontId="12" fillId="0" borderId="4" xfId="1" applyFill="1" applyBorder="1" applyAlignment="1">
      <alignment horizontal="right" vertical="top" wrapText="1"/>
    </xf>
    <xf numFmtId="0" fontId="12" fillId="0" borderId="2" xfId="1" applyFill="1" applyBorder="1" applyAlignment="1">
      <alignment horizontal="left" vertical="top" wrapText="1"/>
    </xf>
    <xf numFmtId="0" fontId="12" fillId="0" borderId="3" xfId="1" applyFill="1" applyBorder="1" applyAlignment="1">
      <alignment horizontal="left" vertical="top" wrapText="1"/>
    </xf>
    <xf numFmtId="0" fontId="12" fillId="0" borderId="4" xfId="1" applyFill="1" applyBorder="1" applyAlignment="1">
      <alignment horizontal="left" vertical="top" wrapText="1"/>
    </xf>
    <xf numFmtId="164" fontId="14" fillId="0" borderId="2" xfId="1" applyNumberFormat="1" applyFont="1" applyFill="1" applyBorder="1" applyAlignment="1">
      <alignment horizontal="right" vertical="center" shrinkToFit="1"/>
    </xf>
    <xf numFmtId="164" fontId="14" fillId="0" borderId="3" xfId="1" applyNumberFormat="1" applyFont="1" applyFill="1" applyBorder="1" applyAlignment="1">
      <alignment horizontal="right" vertical="center" shrinkToFit="1"/>
    </xf>
    <xf numFmtId="164" fontId="14" fillId="0" borderId="4" xfId="1" applyNumberFormat="1" applyFont="1" applyFill="1" applyBorder="1" applyAlignment="1">
      <alignment horizontal="right" vertical="center" shrinkToFit="1"/>
    </xf>
    <xf numFmtId="0" fontId="12" fillId="0" borderId="2" xfId="1" applyFill="1" applyBorder="1" applyAlignment="1">
      <alignment horizontal="left" vertical="center" wrapText="1"/>
    </xf>
    <xf numFmtId="0" fontId="12" fillId="0" borderId="3" xfId="1" applyFill="1" applyBorder="1" applyAlignment="1">
      <alignment horizontal="left" vertical="center" wrapText="1"/>
    </xf>
    <xf numFmtId="0" fontId="12" fillId="0" borderId="4" xfId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 wrapText="1"/>
    </xf>
    <xf numFmtId="0" fontId="12" fillId="0" borderId="2" xfId="1" applyFill="1" applyBorder="1" applyAlignment="1">
      <alignment horizontal="left" vertical="top" wrapText="1" indent="1"/>
    </xf>
    <xf numFmtId="0" fontId="12" fillId="0" borderId="4" xfId="1" applyFill="1" applyBorder="1" applyAlignment="1">
      <alignment horizontal="left" vertical="top" wrapText="1" indent="1"/>
    </xf>
    <xf numFmtId="0" fontId="15" fillId="0" borderId="2" xfId="1" applyFont="1" applyFill="1" applyBorder="1" applyAlignment="1">
      <alignment horizontal="left" vertical="top" wrapText="1"/>
    </xf>
    <xf numFmtId="0" fontId="15" fillId="0" borderId="3" xfId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center" vertical="top"/>
    </xf>
    <xf numFmtId="0" fontId="12" fillId="0" borderId="2" xfId="1" applyFill="1" applyBorder="1" applyAlignment="1">
      <alignment horizontal="center" vertical="top"/>
    </xf>
    <xf numFmtId="0" fontId="12" fillId="0" borderId="4" xfId="1" applyFill="1" applyBorder="1" applyAlignment="1">
      <alignment horizontal="center" vertical="top"/>
    </xf>
    <xf numFmtId="0" fontId="20" fillId="0" borderId="3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84900" cy="17145"/>
    <xdr:sp macro="" textlink="">
      <xdr:nvSpPr>
        <xdr:cNvPr id="2" name="Shape 2"/>
        <xdr:cNvSpPr/>
      </xdr:nvSpPr>
      <xdr:spPr>
        <a:xfrm>
          <a:off x="0" y="0"/>
          <a:ext cx="6184900" cy="17145"/>
        </a:xfrm>
        <a:custGeom>
          <a:avLst/>
          <a:gdLst/>
          <a:ahLst/>
          <a:cxnLst/>
          <a:rect l="0" t="0" r="0" b="0"/>
          <a:pathLst>
            <a:path w="6184900" h="17145">
              <a:moveTo>
                <a:pt x="0" y="0"/>
              </a:moveTo>
              <a:lnTo>
                <a:pt x="6184392" y="0"/>
              </a:lnTo>
            </a:path>
            <a:path w="6184900" h="17145">
              <a:moveTo>
                <a:pt x="0" y="1524"/>
              </a:moveTo>
              <a:lnTo>
                <a:pt x="6184392" y="1524"/>
              </a:lnTo>
            </a:path>
            <a:path w="6184900" h="17145">
              <a:moveTo>
                <a:pt x="0" y="3048"/>
              </a:moveTo>
              <a:lnTo>
                <a:pt x="6184392" y="3048"/>
              </a:lnTo>
            </a:path>
            <a:path w="6184900" h="17145">
              <a:moveTo>
                <a:pt x="0" y="4572"/>
              </a:moveTo>
              <a:lnTo>
                <a:pt x="6184392" y="4572"/>
              </a:lnTo>
            </a:path>
            <a:path w="6184900" h="17145">
              <a:moveTo>
                <a:pt x="0" y="6096"/>
              </a:moveTo>
              <a:lnTo>
                <a:pt x="6184392" y="6096"/>
              </a:lnTo>
            </a:path>
            <a:path w="6184900" h="17145">
              <a:moveTo>
                <a:pt x="0" y="7620"/>
              </a:moveTo>
              <a:lnTo>
                <a:pt x="6184392" y="7620"/>
              </a:lnTo>
            </a:path>
            <a:path w="6184900" h="17145">
              <a:moveTo>
                <a:pt x="0" y="9144"/>
              </a:moveTo>
              <a:lnTo>
                <a:pt x="6184392" y="9144"/>
              </a:lnTo>
            </a:path>
            <a:path w="6184900" h="17145">
              <a:moveTo>
                <a:pt x="0" y="10668"/>
              </a:moveTo>
              <a:lnTo>
                <a:pt x="6184392" y="10668"/>
              </a:lnTo>
            </a:path>
            <a:path w="6184900" h="17145">
              <a:moveTo>
                <a:pt x="0" y="12192"/>
              </a:moveTo>
              <a:lnTo>
                <a:pt x="6184392" y="12192"/>
              </a:lnTo>
            </a:path>
            <a:path w="6184900" h="17145">
              <a:moveTo>
                <a:pt x="0" y="13716"/>
              </a:moveTo>
              <a:lnTo>
                <a:pt x="6184392" y="13716"/>
              </a:lnTo>
            </a:path>
            <a:path w="6184900" h="17145">
              <a:moveTo>
                <a:pt x="0" y="15240"/>
              </a:moveTo>
              <a:lnTo>
                <a:pt x="6184392" y="15240"/>
              </a:lnTo>
            </a:path>
            <a:path w="6184900" h="17145">
              <a:moveTo>
                <a:pt x="0" y="16764"/>
              </a:moveTo>
              <a:lnTo>
                <a:pt x="6184392" y="16764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6184900" cy="5080"/>
    <xdr:sp macro="" textlink="">
      <xdr:nvSpPr>
        <xdr:cNvPr id="3" name="Shape 3"/>
        <xdr:cNvSpPr/>
      </xdr:nvSpPr>
      <xdr:spPr>
        <a:xfrm>
          <a:off x="0" y="0"/>
          <a:ext cx="6184900" cy="5080"/>
        </a:xfrm>
        <a:custGeom>
          <a:avLst/>
          <a:gdLst/>
          <a:ahLst/>
          <a:cxnLst/>
          <a:rect l="0" t="0" r="0" b="0"/>
          <a:pathLst>
            <a:path w="6184900" h="5080">
              <a:moveTo>
                <a:pt x="0" y="0"/>
              </a:moveTo>
              <a:lnTo>
                <a:pt x="6184392" y="0"/>
              </a:lnTo>
            </a:path>
            <a:path w="6184900" h="5080">
              <a:moveTo>
                <a:pt x="0" y="1524"/>
              </a:moveTo>
              <a:lnTo>
                <a:pt x="6184392" y="1524"/>
              </a:lnTo>
            </a:path>
            <a:path w="6184900" h="5080">
              <a:moveTo>
                <a:pt x="0" y="3048"/>
              </a:moveTo>
              <a:lnTo>
                <a:pt x="6184392" y="3048"/>
              </a:lnTo>
            </a:path>
            <a:path w="6184900" h="5080">
              <a:moveTo>
                <a:pt x="0" y="4572"/>
              </a:moveTo>
              <a:lnTo>
                <a:pt x="6184392" y="457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6184900" cy="10795"/>
    <xdr:sp macro="" textlink="">
      <xdr:nvSpPr>
        <xdr:cNvPr id="4" name="Shape 4"/>
        <xdr:cNvSpPr/>
      </xdr:nvSpPr>
      <xdr:spPr>
        <a:xfrm>
          <a:off x="0" y="0"/>
          <a:ext cx="6184900" cy="10795"/>
        </a:xfrm>
        <a:custGeom>
          <a:avLst/>
          <a:gdLst/>
          <a:ahLst/>
          <a:cxnLst/>
          <a:rect l="0" t="0" r="0" b="0"/>
          <a:pathLst>
            <a:path w="6184900" h="10795">
              <a:moveTo>
                <a:pt x="0" y="0"/>
              </a:moveTo>
              <a:lnTo>
                <a:pt x="6184392" y="0"/>
              </a:lnTo>
            </a:path>
            <a:path w="6184900" h="10795">
              <a:moveTo>
                <a:pt x="0" y="1524"/>
              </a:moveTo>
              <a:lnTo>
                <a:pt x="6184392" y="1524"/>
              </a:lnTo>
            </a:path>
            <a:path w="6184900" h="10795">
              <a:moveTo>
                <a:pt x="0" y="3048"/>
              </a:moveTo>
              <a:lnTo>
                <a:pt x="6184392" y="3048"/>
              </a:lnTo>
            </a:path>
            <a:path w="6184900" h="10795">
              <a:moveTo>
                <a:pt x="0" y="4572"/>
              </a:moveTo>
              <a:lnTo>
                <a:pt x="6184392" y="4572"/>
              </a:lnTo>
            </a:path>
            <a:path w="6184900" h="10795">
              <a:moveTo>
                <a:pt x="0" y="6096"/>
              </a:moveTo>
              <a:lnTo>
                <a:pt x="6184392" y="6096"/>
              </a:lnTo>
            </a:path>
            <a:path w="6184900" h="10795">
              <a:moveTo>
                <a:pt x="0" y="7620"/>
              </a:moveTo>
              <a:lnTo>
                <a:pt x="6184392" y="7620"/>
              </a:lnTo>
            </a:path>
            <a:path w="6184900" h="10795">
              <a:moveTo>
                <a:pt x="0" y="9144"/>
              </a:moveTo>
              <a:lnTo>
                <a:pt x="6184392" y="9144"/>
              </a:lnTo>
            </a:path>
            <a:path w="6184900" h="10795">
              <a:moveTo>
                <a:pt x="0" y="10668"/>
              </a:moveTo>
              <a:lnTo>
                <a:pt x="6184392" y="10668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6184900" cy="10795"/>
    <xdr:sp macro="" textlink="">
      <xdr:nvSpPr>
        <xdr:cNvPr id="5" name="Shape 5"/>
        <xdr:cNvSpPr/>
      </xdr:nvSpPr>
      <xdr:spPr>
        <a:xfrm>
          <a:off x="0" y="0"/>
          <a:ext cx="6184900" cy="10795"/>
        </a:xfrm>
        <a:custGeom>
          <a:avLst/>
          <a:gdLst/>
          <a:ahLst/>
          <a:cxnLst/>
          <a:rect l="0" t="0" r="0" b="0"/>
          <a:pathLst>
            <a:path w="6184900" h="10795">
              <a:moveTo>
                <a:pt x="0" y="0"/>
              </a:moveTo>
              <a:lnTo>
                <a:pt x="6184392" y="0"/>
              </a:lnTo>
            </a:path>
            <a:path w="6184900" h="10795">
              <a:moveTo>
                <a:pt x="0" y="1524"/>
              </a:moveTo>
              <a:lnTo>
                <a:pt x="6184392" y="1524"/>
              </a:lnTo>
            </a:path>
            <a:path w="6184900" h="10795">
              <a:moveTo>
                <a:pt x="0" y="3048"/>
              </a:moveTo>
              <a:lnTo>
                <a:pt x="6184392" y="3048"/>
              </a:lnTo>
            </a:path>
            <a:path w="6184900" h="10795">
              <a:moveTo>
                <a:pt x="0" y="4572"/>
              </a:moveTo>
              <a:lnTo>
                <a:pt x="6184392" y="4572"/>
              </a:lnTo>
            </a:path>
            <a:path w="6184900" h="10795">
              <a:moveTo>
                <a:pt x="0" y="6096"/>
              </a:moveTo>
              <a:lnTo>
                <a:pt x="6184392" y="6096"/>
              </a:lnTo>
            </a:path>
            <a:path w="6184900" h="10795">
              <a:moveTo>
                <a:pt x="0" y="7620"/>
              </a:moveTo>
              <a:lnTo>
                <a:pt x="6184392" y="7620"/>
              </a:lnTo>
            </a:path>
            <a:path w="6184900" h="10795">
              <a:moveTo>
                <a:pt x="0" y="9144"/>
              </a:moveTo>
              <a:lnTo>
                <a:pt x="6184392" y="9144"/>
              </a:lnTo>
            </a:path>
            <a:path w="6184900" h="10795">
              <a:moveTo>
                <a:pt x="0" y="10668"/>
              </a:moveTo>
              <a:lnTo>
                <a:pt x="6184392" y="10668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>
      <selection activeCell="AX13" sqref="AX13"/>
    </sheetView>
  </sheetViews>
  <sheetFormatPr defaultRowHeight="12.75" x14ac:dyDescent="0.2"/>
  <cols>
    <col min="1" max="1" width="3.33203125" style="44" customWidth="1"/>
    <col min="2" max="3" width="1.1640625" style="44" customWidth="1"/>
    <col min="4" max="4" width="9.33203125" style="44" customWidth="1"/>
    <col min="5" max="7" width="1.1640625" style="44" customWidth="1"/>
    <col min="8" max="8" width="2.1640625" style="44" customWidth="1"/>
    <col min="9" max="9" width="12.6640625" style="44" customWidth="1"/>
    <col min="10" max="10" width="2.1640625" style="44" customWidth="1"/>
    <col min="11" max="11" width="4.6640625" style="44" customWidth="1"/>
    <col min="12" max="12" width="8" style="44" customWidth="1"/>
    <col min="13" max="13" width="1.1640625" style="44" customWidth="1"/>
    <col min="14" max="14" width="8" style="44" customWidth="1"/>
    <col min="15" max="15" width="1.1640625" style="44" customWidth="1"/>
    <col min="16" max="16" width="3.33203125" style="44" customWidth="1"/>
    <col min="17" max="17" width="1.1640625" style="44" customWidth="1"/>
    <col min="18" max="18" width="2.1640625" style="44" customWidth="1"/>
    <col min="19" max="19" width="3.33203125" style="44" customWidth="1"/>
    <col min="20" max="20" width="4.6640625" style="44" customWidth="1"/>
    <col min="21" max="21" width="2.1640625" style="44" customWidth="1"/>
    <col min="22" max="23" width="1.1640625" style="44" customWidth="1"/>
    <col min="24" max="24" width="3.33203125" style="44" customWidth="1"/>
    <col min="25" max="25" width="2.1640625" style="44" customWidth="1"/>
    <col min="26" max="26" width="1.1640625" style="44" customWidth="1"/>
    <col min="27" max="27" width="2.1640625" style="44" customWidth="1"/>
    <col min="28" max="28" width="1.1640625" style="44" customWidth="1"/>
    <col min="29" max="29" width="5.83203125" style="44" customWidth="1"/>
    <col min="30" max="31" width="2.1640625" style="44" customWidth="1"/>
    <col min="32" max="32" width="1.1640625" style="44" customWidth="1"/>
    <col min="33" max="33" width="3.33203125" style="44" customWidth="1"/>
    <col min="34" max="34" width="2.1640625" style="44" customWidth="1"/>
    <col min="35" max="35" width="1.1640625" style="44" customWidth="1"/>
    <col min="36" max="36" width="9.1640625" style="44" customWidth="1"/>
    <col min="37" max="37" width="16.1640625" style="44" customWidth="1"/>
    <col min="38" max="38" width="15.33203125" style="44" customWidth="1"/>
    <col min="39" max="16384" width="9.33203125" style="44"/>
  </cols>
  <sheetData>
    <row r="1" spans="1:38" ht="39" customHeight="1" x14ac:dyDescent="0.2">
      <c r="A1" s="56" t="s">
        <v>172</v>
      </c>
      <c r="B1" s="58"/>
      <c r="C1" s="56" t="s">
        <v>171</v>
      </c>
      <c r="D1" s="57"/>
      <c r="E1" s="58"/>
      <c r="F1" s="56" t="s">
        <v>170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  <c r="Y1" s="56" t="s">
        <v>169</v>
      </c>
      <c r="Z1" s="57"/>
      <c r="AA1" s="57"/>
      <c r="AB1" s="58"/>
      <c r="AC1" s="56" t="s">
        <v>168</v>
      </c>
      <c r="AD1" s="57"/>
      <c r="AE1" s="57"/>
      <c r="AF1" s="58"/>
      <c r="AG1" s="56" t="s">
        <v>167</v>
      </c>
      <c r="AH1" s="57"/>
      <c r="AI1" s="57"/>
      <c r="AJ1" s="58"/>
      <c r="AK1" s="53" t="s">
        <v>166</v>
      </c>
      <c r="AL1" s="53" t="s">
        <v>165</v>
      </c>
    </row>
    <row r="2" spans="1:38" ht="12" customHeight="1" x14ac:dyDescent="0.2">
      <c r="A2" s="52"/>
      <c r="B2" s="51"/>
      <c r="C2" s="59" t="s">
        <v>164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  <c r="AK2" s="45"/>
      <c r="AL2" s="45"/>
    </row>
    <row r="3" spans="1:38" ht="11.25" customHeight="1" x14ac:dyDescent="0.2">
      <c r="A3" s="62">
        <v>1</v>
      </c>
      <c r="B3" s="63"/>
      <c r="C3" s="59" t="s">
        <v>162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45"/>
      <c r="AL3" s="45"/>
    </row>
    <row r="4" spans="1:38" ht="32.25" customHeight="1" x14ac:dyDescent="0.2">
      <c r="A4" s="64" t="s">
        <v>161</v>
      </c>
      <c r="B4" s="65"/>
      <c r="C4" s="66" t="s">
        <v>151</v>
      </c>
      <c r="D4" s="67"/>
      <c r="E4" s="68"/>
      <c r="F4" s="66" t="s">
        <v>160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66" t="s">
        <v>149</v>
      </c>
      <c r="Z4" s="67"/>
      <c r="AA4" s="67"/>
      <c r="AB4" s="68"/>
      <c r="AC4" s="69">
        <v>57</v>
      </c>
      <c r="AD4" s="70"/>
      <c r="AE4" s="70"/>
      <c r="AF4" s="71"/>
      <c r="AG4" s="72"/>
      <c r="AH4" s="73"/>
      <c r="AI4" s="73"/>
      <c r="AJ4" s="74"/>
      <c r="AK4" s="45"/>
      <c r="AL4" s="45"/>
    </row>
    <row r="5" spans="1:38" ht="32.25" customHeight="1" x14ac:dyDescent="0.2">
      <c r="A5" s="64" t="s">
        <v>159</v>
      </c>
      <c r="B5" s="65"/>
      <c r="C5" s="66" t="s">
        <v>151</v>
      </c>
      <c r="D5" s="67"/>
      <c r="E5" s="68"/>
      <c r="F5" s="66" t="s">
        <v>158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6" t="s">
        <v>149</v>
      </c>
      <c r="Z5" s="67"/>
      <c r="AA5" s="67"/>
      <c r="AB5" s="68"/>
      <c r="AC5" s="69">
        <v>14</v>
      </c>
      <c r="AD5" s="70"/>
      <c r="AE5" s="70"/>
      <c r="AF5" s="71"/>
      <c r="AG5" s="72"/>
      <c r="AH5" s="73"/>
      <c r="AI5" s="73"/>
      <c r="AJ5" s="74"/>
      <c r="AK5" s="45"/>
      <c r="AL5" s="45"/>
    </row>
    <row r="6" spans="1:38" ht="11.25" customHeight="1" x14ac:dyDescent="0.2">
      <c r="A6" s="62">
        <v>2</v>
      </c>
      <c r="B6" s="63"/>
      <c r="C6" s="75" t="s">
        <v>157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  <c r="AK6" s="45"/>
      <c r="AL6" s="45"/>
    </row>
    <row r="7" spans="1:38" ht="32.25" customHeight="1" x14ac:dyDescent="0.2">
      <c r="A7" s="64" t="s">
        <v>156</v>
      </c>
      <c r="B7" s="65"/>
      <c r="C7" s="66" t="s">
        <v>151</v>
      </c>
      <c r="D7" s="67"/>
      <c r="E7" s="68"/>
      <c r="F7" s="66" t="s">
        <v>155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66" t="s">
        <v>149</v>
      </c>
      <c r="Z7" s="67"/>
      <c r="AA7" s="67"/>
      <c r="AB7" s="68"/>
      <c r="AC7" s="69">
        <v>1</v>
      </c>
      <c r="AD7" s="70"/>
      <c r="AE7" s="70"/>
      <c r="AF7" s="71"/>
      <c r="AG7" s="72"/>
      <c r="AH7" s="73"/>
      <c r="AI7" s="73"/>
      <c r="AJ7" s="74"/>
      <c r="AK7" s="45"/>
      <c r="AL7" s="45"/>
    </row>
    <row r="8" spans="1:38" ht="32.25" customHeight="1" x14ac:dyDescent="0.2">
      <c r="A8" s="64" t="s">
        <v>154</v>
      </c>
      <c r="B8" s="65"/>
      <c r="C8" s="66" t="s">
        <v>151</v>
      </c>
      <c r="D8" s="67"/>
      <c r="E8" s="68"/>
      <c r="F8" s="66" t="s">
        <v>153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66" t="s">
        <v>149</v>
      </c>
      <c r="Z8" s="67"/>
      <c r="AA8" s="67"/>
      <c r="AB8" s="68"/>
      <c r="AC8" s="69">
        <v>3</v>
      </c>
      <c r="AD8" s="70"/>
      <c r="AE8" s="70"/>
      <c r="AF8" s="71"/>
      <c r="AG8" s="72"/>
      <c r="AH8" s="73"/>
      <c r="AI8" s="73"/>
      <c r="AJ8" s="74"/>
      <c r="AK8" s="45"/>
      <c r="AL8" s="45"/>
    </row>
    <row r="9" spans="1:38" ht="32.25" customHeight="1" x14ac:dyDescent="0.2">
      <c r="A9" s="64" t="s">
        <v>152</v>
      </c>
      <c r="B9" s="65"/>
      <c r="C9" s="66" t="s">
        <v>151</v>
      </c>
      <c r="D9" s="67"/>
      <c r="E9" s="68"/>
      <c r="F9" s="66" t="s">
        <v>150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66" t="s">
        <v>149</v>
      </c>
      <c r="Z9" s="67"/>
      <c r="AA9" s="67"/>
      <c r="AB9" s="68"/>
      <c r="AC9" s="69">
        <v>4</v>
      </c>
      <c r="AD9" s="70"/>
      <c r="AE9" s="70"/>
      <c r="AF9" s="71"/>
      <c r="AG9" s="72"/>
      <c r="AH9" s="73"/>
      <c r="AI9" s="73"/>
      <c r="AJ9" s="74"/>
      <c r="AK9" s="45"/>
      <c r="AL9" s="45"/>
    </row>
    <row r="10" spans="1:38" ht="11.25" customHeight="1" x14ac:dyDescent="0.2">
      <c r="A10" s="62">
        <v>3</v>
      </c>
      <c r="B10" s="63"/>
      <c r="C10" s="75" t="s">
        <v>148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45"/>
      <c r="AL10" s="45"/>
    </row>
    <row r="11" spans="1:38" ht="32.25" customHeight="1" x14ac:dyDescent="0.2">
      <c r="A11" s="64" t="s">
        <v>147</v>
      </c>
      <c r="B11" s="65"/>
      <c r="C11" s="66" t="s">
        <v>146</v>
      </c>
      <c r="D11" s="67"/>
      <c r="E11" s="68"/>
      <c r="F11" s="66" t="s">
        <v>145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6" t="s">
        <v>138</v>
      </c>
      <c r="Z11" s="67"/>
      <c r="AA11" s="67"/>
      <c r="AB11" s="68"/>
      <c r="AC11" s="69">
        <v>250</v>
      </c>
      <c r="AD11" s="70"/>
      <c r="AE11" s="70"/>
      <c r="AF11" s="71"/>
      <c r="AG11" s="72"/>
      <c r="AH11" s="73"/>
      <c r="AI11" s="73"/>
      <c r="AJ11" s="74"/>
      <c r="AK11" s="45"/>
      <c r="AL11" s="45"/>
    </row>
    <row r="12" spans="1:38" ht="32.25" customHeight="1" x14ac:dyDescent="0.2">
      <c r="A12" s="64" t="s">
        <v>144</v>
      </c>
      <c r="B12" s="65"/>
      <c r="C12" s="66" t="s">
        <v>143</v>
      </c>
      <c r="D12" s="67"/>
      <c r="E12" s="68"/>
      <c r="F12" s="66" t="s">
        <v>142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138</v>
      </c>
      <c r="Z12" s="67"/>
      <c r="AA12" s="67"/>
      <c r="AB12" s="68"/>
      <c r="AC12" s="69">
        <v>250</v>
      </c>
      <c r="AD12" s="70"/>
      <c r="AE12" s="70"/>
      <c r="AF12" s="71"/>
      <c r="AG12" s="72"/>
      <c r="AH12" s="73"/>
      <c r="AI12" s="73"/>
      <c r="AJ12" s="74"/>
      <c r="AK12" s="45"/>
      <c r="AL12" s="45"/>
    </row>
    <row r="13" spans="1:38" ht="11.25" customHeight="1" x14ac:dyDescent="0.2">
      <c r="A13" s="64" t="s">
        <v>141</v>
      </c>
      <c r="B13" s="65"/>
      <c r="C13" s="66" t="s">
        <v>140</v>
      </c>
      <c r="D13" s="67"/>
      <c r="E13" s="68"/>
      <c r="F13" s="66" t="s">
        <v>139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6" t="s">
        <v>138</v>
      </c>
      <c r="Z13" s="67"/>
      <c r="AA13" s="67"/>
      <c r="AB13" s="68"/>
      <c r="AC13" s="69">
        <v>250</v>
      </c>
      <c r="AD13" s="70"/>
      <c r="AE13" s="70"/>
      <c r="AF13" s="71"/>
      <c r="AG13" s="72"/>
      <c r="AH13" s="73"/>
      <c r="AI13" s="73"/>
      <c r="AJ13" s="74"/>
      <c r="AK13" s="45"/>
      <c r="AL13" s="45"/>
    </row>
    <row r="14" spans="1:38" ht="11.25" customHeight="1" x14ac:dyDescent="0.2">
      <c r="A14" s="62">
        <v>4</v>
      </c>
      <c r="B14" s="63"/>
      <c r="C14" s="75" t="s">
        <v>137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45"/>
      <c r="AL14" s="45"/>
    </row>
    <row r="15" spans="1:38" ht="11.25" customHeight="1" x14ac:dyDescent="0.2">
      <c r="A15" s="64" t="s">
        <v>136</v>
      </c>
      <c r="B15" s="65"/>
      <c r="C15" s="66" t="s">
        <v>135</v>
      </c>
      <c r="D15" s="67"/>
      <c r="E15" s="68"/>
      <c r="F15" s="66" t="s">
        <v>134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66" t="s">
        <v>130</v>
      </c>
      <c r="Z15" s="67"/>
      <c r="AA15" s="67"/>
      <c r="AB15" s="68"/>
      <c r="AC15" s="69">
        <v>1</v>
      </c>
      <c r="AD15" s="70"/>
      <c r="AE15" s="70"/>
      <c r="AF15" s="71"/>
      <c r="AG15" s="72"/>
      <c r="AH15" s="73"/>
      <c r="AI15" s="73"/>
      <c r="AJ15" s="74"/>
      <c r="AK15" s="45"/>
      <c r="AL15" s="45"/>
    </row>
    <row r="16" spans="1:38" ht="11.25" customHeight="1" x14ac:dyDescent="0.2">
      <c r="A16" s="78" t="s">
        <v>133</v>
      </c>
      <c r="B16" s="79"/>
      <c r="C16" s="66" t="s">
        <v>132</v>
      </c>
      <c r="D16" s="67"/>
      <c r="E16" s="68"/>
      <c r="F16" s="66" t="s">
        <v>131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6" t="s">
        <v>130</v>
      </c>
      <c r="Z16" s="67"/>
      <c r="AA16" s="67"/>
      <c r="AB16" s="68"/>
      <c r="AC16" s="69">
        <v>16</v>
      </c>
      <c r="AD16" s="70"/>
      <c r="AE16" s="70"/>
      <c r="AF16" s="71"/>
      <c r="AG16" s="72"/>
      <c r="AH16" s="73"/>
      <c r="AI16" s="73"/>
      <c r="AJ16" s="74"/>
      <c r="AK16" s="45"/>
      <c r="AL16" s="45"/>
    </row>
    <row r="17" spans="1:38" ht="11.25" customHeight="1" x14ac:dyDescent="0.2">
      <c r="A17" s="78" t="s">
        <v>129</v>
      </c>
      <c r="B17" s="79"/>
      <c r="C17" s="66" t="s">
        <v>128</v>
      </c>
      <c r="D17" s="67"/>
      <c r="E17" s="68"/>
      <c r="F17" s="66" t="s">
        <v>127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6" t="s">
        <v>123</v>
      </c>
      <c r="Z17" s="67"/>
      <c r="AA17" s="67"/>
      <c r="AB17" s="68"/>
      <c r="AC17" s="69">
        <v>1</v>
      </c>
      <c r="AD17" s="70"/>
      <c r="AE17" s="70"/>
      <c r="AF17" s="71"/>
      <c r="AG17" s="72"/>
      <c r="AH17" s="73"/>
      <c r="AI17" s="73"/>
      <c r="AJ17" s="74"/>
      <c r="AK17" s="45"/>
      <c r="AL17" s="45"/>
    </row>
    <row r="18" spans="1:38" ht="11.25" customHeight="1" x14ac:dyDescent="0.2">
      <c r="A18" s="78" t="s">
        <v>126</v>
      </c>
      <c r="B18" s="79"/>
      <c r="C18" s="66" t="s">
        <v>125</v>
      </c>
      <c r="D18" s="67"/>
      <c r="E18" s="68"/>
      <c r="F18" s="66" t="s">
        <v>124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 t="s">
        <v>123</v>
      </c>
      <c r="Z18" s="67"/>
      <c r="AA18" s="67"/>
      <c r="AB18" s="68"/>
      <c r="AC18" s="69">
        <v>16</v>
      </c>
      <c r="AD18" s="70"/>
      <c r="AE18" s="70"/>
      <c r="AF18" s="71"/>
      <c r="AG18" s="72"/>
      <c r="AH18" s="73"/>
      <c r="AI18" s="73"/>
      <c r="AJ18" s="74"/>
      <c r="AK18" s="45"/>
      <c r="AL18" s="45"/>
    </row>
    <row r="19" spans="1:38" ht="11.25" customHeight="1" x14ac:dyDescent="0.2">
      <c r="A19" s="78" t="s">
        <v>122</v>
      </c>
      <c r="B19" s="79"/>
      <c r="C19" s="66" t="s">
        <v>121</v>
      </c>
      <c r="D19" s="67"/>
      <c r="E19" s="68"/>
      <c r="F19" s="66" t="s">
        <v>120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6" t="s">
        <v>119</v>
      </c>
      <c r="Z19" s="67"/>
      <c r="AA19" s="67"/>
      <c r="AB19" s="68"/>
      <c r="AC19" s="69">
        <v>1</v>
      </c>
      <c r="AD19" s="70"/>
      <c r="AE19" s="70"/>
      <c r="AF19" s="71"/>
      <c r="AG19" s="66"/>
      <c r="AH19" s="67"/>
      <c r="AI19" s="67"/>
      <c r="AJ19" s="68"/>
      <c r="AK19" s="45"/>
      <c r="AL19" s="45"/>
    </row>
    <row r="20" spans="1:38" ht="11.25" customHeight="1" x14ac:dyDescent="0.2">
      <c r="A20" s="78" t="s">
        <v>118</v>
      </c>
      <c r="B20" s="79"/>
      <c r="C20" s="66" t="s">
        <v>117</v>
      </c>
      <c r="D20" s="67"/>
      <c r="E20" s="68"/>
      <c r="F20" s="66" t="s">
        <v>116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80" t="s">
        <v>115</v>
      </c>
      <c r="Z20" s="81"/>
      <c r="AA20" s="81"/>
      <c r="AB20" s="82"/>
      <c r="AC20" s="69">
        <v>16</v>
      </c>
      <c r="AD20" s="70"/>
      <c r="AE20" s="70"/>
      <c r="AF20" s="71"/>
      <c r="AG20" s="66"/>
      <c r="AH20" s="67"/>
      <c r="AI20" s="67"/>
      <c r="AJ20" s="68"/>
      <c r="AK20" s="45"/>
      <c r="AL20" s="45"/>
    </row>
    <row r="21" spans="1:38" ht="11.25" customHeight="1" x14ac:dyDescent="0.2">
      <c r="A21" s="50"/>
      <c r="B21" s="49"/>
      <c r="C21" s="48"/>
      <c r="D21" s="86" t="s">
        <v>163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47"/>
      <c r="AH21" s="47"/>
      <c r="AI21" s="47"/>
      <c r="AJ21" s="46"/>
      <c r="AK21" s="45"/>
      <c r="AL21" s="45"/>
    </row>
    <row r="22" spans="1:38" ht="11.25" customHeight="1" x14ac:dyDescent="0.2">
      <c r="A22" s="62">
        <v>2</v>
      </c>
      <c r="B22" s="63"/>
      <c r="C22" s="59" t="s">
        <v>162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45"/>
      <c r="AL22" s="45"/>
    </row>
    <row r="23" spans="1:38" x14ac:dyDescent="0.2">
      <c r="A23" s="64" t="s">
        <v>161</v>
      </c>
      <c r="B23" s="65"/>
      <c r="C23" s="66" t="s">
        <v>151</v>
      </c>
      <c r="D23" s="67"/>
      <c r="E23" s="68"/>
      <c r="F23" s="66" t="s">
        <v>160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6" t="s">
        <v>149</v>
      </c>
      <c r="Z23" s="67"/>
      <c r="AA23" s="67"/>
      <c r="AB23" s="68"/>
      <c r="AC23" s="69">
        <v>57</v>
      </c>
      <c r="AD23" s="70"/>
      <c r="AE23" s="70"/>
      <c r="AF23" s="71"/>
      <c r="AG23" s="72"/>
      <c r="AH23" s="73"/>
      <c r="AI23" s="73"/>
      <c r="AJ23" s="74"/>
      <c r="AK23" s="45"/>
      <c r="AL23" s="45"/>
    </row>
    <row r="24" spans="1:38" x14ac:dyDescent="0.2">
      <c r="A24" s="64" t="s">
        <v>159</v>
      </c>
      <c r="B24" s="65"/>
      <c r="C24" s="66" t="s">
        <v>151</v>
      </c>
      <c r="D24" s="67"/>
      <c r="E24" s="68"/>
      <c r="F24" s="66" t="s">
        <v>158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6" t="s">
        <v>149</v>
      </c>
      <c r="Z24" s="67"/>
      <c r="AA24" s="67"/>
      <c r="AB24" s="68"/>
      <c r="AC24" s="69">
        <v>14</v>
      </c>
      <c r="AD24" s="70"/>
      <c r="AE24" s="70"/>
      <c r="AF24" s="71"/>
      <c r="AG24" s="72"/>
      <c r="AH24" s="73"/>
      <c r="AI24" s="73"/>
      <c r="AJ24" s="74"/>
      <c r="AK24" s="45"/>
      <c r="AL24" s="45"/>
    </row>
    <row r="25" spans="1:38" x14ac:dyDescent="0.2">
      <c r="A25" s="62">
        <v>2</v>
      </c>
      <c r="B25" s="63"/>
      <c r="C25" s="75" t="s">
        <v>157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45"/>
      <c r="AL25" s="45"/>
    </row>
    <row r="26" spans="1:38" x14ac:dyDescent="0.2">
      <c r="A26" s="64" t="s">
        <v>156</v>
      </c>
      <c r="B26" s="65"/>
      <c r="C26" s="66" t="s">
        <v>151</v>
      </c>
      <c r="D26" s="67"/>
      <c r="E26" s="68"/>
      <c r="F26" s="66" t="s">
        <v>155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6" t="s">
        <v>149</v>
      </c>
      <c r="Z26" s="67"/>
      <c r="AA26" s="67"/>
      <c r="AB26" s="68"/>
      <c r="AC26" s="69">
        <v>1</v>
      </c>
      <c r="AD26" s="70"/>
      <c r="AE26" s="70"/>
      <c r="AF26" s="71"/>
      <c r="AG26" s="72"/>
      <c r="AH26" s="73"/>
      <c r="AI26" s="73"/>
      <c r="AJ26" s="74"/>
      <c r="AK26" s="45"/>
      <c r="AL26" s="45"/>
    </row>
    <row r="27" spans="1:38" x14ac:dyDescent="0.2">
      <c r="A27" s="64" t="s">
        <v>154</v>
      </c>
      <c r="B27" s="65"/>
      <c r="C27" s="66" t="s">
        <v>151</v>
      </c>
      <c r="D27" s="67"/>
      <c r="E27" s="68"/>
      <c r="F27" s="66" t="s">
        <v>153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6" t="s">
        <v>149</v>
      </c>
      <c r="Z27" s="67"/>
      <c r="AA27" s="67"/>
      <c r="AB27" s="68"/>
      <c r="AC27" s="69">
        <v>3</v>
      </c>
      <c r="AD27" s="70"/>
      <c r="AE27" s="70"/>
      <c r="AF27" s="71"/>
      <c r="AG27" s="72"/>
      <c r="AH27" s="73"/>
      <c r="AI27" s="73"/>
      <c r="AJ27" s="74"/>
      <c r="AK27" s="45"/>
      <c r="AL27" s="45"/>
    </row>
    <row r="28" spans="1:38" x14ac:dyDescent="0.2">
      <c r="A28" s="64" t="s">
        <v>152</v>
      </c>
      <c r="B28" s="65"/>
      <c r="C28" s="66" t="s">
        <v>151</v>
      </c>
      <c r="D28" s="67"/>
      <c r="E28" s="68"/>
      <c r="F28" s="66" t="s">
        <v>150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6" t="s">
        <v>149</v>
      </c>
      <c r="Z28" s="67"/>
      <c r="AA28" s="67"/>
      <c r="AB28" s="68"/>
      <c r="AC28" s="69">
        <v>4</v>
      </c>
      <c r="AD28" s="70"/>
      <c r="AE28" s="70"/>
      <c r="AF28" s="71"/>
      <c r="AG28" s="72"/>
      <c r="AH28" s="73"/>
      <c r="AI28" s="73"/>
      <c r="AJ28" s="74"/>
      <c r="AK28" s="45"/>
      <c r="AL28" s="45"/>
    </row>
    <row r="29" spans="1:38" x14ac:dyDescent="0.2">
      <c r="A29" s="62">
        <v>3</v>
      </c>
      <c r="B29" s="63"/>
      <c r="C29" s="75" t="s">
        <v>148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45"/>
      <c r="AL29" s="45"/>
    </row>
    <row r="30" spans="1:38" x14ac:dyDescent="0.2">
      <c r="A30" s="64" t="s">
        <v>147</v>
      </c>
      <c r="B30" s="65"/>
      <c r="C30" s="66" t="s">
        <v>146</v>
      </c>
      <c r="D30" s="67"/>
      <c r="E30" s="68"/>
      <c r="F30" s="66" t="s">
        <v>145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6" t="s">
        <v>138</v>
      </c>
      <c r="Z30" s="67"/>
      <c r="AA30" s="67"/>
      <c r="AB30" s="68"/>
      <c r="AC30" s="69">
        <v>250</v>
      </c>
      <c r="AD30" s="70"/>
      <c r="AE30" s="70"/>
      <c r="AF30" s="71"/>
      <c r="AG30" s="72"/>
      <c r="AH30" s="73"/>
      <c r="AI30" s="73"/>
      <c r="AJ30" s="74"/>
      <c r="AK30" s="45"/>
      <c r="AL30" s="45"/>
    </row>
    <row r="31" spans="1:38" x14ac:dyDescent="0.2">
      <c r="A31" s="64" t="s">
        <v>144</v>
      </c>
      <c r="B31" s="65"/>
      <c r="C31" s="66" t="s">
        <v>143</v>
      </c>
      <c r="D31" s="67"/>
      <c r="E31" s="68"/>
      <c r="F31" s="66" t="s">
        <v>142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6" t="s">
        <v>138</v>
      </c>
      <c r="Z31" s="67"/>
      <c r="AA31" s="67"/>
      <c r="AB31" s="68"/>
      <c r="AC31" s="69">
        <v>250</v>
      </c>
      <c r="AD31" s="70"/>
      <c r="AE31" s="70"/>
      <c r="AF31" s="71"/>
      <c r="AG31" s="72"/>
      <c r="AH31" s="73"/>
      <c r="AI31" s="73"/>
      <c r="AJ31" s="74"/>
      <c r="AK31" s="45"/>
      <c r="AL31" s="45"/>
    </row>
    <row r="32" spans="1:38" x14ac:dyDescent="0.2">
      <c r="A32" s="64" t="s">
        <v>141</v>
      </c>
      <c r="B32" s="65"/>
      <c r="C32" s="66" t="s">
        <v>140</v>
      </c>
      <c r="D32" s="67"/>
      <c r="E32" s="68"/>
      <c r="F32" s="66" t="s">
        <v>139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6" t="s">
        <v>138</v>
      </c>
      <c r="Z32" s="67"/>
      <c r="AA32" s="67"/>
      <c r="AB32" s="68"/>
      <c r="AC32" s="69">
        <v>250</v>
      </c>
      <c r="AD32" s="70"/>
      <c r="AE32" s="70"/>
      <c r="AF32" s="71"/>
      <c r="AG32" s="72"/>
      <c r="AH32" s="73"/>
      <c r="AI32" s="73"/>
      <c r="AJ32" s="74"/>
      <c r="AK32" s="45"/>
      <c r="AL32" s="45"/>
    </row>
    <row r="33" spans="1:38" x14ac:dyDescent="0.2">
      <c r="A33" s="62">
        <v>4</v>
      </c>
      <c r="B33" s="63"/>
      <c r="C33" s="75" t="s">
        <v>137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45"/>
      <c r="AL33" s="45"/>
    </row>
    <row r="34" spans="1:38" x14ac:dyDescent="0.2">
      <c r="A34" s="64" t="s">
        <v>136</v>
      </c>
      <c r="B34" s="65"/>
      <c r="C34" s="66" t="s">
        <v>135</v>
      </c>
      <c r="D34" s="67"/>
      <c r="E34" s="68"/>
      <c r="F34" s="66" t="s">
        <v>134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6" t="s">
        <v>130</v>
      </c>
      <c r="Z34" s="67"/>
      <c r="AA34" s="67"/>
      <c r="AB34" s="68"/>
      <c r="AC34" s="69">
        <v>1</v>
      </c>
      <c r="AD34" s="70"/>
      <c r="AE34" s="70"/>
      <c r="AF34" s="71"/>
      <c r="AG34" s="72"/>
      <c r="AH34" s="73"/>
      <c r="AI34" s="73"/>
      <c r="AJ34" s="74"/>
      <c r="AK34" s="45"/>
      <c r="AL34" s="45"/>
    </row>
    <row r="35" spans="1:38" x14ac:dyDescent="0.2">
      <c r="A35" s="78" t="s">
        <v>133</v>
      </c>
      <c r="B35" s="79"/>
      <c r="C35" s="66" t="s">
        <v>132</v>
      </c>
      <c r="D35" s="67"/>
      <c r="E35" s="68"/>
      <c r="F35" s="66" t="s">
        <v>131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6" t="s">
        <v>130</v>
      </c>
      <c r="Z35" s="67"/>
      <c r="AA35" s="67"/>
      <c r="AB35" s="68"/>
      <c r="AC35" s="69">
        <v>16</v>
      </c>
      <c r="AD35" s="70"/>
      <c r="AE35" s="70"/>
      <c r="AF35" s="71"/>
      <c r="AG35" s="72"/>
      <c r="AH35" s="73"/>
      <c r="AI35" s="73"/>
      <c r="AJ35" s="74"/>
      <c r="AK35" s="45"/>
      <c r="AL35" s="45"/>
    </row>
    <row r="36" spans="1:38" x14ac:dyDescent="0.2">
      <c r="A36" s="78" t="s">
        <v>129</v>
      </c>
      <c r="B36" s="79"/>
      <c r="C36" s="66" t="s">
        <v>128</v>
      </c>
      <c r="D36" s="67"/>
      <c r="E36" s="68"/>
      <c r="F36" s="66" t="s">
        <v>127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6" t="s">
        <v>123</v>
      </c>
      <c r="Z36" s="67"/>
      <c r="AA36" s="67"/>
      <c r="AB36" s="68"/>
      <c r="AC36" s="69">
        <v>1</v>
      </c>
      <c r="AD36" s="70"/>
      <c r="AE36" s="70"/>
      <c r="AF36" s="71"/>
      <c r="AG36" s="72"/>
      <c r="AH36" s="73"/>
      <c r="AI36" s="73"/>
      <c r="AJ36" s="74"/>
      <c r="AK36" s="45"/>
      <c r="AL36" s="45"/>
    </row>
    <row r="37" spans="1:38" x14ac:dyDescent="0.2">
      <c r="A37" s="78" t="s">
        <v>126</v>
      </c>
      <c r="B37" s="79"/>
      <c r="C37" s="66" t="s">
        <v>125</v>
      </c>
      <c r="D37" s="67"/>
      <c r="E37" s="68"/>
      <c r="F37" s="66" t="s">
        <v>124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6" t="s">
        <v>123</v>
      </c>
      <c r="Z37" s="67"/>
      <c r="AA37" s="67"/>
      <c r="AB37" s="68"/>
      <c r="AC37" s="69">
        <v>16</v>
      </c>
      <c r="AD37" s="70"/>
      <c r="AE37" s="70"/>
      <c r="AF37" s="71"/>
      <c r="AG37" s="72"/>
      <c r="AH37" s="73"/>
      <c r="AI37" s="73"/>
      <c r="AJ37" s="74"/>
      <c r="AK37" s="45"/>
      <c r="AL37" s="45"/>
    </row>
    <row r="38" spans="1:38" x14ac:dyDescent="0.2">
      <c r="A38" s="78" t="s">
        <v>122</v>
      </c>
      <c r="B38" s="79"/>
      <c r="C38" s="66" t="s">
        <v>121</v>
      </c>
      <c r="D38" s="67"/>
      <c r="E38" s="68"/>
      <c r="F38" s="66" t="s">
        <v>120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6" t="s">
        <v>119</v>
      </c>
      <c r="Z38" s="67"/>
      <c r="AA38" s="67"/>
      <c r="AB38" s="68"/>
      <c r="AC38" s="69">
        <v>1</v>
      </c>
      <c r="AD38" s="70"/>
      <c r="AE38" s="70"/>
      <c r="AF38" s="71"/>
      <c r="AG38" s="66"/>
      <c r="AH38" s="67"/>
      <c r="AI38" s="67"/>
      <c r="AJ38" s="68"/>
      <c r="AK38" s="45"/>
      <c r="AL38" s="45"/>
    </row>
    <row r="39" spans="1:38" x14ac:dyDescent="0.2">
      <c r="A39" s="78" t="s">
        <v>118</v>
      </c>
      <c r="B39" s="79"/>
      <c r="C39" s="66" t="s">
        <v>117</v>
      </c>
      <c r="D39" s="67"/>
      <c r="E39" s="68"/>
      <c r="F39" s="66" t="s">
        <v>116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80" t="s">
        <v>115</v>
      </c>
      <c r="Z39" s="81"/>
      <c r="AA39" s="81"/>
      <c r="AB39" s="82"/>
      <c r="AC39" s="69">
        <v>16</v>
      </c>
      <c r="AD39" s="70"/>
      <c r="AE39" s="70"/>
      <c r="AF39" s="71"/>
      <c r="AG39" s="66"/>
      <c r="AH39" s="67"/>
      <c r="AI39" s="67"/>
      <c r="AJ39" s="68"/>
      <c r="AK39" s="45"/>
      <c r="AL39" s="45"/>
    </row>
    <row r="40" spans="1:38" x14ac:dyDescent="0.2">
      <c r="A40" s="84"/>
      <c r="B40" s="85"/>
      <c r="C40" s="83" t="s">
        <v>114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45"/>
      <c r="AL40" s="45"/>
    </row>
  </sheetData>
  <mergeCells count="194">
    <mergeCell ref="A38:B38"/>
    <mergeCell ref="C38:E38"/>
    <mergeCell ref="F38:X38"/>
    <mergeCell ref="Y38:AB38"/>
    <mergeCell ref="AC38:AF38"/>
    <mergeCell ref="AG38:AJ38"/>
    <mergeCell ref="C40:AJ40"/>
    <mergeCell ref="A40:B40"/>
    <mergeCell ref="AG39:AJ39"/>
    <mergeCell ref="A39:B39"/>
    <mergeCell ref="C39:E39"/>
    <mergeCell ref="F39:X39"/>
    <mergeCell ref="Y39:AB39"/>
    <mergeCell ref="AC39:AF39"/>
    <mergeCell ref="A37:B37"/>
    <mergeCell ref="C37:E37"/>
    <mergeCell ref="F37:X37"/>
    <mergeCell ref="Y37:AB37"/>
    <mergeCell ref="AC37:AF37"/>
    <mergeCell ref="AG35:AJ35"/>
    <mergeCell ref="A36:B36"/>
    <mergeCell ref="C36:E36"/>
    <mergeCell ref="F36:X36"/>
    <mergeCell ref="Y36:AB36"/>
    <mergeCell ref="AG37:AJ37"/>
    <mergeCell ref="A33:B33"/>
    <mergeCell ref="C33:AJ33"/>
    <mergeCell ref="A34:B34"/>
    <mergeCell ref="C34:E34"/>
    <mergeCell ref="F34:X34"/>
    <mergeCell ref="Y34:AB34"/>
    <mergeCell ref="AC34:AF34"/>
    <mergeCell ref="AG34:AJ34"/>
    <mergeCell ref="AC36:AF36"/>
    <mergeCell ref="AG36:AJ36"/>
    <mergeCell ref="A35:B35"/>
    <mergeCell ref="C35:E35"/>
    <mergeCell ref="F35:X35"/>
    <mergeCell ref="Y35:AB35"/>
    <mergeCell ref="AC35:AF35"/>
    <mergeCell ref="A32:B32"/>
    <mergeCell ref="C32:E32"/>
    <mergeCell ref="F32:X32"/>
    <mergeCell ref="Y32:AB32"/>
    <mergeCell ref="AC32:AF32"/>
    <mergeCell ref="AG32:AJ32"/>
    <mergeCell ref="A31:B31"/>
    <mergeCell ref="C31:E31"/>
    <mergeCell ref="F31:X31"/>
    <mergeCell ref="Y31:AB31"/>
    <mergeCell ref="AC31:AF31"/>
    <mergeCell ref="A29:B29"/>
    <mergeCell ref="C29:AJ29"/>
    <mergeCell ref="A30:B30"/>
    <mergeCell ref="C30:E30"/>
    <mergeCell ref="F30:X30"/>
    <mergeCell ref="Y30:AB30"/>
    <mergeCell ref="AC30:AF30"/>
    <mergeCell ref="AG30:AJ30"/>
    <mergeCell ref="AG31:AJ31"/>
    <mergeCell ref="A28:B28"/>
    <mergeCell ref="C28:E28"/>
    <mergeCell ref="F28:X28"/>
    <mergeCell ref="Y28:AB28"/>
    <mergeCell ref="AC28:AF28"/>
    <mergeCell ref="AG28:AJ28"/>
    <mergeCell ref="A27:B27"/>
    <mergeCell ref="C27:E27"/>
    <mergeCell ref="F27:X27"/>
    <mergeCell ref="AG26:AJ26"/>
    <mergeCell ref="A24:B24"/>
    <mergeCell ref="C24:E24"/>
    <mergeCell ref="F24:X24"/>
    <mergeCell ref="Y24:AB24"/>
    <mergeCell ref="AC24:AF24"/>
    <mergeCell ref="Y27:AB27"/>
    <mergeCell ref="AC27:AF27"/>
    <mergeCell ref="AG24:AJ24"/>
    <mergeCell ref="A25:B25"/>
    <mergeCell ref="C25:AJ25"/>
    <mergeCell ref="A26:B26"/>
    <mergeCell ref="C26:E26"/>
    <mergeCell ref="F26:X26"/>
    <mergeCell ref="Y26:AB26"/>
    <mergeCell ref="AC26:AF26"/>
    <mergeCell ref="AG27:AJ27"/>
    <mergeCell ref="A22:B22"/>
    <mergeCell ref="C22:AJ22"/>
    <mergeCell ref="A23:B23"/>
    <mergeCell ref="C23:E23"/>
    <mergeCell ref="F23:X23"/>
    <mergeCell ref="Y23:AB23"/>
    <mergeCell ref="AC23:AF23"/>
    <mergeCell ref="AG23:AJ23"/>
    <mergeCell ref="A20:B20"/>
    <mergeCell ref="D21:AF21"/>
    <mergeCell ref="AG19:AJ19"/>
    <mergeCell ref="A18:B18"/>
    <mergeCell ref="C18:E18"/>
    <mergeCell ref="F18:X18"/>
    <mergeCell ref="Y18:AB18"/>
    <mergeCell ref="AC18:AF18"/>
    <mergeCell ref="C20:E20"/>
    <mergeCell ref="F20:X20"/>
    <mergeCell ref="Y20:AB20"/>
    <mergeCell ref="AC20:AF20"/>
    <mergeCell ref="AG18:AJ18"/>
    <mergeCell ref="A19:B19"/>
    <mergeCell ref="C19:E19"/>
    <mergeCell ref="F19:X19"/>
    <mergeCell ref="Y19:AB19"/>
    <mergeCell ref="AC19:AF19"/>
    <mergeCell ref="AG20:AJ20"/>
    <mergeCell ref="A17:B17"/>
    <mergeCell ref="C17:E17"/>
    <mergeCell ref="F17:X17"/>
    <mergeCell ref="Y17:AB17"/>
    <mergeCell ref="AC17:AF17"/>
    <mergeCell ref="AG17:AJ17"/>
    <mergeCell ref="A16:B16"/>
    <mergeCell ref="C16:E16"/>
    <mergeCell ref="F16:X16"/>
    <mergeCell ref="Y16:AB16"/>
    <mergeCell ref="AC16:AF16"/>
    <mergeCell ref="A14:B14"/>
    <mergeCell ref="C14:AJ14"/>
    <mergeCell ref="A15:B15"/>
    <mergeCell ref="C15:E15"/>
    <mergeCell ref="F15:X15"/>
    <mergeCell ref="Y15:AB15"/>
    <mergeCell ref="AC15:AF15"/>
    <mergeCell ref="AG15:AJ15"/>
    <mergeCell ref="AG16:AJ16"/>
    <mergeCell ref="A13:B13"/>
    <mergeCell ref="C13:E13"/>
    <mergeCell ref="F13:X13"/>
    <mergeCell ref="Y13:AB13"/>
    <mergeCell ref="AC13:AF13"/>
    <mergeCell ref="AG13:AJ13"/>
    <mergeCell ref="A12:B12"/>
    <mergeCell ref="C12:E12"/>
    <mergeCell ref="F12:X12"/>
    <mergeCell ref="Y12:AB12"/>
    <mergeCell ref="AC12:AF12"/>
    <mergeCell ref="A10:B10"/>
    <mergeCell ref="C10:AJ10"/>
    <mergeCell ref="A11:B11"/>
    <mergeCell ref="C11:E11"/>
    <mergeCell ref="F11:X11"/>
    <mergeCell ref="Y11:AB11"/>
    <mergeCell ref="AC11:AF11"/>
    <mergeCell ref="AG11:AJ11"/>
    <mergeCell ref="AG12:AJ12"/>
    <mergeCell ref="A9:B9"/>
    <mergeCell ref="C9:E9"/>
    <mergeCell ref="F9:X9"/>
    <mergeCell ref="Y9:AB9"/>
    <mergeCell ref="AC9:AF9"/>
    <mergeCell ref="AG9:AJ9"/>
    <mergeCell ref="A8:B8"/>
    <mergeCell ref="C8:E8"/>
    <mergeCell ref="F8:X8"/>
    <mergeCell ref="AG7:AJ7"/>
    <mergeCell ref="A5:B5"/>
    <mergeCell ref="C5:E5"/>
    <mergeCell ref="F5:X5"/>
    <mergeCell ref="Y5:AB5"/>
    <mergeCell ref="AC5:AF5"/>
    <mergeCell ref="Y8:AB8"/>
    <mergeCell ref="AC8:AF8"/>
    <mergeCell ref="AG5:AJ5"/>
    <mergeCell ref="A6:B6"/>
    <mergeCell ref="C6:AJ6"/>
    <mergeCell ref="A7:B7"/>
    <mergeCell ref="C7:E7"/>
    <mergeCell ref="F7:X7"/>
    <mergeCell ref="Y7:AB7"/>
    <mergeCell ref="AC7:AF7"/>
    <mergeCell ref="AG8:AJ8"/>
    <mergeCell ref="C1:E1"/>
    <mergeCell ref="F1:X1"/>
    <mergeCell ref="Y1:AB1"/>
    <mergeCell ref="AC1:AF1"/>
    <mergeCell ref="C2:AJ2"/>
    <mergeCell ref="AG1:AJ1"/>
    <mergeCell ref="A3:B3"/>
    <mergeCell ref="C3:AJ3"/>
    <mergeCell ref="A4:B4"/>
    <mergeCell ref="C4:E4"/>
    <mergeCell ref="F4:X4"/>
    <mergeCell ref="Y4:AB4"/>
    <mergeCell ref="AC4:AF4"/>
    <mergeCell ref="AG4:AJ4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94" zoomScale="130" zoomScaleNormal="130" workbookViewId="0">
      <selection activeCell="A6" sqref="A6"/>
    </sheetView>
  </sheetViews>
  <sheetFormatPr defaultRowHeight="12.75" x14ac:dyDescent="0.2"/>
  <cols>
    <col min="1" max="1" width="8.5" customWidth="1"/>
    <col min="2" max="2" width="12.1640625" customWidth="1"/>
    <col min="3" max="3" width="40.83203125" customWidth="1"/>
    <col min="4" max="4" width="5.33203125" customWidth="1"/>
    <col min="5" max="5" width="13.5" customWidth="1"/>
    <col min="6" max="6" width="13.33203125" customWidth="1"/>
    <col min="7" max="7" width="21.5" customWidth="1"/>
    <col min="8" max="8" width="23.1640625" customWidth="1"/>
  </cols>
  <sheetData>
    <row r="1" spans="1:8" ht="15" customHeight="1" x14ac:dyDescent="0.2">
      <c r="A1" s="94" t="s">
        <v>113</v>
      </c>
      <c r="B1" s="95"/>
      <c r="C1" s="95"/>
      <c r="D1" s="95"/>
      <c r="E1" s="95"/>
      <c r="F1" s="95"/>
      <c r="G1" s="95"/>
    </row>
    <row r="2" spans="1:8" ht="12.7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54" t="s">
        <v>173</v>
      </c>
      <c r="H2" s="55" t="s">
        <v>174</v>
      </c>
    </row>
    <row r="3" spans="1:8" ht="15" customHeight="1" x14ac:dyDescent="0.2">
      <c r="A3" s="7">
        <v>1</v>
      </c>
      <c r="B3" s="8"/>
      <c r="C3" s="90" t="s">
        <v>6</v>
      </c>
      <c r="D3" s="88"/>
      <c r="E3" s="88"/>
      <c r="F3" s="89"/>
      <c r="G3" s="5"/>
      <c r="H3" s="42"/>
    </row>
    <row r="4" spans="1:8" ht="15" customHeight="1" x14ac:dyDescent="0.2">
      <c r="A4" s="5" t="s">
        <v>7</v>
      </c>
      <c r="B4" s="8"/>
      <c r="C4" s="90" t="s">
        <v>8</v>
      </c>
      <c r="D4" s="88"/>
      <c r="E4" s="88"/>
      <c r="F4" s="89"/>
      <c r="G4" s="17">
        <f>(G5+G13+G15+G20+G27+G36+G40)</f>
        <v>0</v>
      </c>
      <c r="H4" s="36">
        <f>(H5+H13+H15+H20+H27+H36+H40)</f>
        <v>0</v>
      </c>
    </row>
    <row r="5" spans="1:8" ht="42" customHeight="1" x14ac:dyDescent="0.2">
      <c r="A5" s="5" t="s">
        <v>9</v>
      </c>
      <c r="B5" s="9" t="s">
        <v>10</v>
      </c>
      <c r="C5" s="90" t="s">
        <v>11</v>
      </c>
      <c r="D5" s="88"/>
      <c r="E5" s="88"/>
      <c r="F5" s="89"/>
      <c r="G5" s="17">
        <f>SUM(G6:G12)</f>
        <v>0</v>
      </c>
      <c r="H5" s="36">
        <f>SUM(H6:H12)</f>
        <v>0</v>
      </c>
    </row>
    <row r="6" spans="1:8" ht="39.75" customHeight="1" x14ac:dyDescent="0.2">
      <c r="A6" s="12">
        <v>1</v>
      </c>
      <c r="B6" s="10" t="s">
        <v>14</v>
      </c>
      <c r="C6" s="15" t="s">
        <v>103</v>
      </c>
      <c r="D6" s="2" t="s">
        <v>15</v>
      </c>
      <c r="E6" s="6">
        <v>1</v>
      </c>
      <c r="F6" s="6"/>
      <c r="G6" s="19">
        <f>E6*F6</f>
        <v>0</v>
      </c>
      <c r="H6" s="42"/>
    </row>
    <row r="7" spans="1:8" ht="22.5" customHeight="1" x14ac:dyDescent="0.2">
      <c r="A7" s="12">
        <v>2</v>
      </c>
      <c r="B7" s="1" t="s">
        <v>16</v>
      </c>
      <c r="C7" s="3" t="s">
        <v>17</v>
      </c>
      <c r="D7" s="2" t="s">
        <v>12</v>
      </c>
      <c r="E7" s="6">
        <v>22</v>
      </c>
      <c r="F7" s="6"/>
      <c r="G7" s="19">
        <f t="shared" ref="G7:G12" si="0">E7*F7</f>
        <v>0</v>
      </c>
      <c r="H7" s="42"/>
    </row>
    <row r="8" spans="1:8" ht="39.75" customHeight="1" x14ac:dyDescent="0.2">
      <c r="A8" s="12">
        <v>3</v>
      </c>
      <c r="B8" s="1" t="s">
        <v>18</v>
      </c>
      <c r="C8" s="3" t="s">
        <v>19</v>
      </c>
      <c r="D8" s="2" t="s">
        <v>20</v>
      </c>
      <c r="E8" s="6">
        <v>25.1</v>
      </c>
      <c r="F8" s="6"/>
      <c r="G8" s="19">
        <f t="shared" si="0"/>
        <v>0</v>
      </c>
      <c r="H8" s="42"/>
    </row>
    <row r="9" spans="1:8" ht="39" customHeight="1" x14ac:dyDescent="0.2">
      <c r="A9" s="12">
        <v>4</v>
      </c>
      <c r="B9" s="10" t="s">
        <v>21</v>
      </c>
      <c r="C9" s="3" t="s">
        <v>22</v>
      </c>
      <c r="D9" s="2" t="s">
        <v>20</v>
      </c>
      <c r="E9" s="6">
        <v>8.16</v>
      </c>
      <c r="F9" s="6"/>
      <c r="G9" s="19">
        <f t="shared" si="0"/>
        <v>0</v>
      </c>
      <c r="H9" s="42"/>
    </row>
    <row r="10" spans="1:8" ht="42.75" customHeight="1" x14ac:dyDescent="0.2">
      <c r="A10" s="12">
        <v>5</v>
      </c>
      <c r="B10" s="10" t="s">
        <v>23</v>
      </c>
      <c r="C10" s="3" t="s">
        <v>24</v>
      </c>
      <c r="D10" s="2" t="s">
        <v>13</v>
      </c>
      <c r="E10" s="6">
        <v>1.5</v>
      </c>
      <c r="F10" s="6"/>
      <c r="G10" s="19">
        <f t="shared" si="0"/>
        <v>0</v>
      </c>
      <c r="H10" s="42"/>
    </row>
    <row r="11" spans="1:8" ht="33" customHeight="1" x14ac:dyDescent="0.2">
      <c r="A11" s="12">
        <v>6</v>
      </c>
      <c r="B11" s="10" t="s">
        <v>25</v>
      </c>
      <c r="C11" s="3" t="s">
        <v>26</v>
      </c>
      <c r="D11" s="2" t="s">
        <v>27</v>
      </c>
      <c r="E11" s="6">
        <v>0.35</v>
      </c>
      <c r="F11" s="6"/>
      <c r="G11" s="19">
        <f t="shared" si="0"/>
        <v>0</v>
      </c>
      <c r="H11" s="42"/>
    </row>
    <row r="12" spans="1:8" ht="15" customHeight="1" x14ac:dyDescent="0.2">
      <c r="A12" s="12">
        <v>7</v>
      </c>
      <c r="B12" s="12" t="s">
        <v>28</v>
      </c>
      <c r="C12" s="3" t="s">
        <v>29</v>
      </c>
      <c r="D12" s="2" t="s">
        <v>13</v>
      </c>
      <c r="E12" s="6">
        <v>0.08</v>
      </c>
      <c r="F12" s="6"/>
      <c r="G12" s="19">
        <f t="shared" si="0"/>
        <v>0</v>
      </c>
      <c r="H12" s="42"/>
    </row>
    <row r="13" spans="1:8" ht="38.25" customHeight="1" x14ac:dyDescent="0.2">
      <c r="A13" s="5" t="s">
        <v>30</v>
      </c>
      <c r="B13" s="11" t="s">
        <v>31</v>
      </c>
      <c r="C13" s="90" t="s">
        <v>32</v>
      </c>
      <c r="D13" s="88"/>
      <c r="E13" s="88"/>
      <c r="F13" s="89"/>
      <c r="G13" s="17">
        <f>G14</f>
        <v>0</v>
      </c>
      <c r="H13" s="36">
        <f>H14</f>
        <v>0</v>
      </c>
    </row>
    <row r="14" spans="1:8" ht="48.75" customHeight="1" x14ac:dyDescent="0.2">
      <c r="A14" s="26">
        <v>8</v>
      </c>
      <c r="B14" s="1" t="s">
        <v>33</v>
      </c>
      <c r="C14" s="13" t="s">
        <v>34</v>
      </c>
      <c r="D14" s="2" t="s">
        <v>12</v>
      </c>
      <c r="E14" s="6">
        <v>5.21</v>
      </c>
      <c r="F14" s="6"/>
      <c r="G14" s="19">
        <f>E14*F14</f>
        <v>0</v>
      </c>
      <c r="H14" s="42"/>
    </row>
    <row r="15" spans="1:8" ht="15" customHeight="1" x14ac:dyDescent="0.2">
      <c r="A15" s="5" t="s">
        <v>35</v>
      </c>
      <c r="B15" s="18" t="s">
        <v>36</v>
      </c>
      <c r="C15" s="87" t="s">
        <v>104</v>
      </c>
      <c r="D15" s="88"/>
      <c r="E15" s="88"/>
      <c r="F15" s="89"/>
      <c r="G15" s="17">
        <f>SUM(G16:G19)</f>
        <v>0</v>
      </c>
      <c r="H15" s="36">
        <f>SUM(H16:H19)</f>
        <v>0</v>
      </c>
    </row>
    <row r="16" spans="1:8" ht="53.25" customHeight="1" x14ac:dyDescent="0.2">
      <c r="A16" s="41">
        <v>9</v>
      </c>
      <c r="B16" s="1" t="s">
        <v>37</v>
      </c>
      <c r="C16" s="3" t="s">
        <v>38</v>
      </c>
      <c r="D16" s="2" t="s">
        <v>12</v>
      </c>
      <c r="E16" s="6">
        <v>6.55</v>
      </c>
      <c r="F16" s="6"/>
      <c r="G16" s="19">
        <f>E16*F16</f>
        <v>0</v>
      </c>
      <c r="H16" s="42"/>
    </row>
    <row r="17" spans="1:8" ht="54" customHeight="1" x14ac:dyDescent="0.2">
      <c r="A17" s="41">
        <v>10</v>
      </c>
      <c r="B17" s="1" t="s">
        <v>37</v>
      </c>
      <c r="C17" s="3" t="s">
        <v>39</v>
      </c>
      <c r="D17" s="2" t="s">
        <v>12</v>
      </c>
      <c r="E17" s="6">
        <v>15.45</v>
      </c>
      <c r="F17" s="6"/>
      <c r="G17" s="19">
        <f t="shared" ref="G17:G19" si="1">E17*F17</f>
        <v>0</v>
      </c>
      <c r="H17" s="42"/>
    </row>
    <row r="18" spans="1:8" ht="39" customHeight="1" x14ac:dyDescent="0.2">
      <c r="A18" s="41">
        <v>11</v>
      </c>
      <c r="B18" s="1" t="s">
        <v>40</v>
      </c>
      <c r="C18" s="3" t="s">
        <v>41</v>
      </c>
      <c r="D18" s="2" t="s">
        <v>20</v>
      </c>
      <c r="E18" s="6">
        <v>25.1</v>
      </c>
      <c r="F18" s="6"/>
      <c r="G18" s="19">
        <f t="shared" si="1"/>
        <v>0</v>
      </c>
      <c r="H18" s="42"/>
    </row>
    <row r="19" spans="1:8" ht="12.75" customHeight="1" x14ac:dyDescent="0.2">
      <c r="A19" s="41">
        <v>12</v>
      </c>
      <c r="B19" s="1" t="s">
        <v>42</v>
      </c>
      <c r="C19" s="3" t="s">
        <v>43</v>
      </c>
      <c r="D19" s="2" t="s">
        <v>20</v>
      </c>
      <c r="E19" s="6">
        <v>25.1</v>
      </c>
      <c r="F19" s="6"/>
      <c r="G19" s="19">
        <f t="shared" si="1"/>
        <v>0</v>
      </c>
      <c r="H19" s="42"/>
    </row>
    <row r="20" spans="1:8" ht="42" customHeight="1" x14ac:dyDescent="0.2">
      <c r="A20" s="14" t="s">
        <v>44</v>
      </c>
      <c r="B20" s="9" t="s">
        <v>45</v>
      </c>
      <c r="C20" s="90" t="s">
        <v>46</v>
      </c>
      <c r="D20" s="88"/>
      <c r="E20" s="88"/>
      <c r="F20" s="89"/>
      <c r="G20" s="17">
        <f>SUM(G21:G26)</f>
        <v>0</v>
      </c>
      <c r="H20" s="36">
        <f>SUM(H21:H26)</f>
        <v>0</v>
      </c>
    </row>
    <row r="21" spans="1:8" ht="53.25" customHeight="1" x14ac:dyDescent="0.2">
      <c r="A21" s="12">
        <v>13</v>
      </c>
      <c r="B21" s="1" t="s">
        <v>47</v>
      </c>
      <c r="C21" s="3" t="s">
        <v>48</v>
      </c>
      <c r="D21" s="2" t="s">
        <v>12</v>
      </c>
      <c r="E21" s="6">
        <v>112</v>
      </c>
      <c r="F21" s="6"/>
      <c r="G21" s="19">
        <f>E21*F21</f>
        <v>0</v>
      </c>
      <c r="H21" s="42"/>
    </row>
    <row r="22" spans="1:8" ht="48.75" customHeight="1" x14ac:dyDescent="0.2">
      <c r="A22" s="12">
        <v>14</v>
      </c>
      <c r="B22" s="1" t="s">
        <v>49</v>
      </c>
      <c r="C22" s="3" t="s">
        <v>50</v>
      </c>
      <c r="D22" s="2" t="s">
        <v>12</v>
      </c>
      <c r="E22" s="6">
        <v>66</v>
      </c>
      <c r="F22" s="6"/>
      <c r="G22" s="19">
        <f t="shared" ref="G22:G26" si="2">E22*F22</f>
        <v>0</v>
      </c>
      <c r="H22" s="42"/>
    </row>
    <row r="23" spans="1:8" ht="43.35" customHeight="1" x14ac:dyDescent="0.2">
      <c r="A23" s="12">
        <v>15</v>
      </c>
      <c r="B23" s="1" t="s">
        <v>51</v>
      </c>
      <c r="C23" s="3" t="s">
        <v>52</v>
      </c>
      <c r="D23" s="2" t="s">
        <v>12</v>
      </c>
      <c r="E23" s="6">
        <v>112</v>
      </c>
      <c r="F23" s="6"/>
      <c r="G23" s="19">
        <f t="shared" si="2"/>
        <v>0</v>
      </c>
      <c r="H23" s="42"/>
    </row>
    <row r="24" spans="1:8" ht="32.85" customHeight="1" x14ac:dyDescent="0.2">
      <c r="A24" s="12">
        <v>16</v>
      </c>
      <c r="B24" s="10" t="s">
        <v>53</v>
      </c>
      <c r="C24" s="3" t="s">
        <v>54</v>
      </c>
      <c r="D24" s="2" t="s">
        <v>12</v>
      </c>
      <c r="E24" s="6">
        <v>25.1</v>
      </c>
      <c r="F24" s="6"/>
      <c r="G24" s="19">
        <f t="shared" si="2"/>
        <v>0</v>
      </c>
      <c r="H24" s="42"/>
    </row>
    <row r="25" spans="1:8" ht="42.95" customHeight="1" x14ac:dyDescent="0.2">
      <c r="A25" s="12">
        <v>17</v>
      </c>
      <c r="B25" s="11" t="s">
        <v>55</v>
      </c>
      <c r="C25" s="3" t="s">
        <v>56</v>
      </c>
      <c r="D25" s="2" t="s">
        <v>12</v>
      </c>
      <c r="E25" s="6">
        <v>11.84</v>
      </c>
      <c r="F25" s="6"/>
      <c r="G25" s="19">
        <f t="shared" si="2"/>
        <v>0</v>
      </c>
      <c r="H25" s="42"/>
    </row>
    <row r="26" spans="1:8" ht="15" customHeight="1" x14ac:dyDescent="0.2">
      <c r="A26" s="12">
        <v>18</v>
      </c>
      <c r="B26" s="3" t="s">
        <v>57</v>
      </c>
      <c r="C26" s="3" t="s">
        <v>58</v>
      </c>
      <c r="D26" s="2" t="s">
        <v>12</v>
      </c>
      <c r="E26" s="6">
        <v>27.75</v>
      </c>
      <c r="F26" s="6"/>
      <c r="G26" s="19">
        <f t="shared" si="2"/>
        <v>0</v>
      </c>
      <c r="H26" s="42"/>
    </row>
    <row r="27" spans="1:8" ht="42" customHeight="1" x14ac:dyDescent="0.2">
      <c r="A27" s="14" t="s">
        <v>59</v>
      </c>
      <c r="B27" s="9" t="s">
        <v>45</v>
      </c>
      <c r="C27" s="87" t="s">
        <v>102</v>
      </c>
      <c r="D27" s="88"/>
      <c r="E27" s="88"/>
      <c r="F27" s="89"/>
      <c r="G27" s="17">
        <f>SUM(G28:G35)</f>
        <v>0</v>
      </c>
      <c r="H27" s="42"/>
    </row>
    <row r="28" spans="1:8" ht="33" customHeight="1" x14ac:dyDescent="0.2">
      <c r="A28" s="12">
        <v>19</v>
      </c>
      <c r="B28" s="11" t="s">
        <v>60</v>
      </c>
      <c r="C28" s="3" t="s">
        <v>61</v>
      </c>
      <c r="D28" s="2" t="s">
        <v>12</v>
      </c>
      <c r="E28" s="6">
        <v>302.13</v>
      </c>
      <c r="F28" s="6"/>
      <c r="G28" s="19">
        <f>E28*F28</f>
        <v>0</v>
      </c>
      <c r="H28" s="42"/>
    </row>
    <row r="29" spans="1:8" ht="33" customHeight="1" x14ac:dyDescent="0.2">
      <c r="A29" s="12">
        <v>20</v>
      </c>
      <c r="B29" s="3" t="s">
        <v>62</v>
      </c>
      <c r="C29" s="3" t="s">
        <v>63</v>
      </c>
      <c r="D29" s="2" t="s">
        <v>12</v>
      </c>
      <c r="E29" s="6">
        <v>28.08</v>
      </c>
      <c r="F29" s="6"/>
      <c r="G29" s="19">
        <f t="shared" ref="G29:G35" si="3">E29*F29</f>
        <v>0</v>
      </c>
      <c r="H29" s="42"/>
    </row>
    <row r="30" spans="1:8" ht="71.25" customHeight="1" x14ac:dyDescent="0.2">
      <c r="A30" s="12">
        <v>21</v>
      </c>
      <c r="B30" s="11" t="s">
        <v>60</v>
      </c>
      <c r="C30" s="3" t="s">
        <v>64</v>
      </c>
      <c r="D30" s="2" t="s">
        <v>12</v>
      </c>
      <c r="E30" s="6">
        <v>17.64</v>
      </c>
      <c r="F30" s="6"/>
      <c r="G30" s="19">
        <f t="shared" si="3"/>
        <v>0</v>
      </c>
      <c r="H30" s="42"/>
    </row>
    <row r="31" spans="1:8" ht="63.75" customHeight="1" x14ac:dyDescent="0.2">
      <c r="A31" s="12">
        <v>22</v>
      </c>
      <c r="B31" s="3" t="s">
        <v>65</v>
      </c>
      <c r="C31" s="16" t="s">
        <v>101</v>
      </c>
      <c r="D31" s="2" t="s">
        <v>12</v>
      </c>
      <c r="E31" s="6">
        <v>111.46</v>
      </c>
      <c r="F31" s="6"/>
      <c r="G31" s="19">
        <f t="shared" si="3"/>
        <v>0</v>
      </c>
      <c r="H31" s="42"/>
    </row>
    <row r="32" spans="1:8" ht="53.45" customHeight="1" x14ac:dyDescent="0.2">
      <c r="A32" s="12">
        <v>23</v>
      </c>
      <c r="B32" s="3" t="s">
        <v>66</v>
      </c>
      <c r="C32" s="13" t="s">
        <v>67</v>
      </c>
      <c r="D32" s="2" t="s">
        <v>12</v>
      </c>
      <c r="E32" s="6">
        <v>10.8</v>
      </c>
      <c r="F32" s="6"/>
      <c r="G32" s="19">
        <f t="shared" si="3"/>
        <v>0</v>
      </c>
      <c r="H32" s="42"/>
    </row>
    <row r="33" spans="1:8" ht="57.75" customHeight="1" x14ac:dyDescent="0.2">
      <c r="A33" s="12">
        <v>24</v>
      </c>
      <c r="B33" s="3" t="s">
        <v>68</v>
      </c>
      <c r="C33" s="13" t="s">
        <v>69</v>
      </c>
      <c r="D33" s="2" t="s">
        <v>12</v>
      </c>
      <c r="E33" s="6">
        <v>21.46</v>
      </c>
      <c r="F33" s="6"/>
      <c r="G33" s="19">
        <f t="shared" si="3"/>
        <v>0</v>
      </c>
      <c r="H33" s="42"/>
    </row>
    <row r="34" spans="1:8" ht="43.35" customHeight="1" x14ac:dyDescent="0.2">
      <c r="A34" s="12">
        <v>25</v>
      </c>
      <c r="B34" s="3" t="s">
        <v>68</v>
      </c>
      <c r="C34" s="13" t="s">
        <v>70</v>
      </c>
      <c r="D34" s="2" t="s">
        <v>12</v>
      </c>
      <c r="E34" s="6">
        <v>17.399999999999999</v>
      </c>
      <c r="F34" s="6"/>
      <c r="G34" s="19">
        <f t="shared" si="3"/>
        <v>0</v>
      </c>
      <c r="H34" s="42"/>
    </row>
    <row r="35" spans="1:8" ht="15" customHeight="1" x14ac:dyDescent="0.2">
      <c r="A35" s="12">
        <v>26</v>
      </c>
      <c r="B35" s="1" t="s">
        <v>71</v>
      </c>
      <c r="C35" s="3" t="s">
        <v>72</v>
      </c>
      <c r="D35" s="2" t="s">
        <v>12</v>
      </c>
      <c r="E35" s="6">
        <v>161.12</v>
      </c>
      <c r="F35" s="6"/>
      <c r="G35" s="19">
        <f t="shared" si="3"/>
        <v>0</v>
      </c>
      <c r="H35" s="42"/>
    </row>
    <row r="36" spans="1:8" ht="43.5" customHeight="1" x14ac:dyDescent="0.2">
      <c r="A36" s="14" t="s">
        <v>73</v>
      </c>
      <c r="B36" s="8"/>
      <c r="C36" s="90" t="s">
        <v>74</v>
      </c>
      <c r="D36" s="88"/>
      <c r="E36" s="88"/>
      <c r="F36" s="89"/>
      <c r="G36" s="17">
        <f>SUM(G37:G39)</f>
        <v>0</v>
      </c>
      <c r="H36" s="42"/>
    </row>
    <row r="37" spans="1:8" ht="52.5" customHeight="1" x14ac:dyDescent="0.2">
      <c r="A37" s="12">
        <v>27</v>
      </c>
      <c r="B37" s="11" t="s">
        <v>75</v>
      </c>
      <c r="C37" s="3" t="s">
        <v>76</v>
      </c>
      <c r="D37" s="2" t="s">
        <v>15</v>
      </c>
      <c r="E37" s="6">
        <v>6</v>
      </c>
      <c r="F37" s="6"/>
      <c r="G37" s="17">
        <f>E37*F37</f>
        <v>0</v>
      </c>
      <c r="H37" s="42"/>
    </row>
    <row r="38" spans="1:8" ht="43.35" customHeight="1" x14ac:dyDescent="0.2">
      <c r="A38" s="12">
        <v>28</v>
      </c>
      <c r="B38" s="3" t="s">
        <v>77</v>
      </c>
      <c r="C38" s="3" t="s">
        <v>78</v>
      </c>
      <c r="D38" s="2" t="s">
        <v>20</v>
      </c>
      <c r="E38" s="6">
        <v>5.0999999999999996</v>
      </c>
      <c r="F38" s="4"/>
      <c r="G38" s="17">
        <f t="shared" ref="G38:G39" si="4">E38*F38</f>
        <v>0</v>
      </c>
      <c r="H38" s="42"/>
    </row>
    <row r="39" spans="1:8" ht="15" customHeight="1" x14ac:dyDescent="0.2">
      <c r="A39" s="12">
        <v>29</v>
      </c>
      <c r="B39" s="3" t="s">
        <v>79</v>
      </c>
      <c r="C39" s="3" t="s">
        <v>80</v>
      </c>
      <c r="D39" s="2" t="s">
        <v>20</v>
      </c>
      <c r="E39" s="6">
        <v>3.06</v>
      </c>
      <c r="F39" s="6"/>
      <c r="G39" s="17">
        <f t="shared" si="4"/>
        <v>0</v>
      </c>
      <c r="H39" s="42"/>
    </row>
    <row r="40" spans="1:8" ht="33" customHeight="1" x14ac:dyDescent="0.2">
      <c r="A40" s="14" t="s">
        <v>81</v>
      </c>
      <c r="B40" s="9" t="s">
        <v>82</v>
      </c>
      <c r="C40" s="90" t="s">
        <v>83</v>
      </c>
      <c r="D40" s="88"/>
      <c r="E40" s="88"/>
      <c r="F40" s="89"/>
      <c r="G40" s="17">
        <f>SUM(G41:G48)</f>
        <v>0</v>
      </c>
      <c r="H40" s="42"/>
    </row>
    <row r="41" spans="1:8" ht="32.85" customHeight="1" x14ac:dyDescent="0.2">
      <c r="A41" s="12">
        <v>30</v>
      </c>
      <c r="B41" s="11" t="s">
        <v>84</v>
      </c>
      <c r="C41" s="13" t="s">
        <v>85</v>
      </c>
      <c r="D41" s="2" t="s">
        <v>12</v>
      </c>
      <c r="E41" s="6">
        <v>111.46</v>
      </c>
      <c r="F41" s="6"/>
      <c r="G41" s="20">
        <f>E41*F41</f>
        <v>0</v>
      </c>
      <c r="H41" s="42"/>
    </row>
    <row r="42" spans="1:8" ht="39" customHeight="1" x14ac:dyDescent="0.2">
      <c r="A42" s="12">
        <v>31</v>
      </c>
      <c r="B42" s="11" t="s">
        <v>86</v>
      </c>
      <c r="C42" s="13" t="s">
        <v>87</v>
      </c>
      <c r="D42" s="2" t="s">
        <v>12</v>
      </c>
      <c r="E42" s="6">
        <v>694.78</v>
      </c>
      <c r="F42" s="6"/>
      <c r="G42" s="20">
        <f t="shared" ref="G42:G48" si="5">E42*F42</f>
        <v>0</v>
      </c>
      <c r="H42" s="42"/>
    </row>
    <row r="43" spans="1:8" ht="41.25" customHeight="1" x14ac:dyDescent="0.2">
      <c r="A43" s="12">
        <v>32</v>
      </c>
      <c r="B43" s="3" t="s">
        <v>88</v>
      </c>
      <c r="C43" s="3" t="s">
        <v>89</v>
      </c>
      <c r="D43" s="2" t="s">
        <v>12</v>
      </c>
      <c r="E43" s="6">
        <v>177.46</v>
      </c>
      <c r="F43" s="6"/>
      <c r="G43" s="20">
        <f t="shared" si="5"/>
        <v>0</v>
      </c>
      <c r="H43" s="42"/>
    </row>
    <row r="44" spans="1:8" ht="45.75" customHeight="1" x14ac:dyDescent="0.2">
      <c r="A44" s="12">
        <v>33</v>
      </c>
      <c r="B44" s="3" t="s">
        <v>88</v>
      </c>
      <c r="C44" s="3" t="s">
        <v>90</v>
      </c>
      <c r="D44" s="2" t="s">
        <v>12</v>
      </c>
      <c r="E44" s="6">
        <v>590.16</v>
      </c>
      <c r="F44" s="6"/>
      <c r="G44" s="20">
        <f t="shared" si="5"/>
        <v>0</v>
      </c>
      <c r="H44" s="42"/>
    </row>
    <row r="45" spans="1:8" ht="47.25" customHeight="1" x14ac:dyDescent="0.2">
      <c r="A45" s="12">
        <v>34</v>
      </c>
      <c r="B45" s="3" t="s">
        <v>91</v>
      </c>
      <c r="C45" s="3" t="s">
        <v>92</v>
      </c>
      <c r="D45" s="2" t="s">
        <v>12</v>
      </c>
      <c r="E45" s="6">
        <v>104.62</v>
      </c>
      <c r="F45" s="6"/>
      <c r="G45" s="20">
        <f t="shared" si="5"/>
        <v>0</v>
      </c>
      <c r="H45" s="42"/>
    </row>
    <row r="46" spans="1:8" ht="22.5" customHeight="1" x14ac:dyDescent="0.2">
      <c r="A46" s="12">
        <v>35</v>
      </c>
      <c r="B46" s="13" t="s">
        <v>93</v>
      </c>
      <c r="C46" s="3" t="s">
        <v>94</v>
      </c>
      <c r="D46" s="2" t="s">
        <v>12</v>
      </c>
      <c r="E46" s="6">
        <v>6.65</v>
      </c>
      <c r="F46" s="6"/>
      <c r="G46" s="20">
        <f t="shared" si="5"/>
        <v>0</v>
      </c>
      <c r="H46" s="42"/>
    </row>
    <row r="47" spans="1:8" ht="30" customHeight="1" x14ac:dyDescent="0.2">
      <c r="A47" s="12">
        <v>36</v>
      </c>
      <c r="B47" s="3" t="s">
        <v>95</v>
      </c>
      <c r="C47" s="3" t="s">
        <v>96</v>
      </c>
      <c r="D47" s="2" t="s">
        <v>12</v>
      </c>
      <c r="E47" s="6">
        <v>100</v>
      </c>
      <c r="F47" s="6"/>
      <c r="G47" s="20">
        <f t="shared" si="5"/>
        <v>0</v>
      </c>
      <c r="H47" s="42"/>
    </row>
    <row r="48" spans="1:8" ht="15" customHeight="1" x14ac:dyDescent="0.2">
      <c r="A48" s="12">
        <v>37</v>
      </c>
      <c r="B48" s="3" t="s">
        <v>97</v>
      </c>
      <c r="C48" s="3" t="s">
        <v>98</v>
      </c>
      <c r="D48" s="2" t="s">
        <v>12</v>
      </c>
      <c r="E48" s="6">
        <v>100</v>
      </c>
      <c r="F48" s="6"/>
      <c r="G48" s="20">
        <f t="shared" si="5"/>
        <v>0</v>
      </c>
      <c r="H48" s="42"/>
    </row>
    <row r="49" spans="1:8" x14ac:dyDescent="0.2">
      <c r="A49" s="28">
        <v>2</v>
      </c>
      <c r="B49" s="29"/>
      <c r="C49" s="90" t="s">
        <v>105</v>
      </c>
      <c r="D49" s="88"/>
      <c r="E49" s="88"/>
      <c r="F49" s="89"/>
      <c r="G49" s="25"/>
      <c r="H49" s="42"/>
    </row>
    <row r="50" spans="1:8" x14ac:dyDescent="0.2">
      <c r="A50" s="25" t="s">
        <v>7</v>
      </c>
      <c r="B50" s="29"/>
      <c r="C50" s="90" t="s">
        <v>8</v>
      </c>
      <c r="D50" s="88"/>
      <c r="E50" s="88"/>
      <c r="F50" s="89"/>
      <c r="G50" s="36">
        <f>G51+G57+G57+G62+G66+G71+G73</f>
        <v>0</v>
      </c>
      <c r="H50" s="42"/>
    </row>
    <row r="51" spans="1:8" ht="24" x14ac:dyDescent="0.2">
      <c r="A51" s="25" t="s">
        <v>9</v>
      </c>
      <c r="B51" s="30" t="s">
        <v>10</v>
      </c>
      <c r="C51" s="90" t="s">
        <v>11</v>
      </c>
      <c r="D51" s="88"/>
      <c r="E51" s="88"/>
      <c r="F51" s="89"/>
      <c r="G51" s="36">
        <f>SUM(G52:G56)</f>
        <v>0</v>
      </c>
      <c r="H51" s="42"/>
    </row>
    <row r="52" spans="1:8" ht="24" x14ac:dyDescent="0.2">
      <c r="A52" s="12">
        <v>38</v>
      </c>
      <c r="B52" s="21" t="s">
        <v>16</v>
      </c>
      <c r="C52" s="23" t="s">
        <v>17</v>
      </c>
      <c r="D52" s="22" t="s">
        <v>12</v>
      </c>
      <c r="E52" s="27">
        <v>17.600000000000001</v>
      </c>
      <c r="F52" s="27"/>
      <c r="G52" s="37">
        <f>E52*F52</f>
        <v>0</v>
      </c>
      <c r="H52" s="42"/>
    </row>
    <row r="53" spans="1:8" ht="24" x14ac:dyDescent="0.2">
      <c r="A53" s="12">
        <v>39</v>
      </c>
      <c r="B53" s="21" t="s">
        <v>18</v>
      </c>
      <c r="C53" s="23" t="s">
        <v>19</v>
      </c>
      <c r="D53" s="22" t="s">
        <v>20</v>
      </c>
      <c r="E53" s="27">
        <v>24.76</v>
      </c>
      <c r="F53" s="27"/>
      <c r="G53" s="37">
        <f t="shared" ref="G53:G56" si="6">E53*F53</f>
        <v>0</v>
      </c>
      <c r="H53" s="42"/>
    </row>
    <row r="54" spans="1:8" ht="36" x14ac:dyDescent="0.2">
      <c r="A54" s="12">
        <v>40</v>
      </c>
      <c r="B54" s="31" t="s">
        <v>21</v>
      </c>
      <c r="C54" s="23" t="s">
        <v>22</v>
      </c>
      <c r="D54" s="22" t="s">
        <v>20</v>
      </c>
      <c r="E54" s="27">
        <v>9.67</v>
      </c>
      <c r="F54" s="27"/>
      <c r="G54" s="37">
        <f t="shared" si="6"/>
        <v>0</v>
      </c>
      <c r="H54" s="42"/>
    </row>
    <row r="55" spans="1:8" ht="36" x14ac:dyDescent="0.2">
      <c r="A55" s="12">
        <v>41</v>
      </c>
      <c r="B55" s="31" t="s">
        <v>23</v>
      </c>
      <c r="C55" s="23" t="s">
        <v>24</v>
      </c>
      <c r="D55" s="22" t="s">
        <v>13</v>
      </c>
      <c r="E55" s="27">
        <v>0.88</v>
      </c>
      <c r="F55" s="27"/>
      <c r="G55" s="37">
        <f t="shared" si="6"/>
        <v>0</v>
      </c>
      <c r="H55" s="42"/>
    </row>
    <row r="56" spans="1:8" ht="36" x14ac:dyDescent="0.2">
      <c r="A56" s="12">
        <v>42</v>
      </c>
      <c r="B56" s="31" t="s">
        <v>25</v>
      </c>
      <c r="C56" s="23" t="s">
        <v>26</v>
      </c>
      <c r="D56" s="22" t="s">
        <v>27</v>
      </c>
      <c r="E56" s="27">
        <v>0.31</v>
      </c>
      <c r="F56" s="27"/>
      <c r="G56" s="37">
        <f t="shared" si="6"/>
        <v>0</v>
      </c>
      <c r="H56" s="42"/>
    </row>
    <row r="57" spans="1:8" ht="48" x14ac:dyDescent="0.2">
      <c r="A57" s="35" t="s">
        <v>106</v>
      </c>
      <c r="B57" s="38" t="s">
        <v>107</v>
      </c>
      <c r="C57" s="96" t="s">
        <v>108</v>
      </c>
      <c r="D57" s="96"/>
      <c r="E57" s="96"/>
      <c r="F57" s="96"/>
      <c r="G57" s="40">
        <f>SUM(G58:G61)</f>
        <v>0</v>
      </c>
      <c r="H57" s="42"/>
    </row>
    <row r="58" spans="1:8" ht="48" x14ac:dyDescent="0.2">
      <c r="A58" s="41">
        <v>43</v>
      </c>
      <c r="B58" s="21" t="s">
        <v>37</v>
      </c>
      <c r="C58" s="23" t="s">
        <v>38</v>
      </c>
      <c r="D58" s="22" t="s">
        <v>12</v>
      </c>
      <c r="E58" s="27">
        <v>4.97</v>
      </c>
      <c r="F58" s="27"/>
      <c r="G58" s="39">
        <f>E58*F58</f>
        <v>0</v>
      </c>
      <c r="H58" s="42"/>
    </row>
    <row r="59" spans="1:8" ht="60" x14ac:dyDescent="0.2">
      <c r="A59" s="41">
        <v>44</v>
      </c>
      <c r="B59" s="21" t="s">
        <v>37</v>
      </c>
      <c r="C59" s="23" t="s">
        <v>109</v>
      </c>
      <c r="D59" s="22" t="s">
        <v>12</v>
      </c>
      <c r="E59" s="27">
        <v>12.63</v>
      </c>
      <c r="F59" s="27"/>
      <c r="G59" s="39">
        <f t="shared" ref="G59:G61" si="7">E59*F59</f>
        <v>0</v>
      </c>
      <c r="H59" s="42"/>
    </row>
    <row r="60" spans="1:8" ht="36" x14ac:dyDescent="0.2">
      <c r="A60" s="41">
        <v>45</v>
      </c>
      <c r="B60" s="21" t="s">
        <v>40</v>
      </c>
      <c r="C60" s="23" t="s">
        <v>41</v>
      </c>
      <c r="D60" s="22" t="s">
        <v>20</v>
      </c>
      <c r="E60" s="27">
        <v>24.76</v>
      </c>
      <c r="F60" s="27"/>
      <c r="G60" s="39">
        <f t="shared" si="7"/>
        <v>0</v>
      </c>
      <c r="H60" s="42"/>
    </row>
    <row r="61" spans="1:8" ht="36" x14ac:dyDescent="0.2">
      <c r="A61" s="41">
        <v>46</v>
      </c>
      <c r="B61" s="21" t="s">
        <v>42</v>
      </c>
      <c r="C61" s="23" t="s">
        <v>43</v>
      </c>
      <c r="D61" s="22" t="s">
        <v>20</v>
      </c>
      <c r="E61" s="27">
        <v>24.76</v>
      </c>
      <c r="F61" s="27"/>
      <c r="G61" s="39">
        <f t="shared" si="7"/>
        <v>0</v>
      </c>
      <c r="H61" s="42"/>
    </row>
    <row r="62" spans="1:8" ht="24" x14ac:dyDescent="0.2">
      <c r="A62" s="25" t="s">
        <v>44</v>
      </c>
      <c r="B62" s="30" t="s">
        <v>45</v>
      </c>
      <c r="C62" s="90" t="s">
        <v>46</v>
      </c>
      <c r="D62" s="88"/>
      <c r="E62" s="88"/>
      <c r="F62" s="89"/>
      <c r="G62" s="36">
        <f>SUM(G63:G65)</f>
        <v>0</v>
      </c>
      <c r="H62" s="42"/>
    </row>
    <row r="63" spans="1:8" ht="36" x14ac:dyDescent="0.2">
      <c r="A63" s="12">
        <v>47</v>
      </c>
      <c r="B63" s="21" t="s">
        <v>47</v>
      </c>
      <c r="C63" s="23" t="s">
        <v>48</v>
      </c>
      <c r="D63" s="22" t="s">
        <v>12</v>
      </c>
      <c r="E63" s="27">
        <v>112</v>
      </c>
      <c r="F63" s="27"/>
      <c r="G63" s="39">
        <f>E63*F63</f>
        <v>0</v>
      </c>
      <c r="H63" s="42"/>
    </row>
    <row r="64" spans="1:8" ht="48" x14ac:dyDescent="0.2">
      <c r="A64" s="12">
        <v>48</v>
      </c>
      <c r="B64" s="21" t="s">
        <v>51</v>
      </c>
      <c r="C64" s="23" t="s">
        <v>52</v>
      </c>
      <c r="D64" s="22" t="s">
        <v>12</v>
      </c>
      <c r="E64" s="27">
        <v>112</v>
      </c>
      <c r="F64" s="27"/>
      <c r="G64" s="39">
        <f t="shared" ref="G64:G65" si="8">E64*F64</f>
        <v>0</v>
      </c>
      <c r="H64" s="42"/>
    </row>
    <row r="65" spans="1:8" ht="36" x14ac:dyDescent="0.2">
      <c r="A65" s="12">
        <v>49</v>
      </c>
      <c r="B65" s="31" t="s">
        <v>53</v>
      </c>
      <c r="C65" s="23" t="s">
        <v>54</v>
      </c>
      <c r="D65" s="22" t="s">
        <v>12</v>
      </c>
      <c r="E65" s="27">
        <v>25</v>
      </c>
      <c r="F65" s="27"/>
      <c r="G65" s="39">
        <f t="shared" si="8"/>
        <v>0</v>
      </c>
      <c r="H65" s="42"/>
    </row>
    <row r="66" spans="1:8" ht="24" x14ac:dyDescent="0.2">
      <c r="A66" s="34" t="s">
        <v>59</v>
      </c>
      <c r="B66" s="30" t="s">
        <v>45</v>
      </c>
      <c r="C66" s="90" t="s">
        <v>110</v>
      </c>
      <c r="D66" s="88"/>
      <c r="E66" s="88"/>
      <c r="F66" s="89"/>
      <c r="G66" s="36">
        <f>SUM(G67:G70)</f>
        <v>0</v>
      </c>
      <c r="H66" s="42"/>
    </row>
    <row r="67" spans="1:8" ht="24" x14ac:dyDescent="0.2">
      <c r="A67" s="12">
        <v>50</v>
      </c>
      <c r="B67" s="23" t="s">
        <v>62</v>
      </c>
      <c r="C67" s="23" t="s">
        <v>63</v>
      </c>
      <c r="D67" s="22" t="s">
        <v>12</v>
      </c>
      <c r="E67" s="27">
        <v>102.24</v>
      </c>
      <c r="F67" s="27"/>
      <c r="G67" s="39">
        <f>E67*F67</f>
        <v>0</v>
      </c>
      <c r="H67" s="42"/>
    </row>
    <row r="68" spans="1:8" ht="60.75" x14ac:dyDescent="0.2">
      <c r="A68" s="12">
        <v>51</v>
      </c>
      <c r="B68" s="23" t="s">
        <v>65</v>
      </c>
      <c r="C68" s="33" t="s">
        <v>111</v>
      </c>
      <c r="D68" s="22" t="s">
        <v>12</v>
      </c>
      <c r="E68" s="27">
        <v>30.86</v>
      </c>
      <c r="F68" s="27"/>
      <c r="G68" s="39">
        <f t="shared" ref="G68:G70" si="9">E68*F68</f>
        <v>0</v>
      </c>
      <c r="H68" s="42"/>
    </row>
    <row r="69" spans="1:8" ht="73.5" x14ac:dyDescent="0.2">
      <c r="A69" s="12">
        <v>52</v>
      </c>
      <c r="B69" s="23" t="s">
        <v>66</v>
      </c>
      <c r="C69" s="33" t="s">
        <v>67</v>
      </c>
      <c r="D69" s="22" t="s">
        <v>12</v>
      </c>
      <c r="E69" s="27">
        <v>3.53</v>
      </c>
      <c r="F69" s="27"/>
      <c r="G69" s="39">
        <f t="shared" si="9"/>
        <v>0</v>
      </c>
      <c r="H69" s="42"/>
    </row>
    <row r="70" spans="1:8" ht="36" x14ac:dyDescent="0.2">
      <c r="A70" s="12">
        <v>53</v>
      </c>
      <c r="B70" s="21" t="s">
        <v>71</v>
      </c>
      <c r="C70" s="23" t="s">
        <v>72</v>
      </c>
      <c r="D70" s="22" t="s">
        <v>12</v>
      </c>
      <c r="E70" s="27">
        <v>34.39</v>
      </c>
      <c r="F70" s="27"/>
      <c r="G70" s="39">
        <f t="shared" si="9"/>
        <v>0</v>
      </c>
      <c r="H70" s="42"/>
    </row>
    <row r="71" spans="1:8" x14ac:dyDescent="0.2">
      <c r="A71" s="34" t="s">
        <v>73</v>
      </c>
      <c r="B71" s="29"/>
      <c r="C71" s="90" t="s">
        <v>74</v>
      </c>
      <c r="D71" s="88"/>
      <c r="E71" s="88"/>
      <c r="F71" s="89"/>
      <c r="G71" s="36">
        <f>G72</f>
        <v>0</v>
      </c>
      <c r="H71" s="42"/>
    </row>
    <row r="72" spans="1:8" ht="48" x14ac:dyDescent="0.2">
      <c r="A72" s="12">
        <v>54</v>
      </c>
      <c r="B72" s="23" t="s">
        <v>77</v>
      </c>
      <c r="C72" s="23" t="s">
        <v>78</v>
      </c>
      <c r="D72" s="22" t="s">
        <v>20</v>
      </c>
      <c r="E72" s="27">
        <v>9.67</v>
      </c>
      <c r="F72" s="24"/>
      <c r="G72" s="39">
        <f>E72*F72</f>
        <v>0</v>
      </c>
      <c r="H72" s="42"/>
    </row>
    <row r="73" spans="1:8" ht="24" x14ac:dyDescent="0.2">
      <c r="A73" s="34" t="s">
        <v>81</v>
      </c>
      <c r="B73" s="30" t="s">
        <v>82</v>
      </c>
      <c r="C73" s="90" t="s">
        <v>83</v>
      </c>
      <c r="D73" s="88"/>
      <c r="E73" s="88"/>
      <c r="F73" s="89"/>
      <c r="G73" s="36">
        <f>SUM(G74:G81)</f>
        <v>0</v>
      </c>
      <c r="H73" s="42"/>
    </row>
    <row r="74" spans="1:8" ht="36" x14ac:dyDescent="0.2">
      <c r="A74" s="12">
        <v>55</v>
      </c>
      <c r="B74" s="32" t="s">
        <v>84</v>
      </c>
      <c r="C74" s="33" t="s">
        <v>85</v>
      </c>
      <c r="D74" s="22" t="s">
        <v>12</v>
      </c>
      <c r="E74" s="27">
        <v>30.86</v>
      </c>
      <c r="F74" s="27"/>
      <c r="G74" s="37">
        <f>E74*F74</f>
        <v>0</v>
      </c>
      <c r="H74" s="42"/>
    </row>
    <row r="75" spans="1:8" ht="36" x14ac:dyDescent="0.2">
      <c r="A75" s="12">
        <v>56</v>
      </c>
      <c r="B75" s="32" t="s">
        <v>86</v>
      </c>
      <c r="C75" s="33" t="s">
        <v>87</v>
      </c>
      <c r="D75" s="22" t="s">
        <v>12</v>
      </c>
      <c r="E75" s="27">
        <v>112</v>
      </c>
      <c r="F75" s="27"/>
      <c r="G75" s="37">
        <f t="shared" ref="G75:G81" si="10">E75*F75</f>
        <v>0</v>
      </c>
      <c r="H75" s="42"/>
    </row>
    <row r="76" spans="1:8" ht="36" x14ac:dyDescent="0.2">
      <c r="A76" s="12">
        <v>57</v>
      </c>
      <c r="B76" s="23" t="s">
        <v>88</v>
      </c>
      <c r="C76" s="23" t="s">
        <v>89</v>
      </c>
      <c r="D76" s="22" t="s">
        <v>12</v>
      </c>
      <c r="E76" s="27">
        <v>30.86</v>
      </c>
      <c r="F76" s="27"/>
      <c r="G76" s="37">
        <f t="shared" si="10"/>
        <v>0</v>
      </c>
      <c r="H76" s="42"/>
    </row>
    <row r="77" spans="1:8" ht="36" x14ac:dyDescent="0.2">
      <c r="A77" s="12">
        <v>58</v>
      </c>
      <c r="B77" s="23" t="s">
        <v>88</v>
      </c>
      <c r="C77" s="23" t="s">
        <v>90</v>
      </c>
      <c r="D77" s="22" t="s">
        <v>12</v>
      </c>
      <c r="E77" s="27">
        <v>112</v>
      </c>
      <c r="F77" s="27"/>
      <c r="G77" s="37">
        <f t="shared" si="10"/>
        <v>0</v>
      </c>
      <c r="H77" s="42"/>
    </row>
    <row r="78" spans="1:8" ht="36" x14ac:dyDescent="0.2">
      <c r="A78" s="12">
        <v>59</v>
      </c>
      <c r="B78" s="33" t="s">
        <v>93</v>
      </c>
      <c r="C78" s="23" t="s">
        <v>94</v>
      </c>
      <c r="D78" s="22" t="s">
        <v>12</v>
      </c>
      <c r="E78" s="27">
        <v>13.5</v>
      </c>
      <c r="F78" s="27"/>
      <c r="G78" s="37">
        <f t="shared" si="10"/>
        <v>0</v>
      </c>
      <c r="H78" s="42"/>
    </row>
    <row r="79" spans="1:8" ht="24" x14ac:dyDescent="0.2">
      <c r="A79" s="12">
        <v>60</v>
      </c>
      <c r="B79" s="23" t="s">
        <v>95</v>
      </c>
      <c r="C79" s="23" t="s">
        <v>96</v>
      </c>
      <c r="D79" s="22" t="s">
        <v>12</v>
      </c>
      <c r="E79" s="27">
        <v>100</v>
      </c>
      <c r="F79" s="27"/>
      <c r="G79" s="37">
        <f t="shared" si="10"/>
        <v>0</v>
      </c>
      <c r="H79" s="42"/>
    </row>
    <row r="80" spans="1:8" ht="24" x14ac:dyDescent="0.2">
      <c r="A80" s="12">
        <v>61</v>
      </c>
      <c r="B80" s="23" t="s">
        <v>97</v>
      </c>
      <c r="C80" s="23" t="s">
        <v>98</v>
      </c>
      <c r="D80" s="22" t="s">
        <v>12</v>
      </c>
      <c r="E80" s="27">
        <v>100</v>
      </c>
      <c r="F80" s="27"/>
      <c r="G80" s="37">
        <f t="shared" si="10"/>
        <v>0</v>
      </c>
      <c r="H80" s="42"/>
    </row>
    <row r="81" spans="1:8" ht="24" x14ac:dyDescent="0.2">
      <c r="A81" s="12">
        <v>62</v>
      </c>
      <c r="B81" s="23" t="s">
        <v>99</v>
      </c>
      <c r="C81" s="23" t="s">
        <v>100</v>
      </c>
      <c r="D81" s="22" t="s">
        <v>12</v>
      </c>
      <c r="E81" s="27">
        <v>100</v>
      </c>
      <c r="F81" s="27"/>
      <c r="G81" s="37">
        <f t="shared" si="10"/>
        <v>0</v>
      </c>
      <c r="H81" s="42"/>
    </row>
    <row r="82" spans="1:8" x14ac:dyDescent="0.2">
      <c r="A82" s="42"/>
      <c r="B82" s="91" t="s">
        <v>112</v>
      </c>
      <c r="C82" s="92"/>
      <c r="D82" s="92"/>
      <c r="E82" s="92"/>
      <c r="F82" s="93"/>
      <c r="G82" s="43">
        <f>G4+G50</f>
        <v>0</v>
      </c>
      <c r="H82" s="42"/>
    </row>
  </sheetData>
  <mergeCells count="19">
    <mergeCell ref="C4:F4"/>
    <mergeCell ref="C5:F5"/>
    <mergeCell ref="C20:F20"/>
    <mergeCell ref="C27:F27"/>
    <mergeCell ref="C36:F36"/>
    <mergeCell ref="C40:F40"/>
    <mergeCell ref="B82:F82"/>
    <mergeCell ref="A1:G1"/>
    <mergeCell ref="C49:F49"/>
    <mergeCell ref="C50:F50"/>
    <mergeCell ref="C51:F51"/>
    <mergeCell ref="C71:F71"/>
    <mergeCell ref="C73:F73"/>
    <mergeCell ref="C62:F62"/>
    <mergeCell ref="C66:F66"/>
    <mergeCell ref="C57:F57"/>
    <mergeCell ref="C15:F15"/>
    <mergeCell ref="C13:F13"/>
    <mergeCell ref="C3:F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TER_inst elektryczne </vt:lpstr>
      <vt:lpstr>TER_roboty budowlane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Kaczmarek Monika</cp:lastModifiedBy>
  <cp:lastPrinted>2023-05-28T14:48:55Z</cp:lastPrinted>
  <dcterms:created xsi:type="dcterms:W3CDTF">2023-05-19T07:08:51Z</dcterms:created>
  <dcterms:modified xsi:type="dcterms:W3CDTF">2023-05-29T12:55:30Z</dcterms:modified>
</cp:coreProperties>
</file>