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firstSheet="1" activeTab="1"/>
  </bookViews>
  <sheets>
    <sheet name="3. druty " sheetId="1" state="hidden" r:id="rId1"/>
    <sheet name="ZAŁACZNIK DO WNIOSKU KOMISJI" sheetId="2" r:id="rId2"/>
    <sheet name="Arkusz1" sheetId="3" r:id="rId3"/>
  </sheets>
  <definedNames>
    <definedName name="Excel_BuiltIn_Print_Area">#REF!</definedName>
    <definedName name="Excel_BuiltIn_Print_Area_1">#REF!</definedName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<sst xmlns="http://schemas.openxmlformats.org/spreadsheetml/2006/main" count="1106" uniqueCount="440">
  <si>
    <t>CZĘŚĆ NR 1 - Implanty do zespoleń kości dłoni i obojczyka z tytanu</t>
  </si>
  <si>
    <t>L.p.</t>
  </si>
  <si>
    <t>przedmiot zamówienia</t>
  </si>
  <si>
    <t>j.m.</t>
  </si>
  <si>
    <t>Ilość</t>
  </si>
  <si>
    <t xml:space="preserve">cena jedn. netto (PLN) </t>
  </si>
  <si>
    <t>wartość netto (PLN)</t>
  </si>
  <si>
    <t>Stawka  VAT %</t>
  </si>
  <si>
    <t>wartość brutto</t>
  </si>
  <si>
    <t>nazwa handlowa</t>
  </si>
  <si>
    <t>nr katalogowy (jeżeli nadano - Wykonawca winien podać wszystkie zaoferowane rozmiary i odpowiadające im numery katalogowe)</t>
  </si>
  <si>
    <t>producent</t>
  </si>
  <si>
    <r>
      <t xml:space="preserve"> Śruba 1,5 mm blokowana,</t>
    </r>
    <r>
      <rPr>
        <sz val="8"/>
        <color indexed="8"/>
        <rFont val="Arial"/>
        <family val="2"/>
      </rPr>
      <t xml:space="preserve"> wielokątowa - maksymalny kąt 10 stopni, tytanowa, samogwintująca, średnica śruby z gwintem 1,5 mm, średnica głowy śruby 2,5 mm, średnica rdzenia śruby 1,1 mm, każda następna śruba jest o 1 mm dłuższa, długość śrub </t>
    </r>
    <r>
      <rPr>
        <b/>
        <sz val="8"/>
        <color indexed="8"/>
        <rFont val="Arial"/>
        <family val="2"/>
      </rPr>
      <t>od 6 do 16 mm.</t>
    </r>
  </si>
  <si>
    <t>Szt.</t>
  </si>
  <si>
    <r>
      <t xml:space="preserve"> </t>
    </r>
    <r>
      <rPr>
        <b/>
        <sz val="8"/>
        <color indexed="8"/>
        <rFont val="Arial"/>
        <family val="2"/>
      </rPr>
      <t>Śruba 1,5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1,5 mm, średnica głowy śruby 2,5 mm, średnica rdzenia śruby 1,1 mm, każda następna śruba jest o 1 mm dłuższa, długość śrub </t>
    </r>
    <r>
      <rPr>
        <b/>
        <sz val="8"/>
        <color indexed="8"/>
        <rFont val="Arial"/>
        <family val="2"/>
      </rPr>
      <t>od 17 do 20 mm.</t>
    </r>
  </si>
  <si>
    <r>
      <t>Śruba 1.7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1,7 mm, średnica głowy śruby 2,5 mm, średnica rdzenia śruby 1,3 mm, każda następna śruba jest o 1 mm dłuższa,długość śrub </t>
    </r>
    <r>
      <rPr>
        <b/>
        <sz val="8"/>
        <color indexed="8"/>
        <rFont val="Arial"/>
        <family val="2"/>
      </rPr>
      <t>od 6 do 20 mm.</t>
    </r>
  </si>
  <si>
    <r>
      <t>Śruba 2,0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2,0 mm, średnica głowy śruby 2,5 mm, średnica rdzenia śruby 1,3 mm, każda następna śruba jest o 1 mm dłuższa, długość śrub </t>
    </r>
    <r>
      <rPr>
        <b/>
        <sz val="8"/>
        <color indexed="8"/>
        <rFont val="Arial"/>
        <family val="2"/>
      </rPr>
      <t>od 6 do 20 mm.</t>
    </r>
  </si>
  <si>
    <r>
      <t>Śruba 2,0 mm blokowana</t>
    </r>
    <r>
      <rPr>
        <sz val="8"/>
        <color indexed="8"/>
        <rFont val="Arial"/>
        <family val="2"/>
      </rPr>
      <t xml:space="preserve">, wielokątowa - maksymalny kąt 10 stopni, tytanowa, samogwintująca, średnica śruby z gwintem 2,0 mm, średnica głowy śruby 2,5 mm, średnica rdzenia śruby 1,3 mm, każda następna śruba jest o 1 mm dłuższa, długość śrub </t>
    </r>
    <r>
      <rPr>
        <b/>
        <sz val="8"/>
        <color indexed="8"/>
        <rFont val="Arial"/>
        <family val="2"/>
      </rPr>
      <t>od 21 do 24 mm.</t>
    </r>
  </si>
  <si>
    <r>
      <t>Śruba 2,2mm blokowana</t>
    </r>
    <r>
      <rPr>
        <sz val="8"/>
        <color indexed="8"/>
        <rFont val="Arial"/>
        <family val="2"/>
      </rPr>
      <t xml:space="preserve">, wielokątowa, maksymalny kąt 10 stopni, tytanowa, samogwintująca, średnica śruby z gwintem 2,2 mm, średnica głowy śruby 2,5 mm, średnica rdzenia śruby 1,5 mm, każda następna śruba jest o 1 mm dłuższa, długość śrub </t>
    </r>
    <r>
      <rPr>
        <b/>
        <sz val="8"/>
        <color indexed="8"/>
        <rFont val="Arial"/>
        <family val="2"/>
      </rPr>
      <t xml:space="preserve">od 6 do 20 mm. </t>
    </r>
  </si>
  <si>
    <r>
      <t>Śruba 2,2mm blokowana</t>
    </r>
    <r>
      <rPr>
        <sz val="8"/>
        <color indexed="8"/>
        <rFont val="Arial"/>
        <family val="2"/>
      </rPr>
      <t xml:space="preserve">, wielokątowa, maksymalny kąt 10 stopni, tytanowa, samogwintująca, średnica śruby z gwintem 2,2 mm, średnica głowy śruby 2,5 mm, średnica rdzenia śruby 1,5 mm, każda następna śruba jest o 1 mm dłuższa, długość śrub </t>
    </r>
    <r>
      <rPr>
        <b/>
        <sz val="8"/>
        <color indexed="8"/>
        <rFont val="Arial"/>
        <family val="2"/>
      </rPr>
      <t>od 21 do 24 mm</t>
    </r>
    <r>
      <rPr>
        <sz val="8"/>
        <color indexed="8"/>
        <rFont val="Arial"/>
        <family val="2"/>
      </rPr>
      <t xml:space="preserve">. </t>
    </r>
  </si>
  <si>
    <r>
      <t>Płytka prosta 10 otworów - (łancuszek)</t>
    </r>
    <r>
      <rPr>
        <sz val="8"/>
        <color indexed="8"/>
        <rFont val="Arial"/>
        <family val="2"/>
      </rPr>
      <t>, blokowana, wielokątowe wprowadzanie śrub śrdnicy 1,5 mm i 2,0 mm, tytanowa, grubość płytki 0,7 mm,możliwość modelowania i przycinania płytki</t>
    </r>
  </si>
  <si>
    <r>
      <t>Płytka dwurzędowa 6 otworów równoległych</t>
    </r>
    <r>
      <rPr>
        <sz val="8"/>
        <color indexed="8"/>
        <rFont val="Arial"/>
        <family val="2"/>
      </rPr>
      <t>, blokowana, wielokątowe wprowadzanie śrub śrdnicy 1,5 mm i 2,0 mm, tytanowa, grubość płytki 0,7 mm, możliwość modelowania i przycinania płytki.</t>
    </r>
  </si>
  <si>
    <r>
      <t>Płytka dwurzędowa 8 otworów równoległych</t>
    </r>
    <r>
      <rPr>
        <sz val="8"/>
        <color indexed="8"/>
        <rFont val="Arial"/>
        <family val="2"/>
      </rPr>
      <t>, blokowana, wielokątowe wprowadzanie śrub średnicy1,5 mm i 2,0 mm, tytanowa, grubość płytki 0,7 mm, możliwość modelowania i przycinania płytki.</t>
    </r>
  </si>
  <si>
    <r>
      <t>Płytka dwurzędowa 10 otworów równoległych</t>
    </r>
    <r>
      <rPr>
        <sz val="8"/>
        <color indexed="8"/>
        <rFont val="Arial"/>
        <family val="2"/>
      </rPr>
      <t>, blokowana, wielokątowe wprowadzanie śrub średnicy 1,5 mm i 2,0 mm, tytanowa, grubość płytki 0,7 mm, możliwość modelowania i przycinania płytki.</t>
    </r>
  </si>
  <si>
    <r>
      <t>Płytka dwurzędowa 6 otworów po przekątnej, prawa/lewa</t>
    </r>
    <r>
      <rPr>
        <sz val="8"/>
        <color indexed="8"/>
        <rFont val="Arial"/>
        <family val="2"/>
      </rPr>
      <t>, blokowana, wielokątowe wprowadzanie śrub średnicy 1,5 mm i 2,0 mm, tytanowa, grubość płytki 0,7 mm, możliwość modelowania i przycinania płytki.</t>
    </r>
  </si>
  <si>
    <r>
      <t>Płytka dwurzędowa 10 otworów po przekątnej, prawa/lewa</t>
    </r>
    <r>
      <rPr>
        <sz val="8"/>
        <color indexed="8"/>
        <rFont val="Arial"/>
        <family val="2"/>
      </rPr>
      <t>, blokowana, wielokątowe wprowadzanie śrub śrenicy 1,5 mm i 2,0 mm, tytanowa, grubość płytki 0,7 mm, możliwość modelowania i przycinania płytki.</t>
    </r>
  </si>
  <si>
    <r>
      <t>Płytka T. 6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</si>
  <si>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T. 8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</si>
  <si>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Y. 7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</si>
  <si>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Z. 9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</si>
  <si>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Z. 13 otworów</t>
    </r>
    <r>
      <rPr>
        <sz val="8"/>
        <color indexed="8"/>
        <rFont val="Arial"/>
        <family val="2"/>
      </rPr>
      <t xml:space="preserve">, blokowana, wielokątowe wprowadzanie śrub średnicy 1,5 mm i 2,0 mm, tytanowa, grubość płytki 0,7 mm, możliwość modelowania i przycinania płytki. </t>
    </r>
  </si>
  <si>
    <r>
      <t>Płytka X. 4</t>
    </r>
    <r>
      <rPr>
        <sz val="8"/>
        <color indexed="8"/>
        <rFont val="Arial"/>
        <family val="2"/>
      </rPr>
      <t xml:space="preserve"> otworów, blokowana, wielokątowe wprowadzanie śrub średnicy 1,5 mm i 2,0 mm, tytanowa, grubość płytki 0,7 mm, możliwość modelowania i przycinania płytki. </t>
    </r>
  </si>
  <si>
    <r>
      <t>Podkładka do śrub Ø 1,5 i 2,0 mm</t>
    </r>
    <r>
      <rPr>
        <sz val="8"/>
        <color indexed="8"/>
        <rFont val="Arial"/>
        <family val="2"/>
      </rPr>
      <t xml:space="preserve">, tytanowa, grubość podkładki </t>
    </r>
    <r>
      <rPr>
        <b/>
        <sz val="8"/>
        <color indexed="8"/>
        <rFont val="Arial"/>
        <family val="2"/>
      </rPr>
      <t>0,7 mm</t>
    </r>
  </si>
  <si>
    <r>
      <t>Płytka prosta 10 otworów - (łancuszek)</t>
    </r>
    <r>
      <rPr>
        <sz val="8"/>
        <color indexed="8"/>
        <rFont val="Arial"/>
        <family val="2"/>
      </rPr>
      <t>, blokowana, wielokątowe wprowadzanie śrub średnicy 1,5 mm i 2,0 mm, tytanowa, grubość płytki 1,0 mm, możliwość modelowania i przycinania płytki.</t>
    </r>
  </si>
  <si>
    <r>
      <t>Płytka dwurzędowa 6</t>
    </r>
    <r>
      <rPr>
        <sz val="8"/>
        <color indexed="8"/>
        <rFont val="Arial"/>
        <family val="2"/>
      </rPr>
      <t xml:space="preserve"> otworów równoległych, blokowana, wielokątowe wprowadzanie śrub średnicy 1,5 mm i 2,0 mm, tytanowa, grubość płytki 1,0 mm, możliwość modelowania i przycinania płytki.</t>
    </r>
  </si>
  <si>
    <r>
      <t>Płytka dwurzędowa 8</t>
    </r>
    <r>
      <rPr>
        <sz val="8"/>
        <color indexed="8"/>
        <rFont val="Arial"/>
        <family val="2"/>
      </rPr>
      <t xml:space="preserve"> otworów równoległych, blokowana, wielokątowe wprowadzanie śrub średnicy 1,5 mm i 2,0 mm, tytanowa, grubość płytki 1,0 mm, możliwość modelowania i przycinania płytki.</t>
    </r>
  </si>
  <si>
    <r>
      <t>Płytka dwurzędowa 10</t>
    </r>
    <r>
      <rPr>
        <sz val="8"/>
        <color indexed="8"/>
        <rFont val="Arial"/>
        <family val="2"/>
      </rPr>
      <t xml:space="preserve"> otworów równoległych, blokowana, wielokątowe wprowadzanie śrub średnicy 1,5 mm i 2,0 mm, tytanowa, grubość płytki 1,0 mm, możliwość modelowania i przycinania płytki.</t>
    </r>
  </si>
  <si>
    <r>
      <t>Płytka dwurzędowa 8</t>
    </r>
    <r>
      <rPr>
        <sz val="8"/>
        <color indexed="8"/>
        <rFont val="Arial"/>
        <family val="2"/>
      </rPr>
      <t xml:space="preserve"> otworów po przekątnej,prawa/lewa, blokowana, wielokątowe wprowadzanie śrub średnicy 1,5 mm i 2,0 mm, tytanowa, grubość płytki 1,0 mm, możliwość modelowania i przycinania płytki.</t>
    </r>
  </si>
  <si>
    <r>
      <t>Płytka dwurzędowa 12</t>
    </r>
    <r>
      <rPr>
        <sz val="8"/>
        <color indexed="8"/>
        <rFont val="Arial"/>
        <family val="2"/>
      </rPr>
      <t xml:space="preserve"> otworów po przekątnej, prawa/lewa, blokowana, wielokątowe wprowadzanie śrub średnicy 1,5 mm i 2,0 mm, tytanowa, grubość płytki 1,0 mm, możliwość modelowania i przycinania płytki.</t>
    </r>
  </si>
  <si>
    <r>
      <t>Płytka T. 6 otworów</t>
    </r>
    <r>
      <rPr>
        <sz val="8"/>
        <color indexed="8"/>
        <rFont val="Arial"/>
        <family val="2"/>
      </rPr>
      <t xml:space="preserve">,blokowana, wielokątowe wprowadzanie śrub średnicy 1,5 mm i 2,0 mm, tytanowa, grubość płytki 1,0 mm, możliwość modelowania i przycinania płytki. </t>
    </r>
  </si>
  <si>
    <r>
      <t>Płytka T. 8</t>
    </r>
    <r>
      <rPr>
        <sz val="8"/>
        <color indexed="8"/>
        <rFont val="Arial"/>
        <family val="2"/>
      </rPr>
      <t xml:space="preserve"> otworów, blokowana, wielokątowe wprowadzanie śrub średnicy 1,5 mm i 2,0 mm, tytanowa, grubość płytki 1,0 mm, możliwość modelowania i przycinania płytki. </t>
    </r>
  </si>
  <si>
    <r>
      <t>Płytka Y. 7</t>
    </r>
    <r>
      <rPr>
        <sz val="8"/>
        <color indexed="8"/>
        <rFont val="Arial"/>
        <family val="2"/>
      </rPr>
      <t xml:space="preserve"> otworów,blokowana, wielokątowe wprowadzanie śrub średnicy 1,5 mm i 2,0 mm, tytanowa, grubość płytki 1,0 mm, możliwość modelowania i przycinania płytki. </t>
    </r>
  </si>
  <si>
    <r>
      <t xml:space="preserve">Płytka Z. 9 </t>
    </r>
    <r>
      <rPr>
        <sz val="8"/>
        <color indexed="8"/>
        <rFont val="Arial"/>
        <family val="2"/>
      </rPr>
      <t xml:space="preserve">otworów,blokowana, wielokątowe wprowadzanie śrub średnicy1,5 mm i 2,0 mm, tytanowa, grubość płytki 1,0 mm, możliwość modelowania i przycinania płytki. </t>
    </r>
  </si>
  <si>
    <r>
      <t>Płytka Z. 13</t>
    </r>
    <r>
      <rPr>
        <sz val="8"/>
        <color indexed="8"/>
        <rFont val="Arial"/>
        <family val="2"/>
      </rPr>
      <t xml:space="preserve"> otworów, blokowana, wielokątowe wprowadzanie śrub średnicy 1,5 mm i 2,0 mm, tytanowa, grubość płytki 1,0 mm, możliwość modelowania i przycinania płytki. </t>
    </r>
  </si>
  <si>
    <r>
      <t xml:space="preserve">Płytka X. 4 </t>
    </r>
    <r>
      <rPr>
        <sz val="8"/>
        <color indexed="8"/>
        <rFont val="Arial"/>
        <family val="2"/>
      </rPr>
      <t xml:space="preserve">otworów, blokowana, wielokątowe wprowadzanie śrub średnicy 1,5 mm i 2,0 mm, tytanowa, grubość płytki 1,0 mm, możliwość modelowania i przycinania płytki. </t>
    </r>
  </si>
  <si>
    <r>
      <t>Podkładka do śrub Ø 1,5 i 2,0 mm</t>
    </r>
    <r>
      <rPr>
        <sz val="8"/>
        <color indexed="8"/>
        <rFont val="Arial"/>
        <family val="2"/>
      </rPr>
      <t xml:space="preserve">, tytanowa, grubość podkładki </t>
    </r>
    <r>
      <rPr>
        <b/>
        <sz val="8"/>
        <color indexed="8"/>
        <rFont val="Arial"/>
        <family val="2"/>
      </rPr>
      <t>1,0mm</t>
    </r>
  </si>
  <si>
    <r>
      <t>Gwóźdź obojczykowy dynamiczny</t>
    </r>
    <r>
      <rPr>
        <sz val="8"/>
        <color indexed="8"/>
        <rFont val="Arial"/>
        <family val="2"/>
      </rPr>
      <t>, tytanowy, długość 200 mm, Przekrój gwoździa -okrągły o średnicy 2,8 mm, Implant elastyczny dopasowujący się do anatomii kanału obojczyka.</t>
    </r>
  </si>
  <si>
    <t>szt.</t>
  </si>
  <si>
    <r>
      <t>Gwóźdź obojczykowy statyczny</t>
    </r>
    <r>
      <rPr>
        <sz val="8"/>
        <color indexed="8"/>
        <rFont val="Arial"/>
        <family val="2"/>
      </rPr>
      <t>, tytanowy, długość 200 mm, Przekrój gwoździa -okrągły o średnicy 2,8 mm, Implant elastyczny dopasowujący się do anatomii kanału obojczyka.</t>
    </r>
  </si>
  <si>
    <r>
      <t>Wiertło kostne</t>
    </r>
    <r>
      <rPr>
        <sz val="8"/>
        <color indexed="8"/>
        <rFont val="Arial"/>
        <family val="2"/>
      </rPr>
      <t xml:space="preserve"> z szybkozłącznym chwytem  fi 1,1 mm dł. 65 mm</t>
    </r>
  </si>
  <si>
    <r>
      <t>Wiertło kostne</t>
    </r>
    <r>
      <rPr>
        <sz val="8"/>
        <color indexed="8"/>
        <rFont val="Arial"/>
        <family val="2"/>
      </rPr>
      <t xml:space="preserve"> z szybkozłącznym chwytem  fi 1,5 mm dł.88 mm</t>
    </r>
  </si>
  <si>
    <t xml:space="preserve"> Depozyt na czas trwania umowy i użyczenie instrumentarium umożliwiającego precyzyjne osadzenie implantów na czas trwania umowy. WARTOŚĆ BRUTTO UŻYCZANEGO INSTRUMENTARIUM:………………….. zł. brutto  (podaje Wykonawca) </t>
  </si>
  <si>
    <t xml:space="preserve">   WARTOŚĆ CZĘŚCI NR 1                                                                                                                                                                                                      </t>
  </si>
  <si>
    <t xml:space="preserve"> </t>
  </si>
  <si>
    <t>CZĘŚĆ NR 2 - endoproteza całkowita i rewizyjna kolana</t>
  </si>
  <si>
    <t>Endoproteza pierwotna stawu kolanowego. Endoproteza cementowana, kłykciowa, część udowa z chromokobaltu, anatomiczna w 8 rozmiarach, część piszczelowa tytanowa w 10 rozmiarach, wkładki z polietylenu o zwiększonej odporności na ścieranie, mocowane zatrzaskowo na całym obwodzie w wyskościach 9 10 12 14 17 20 i 23 mm. Proteza z możliwością zastosowania przedłużek standardowych i offsetowych a także klinów i podkładek. Powierzchnia protezy pokryta PMMA - substancją wspomagającą wiązanie cementu kostnego. Możliwość śródoperacyjnego wyboru implantu zachowującego więzadło kzyżowe lub tylnostabilizowanego. Endoproteza pozwala na zgięcie do 155 st. Instrumentarium w wersji do wyboru cięcia elementu udowego z jednego przymiaru lub umożliwiające zastosowanie małoinwazyjnej techniki operacyjnej. Rzepka w całości wykonana z polietylenu o zwiększonej odporności na ścieranie z trzema bolcami w 5 rozmiarach.</t>
  </si>
  <si>
    <t>a</t>
  </si>
  <si>
    <t>część udowa</t>
  </si>
  <si>
    <t>b</t>
  </si>
  <si>
    <t>część piszczelowa</t>
  </si>
  <si>
    <t xml:space="preserve">c </t>
  </si>
  <si>
    <t>wkładka polietylenowa</t>
  </si>
  <si>
    <t>d</t>
  </si>
  <si>
    <t>cement 1 x 40 g</t>
  </si>
  <si>
    <t>e</t>
  </si>
  <si>
    <t>cement 1 x 20 g</t>
  </si>
  <si>
    <t>f</t>
  </si>
  <si>
    <t>cement rewizyjny z dwoma antybiotykami</t>
  </si>
  <si>
    <t>g</t>
  </si>
  <si>
    <t>zestaw bateryjny jednorazowy do płkania pulsacyjnego</t>
  </si>
  <si>
    <t>h</t>
  </si>
  <si>
    <t>ostrze do piły (precyzyjne przycięcie kości)</t>
  </si>
  <si>
    <t xml:space="preserve">Endoproteza rewizyjna stawu kolanowego. Komponent udowy dostępny w co najmniej 5 rozmiarach dla każdej ze stron z wbudowanym sworzniem rotacyjnym o dł min 40 mm, zapewniającym odpowiednie zabezpieczenie przed zwichnięciem endoprotezy. Konstrukcja zapewnia możliwość dokręcenia przedłużek offsetowych zarówno w wersji cementowanej jak i bezcementowej przynajmniej w dwoch długościach i pięciu średnicach dla każdej wersji. Bloczki dystalne i tylne o grubościach 5 i 10 mm, zapewniające uzupełnienie ubytków kostnych po stronie udowej. Element piszczelowy modularny, uniwersalny w 5 rozmiarach, wysokopolerowany. Konstrukcja umożliwia zastosowania przedłużek offsetowych przynajmniej w dwóch długościach i pięciu grubościach dla każdej wersji. Podkładki augmentacyjne pod komponent piszczelowy o grubości 10 mm lub częściowe skośne dla całej tacy piszczelowej. Wkładka polietylenowa wykonana z polietylenu o podwyższonej odporności na ścieranie o grubościach od 12 do 26 mm. Rzepka dostępna w 5 rozmiarach. </t>
  </si>
  <si>
    <t>komponent udowy</t>
  </si>
  <si>
    <t>komponent piszczelowy</t>
  </si>
  <si>
    <t>c</t>
  </si>
  <si>
    <t xml:space="preserve">przedłużka </t>
  </si>
  <si>
    <t>przedłużka 245 mm</t>
  </si>
  <si>
    <t>augment udowy</t>
  </si>
  <si>
    <t>augment piszczelowy</t>
  </si>
  <si>
    <t xml:space="preserve">Depozyt na czas trwania umowy i użyczenie instrumentarium i zestawu napędów umożliwiających precyzyjne osadzenie implantów na czas trwania umowy. WARTOŚĆ BRUTTO UŻYCZANEGO INSTRUMENTARIUM:………………….. zł. brutto  (podaje Wykonawca) </t>
  </si>
  <si>
    <t xml:space="preserve">   WARTOŚĆ CZĘŚCI NR 2                                                                                                                                                                                                     </t>
  </si>
  <si>
    <t>CZĘŚĆ NR 3 - Proteza biodra</t>
  </si>
  <si>
    <t>lp</t>
  </si>
  <si>
    <t>Cena jednostkowa netto [PLN]</t>
  </si>
  <si>
    <t>Wartość netto [PLN]</t>
  </si>
  <si>
    <t>Stawka VAT [%]</t>
  </si>
  <si>
    <t>Wartość brutto [PLN]</t>
  </si>
  <si>
    <t xml:space="preserve">nazwa handlowa </t>
  </si>
  <si>
    <t>Trzpień bezkołnierzowy ze stopu kobaltowo-chromowo-molibdenowego, trzpień wymagający centralizera, w części bliższej zaopatrzony w dwa łukowato wygięte „skrzydła” gwarantujące stabilność rotacyjną. Stożek 12/14. Offset zmienny wraz ze wzrostem rozmiaru. Dostępny w opcji trzpień o kącie szyjkowo – trzonowym 128 stopni i zwiększonym offsecie o 6mm w stosunku do trzpieni standartowych. Trzpień min. w 5 rozmiarach, od 9 mm do 17 mm, skok co 1 mm</t>
  </si>
  <si>
    <t>Endoproteza stawu biodrowego- trzpień ze stopu tytanu, w kształcie podwójnego klina, stożek 12/14 , w części bliższej napylany porowatą okładziną z czystego tytanu. Wyposażony proksymalnie w dodatkowe elementy antyrotacyjne. System oferuje dwa typoszeregi- standardowy oraz o zwiekszonym o 6 mm offsecie. Długość trzpieni od 131,4 mm do 185.4 mm  w 13-u rozmiarach.</t>
  </si>
  <si>
    <t>Endoproteza bezcementowa biodra, krótki trzpień, monoblok: Trzpień wykonany z litego stopu tytanu w 2/3 części bliższej pokryty czystym tytanem o porowatej strukturze i dodatkowo fosforanem wapnia. Dostępny w 8 rozmiarach, od 9,75 cm do 13,25 cm. Dostępne projekcje CCD: 120, 130 i 135 stopni. Konus 12/14</t>
  </si>
  <si>
    <t xml:space="preserve"> Depozyt na czas trwania umowy i użyczenie instrumentarium  oraz napędów ortopedycznych umożliwiającego precyzyjne osadzenie implantów na czas trwania umowy (dot. poz. 1-3). WARTOŚĆ BRUTTO UŻYCZANEGO INSTRUMENTARIUM: …………...(podaje Wykonawca)</t>
  </si>
  <si>
    <t xml:space="preserve">Endoproteza bezcementowa rewizyjna stawu biodrowego, modularna: ze stopu tytanu, modularna- trzpień składający się z dwóch oddzielnych części- Bliższej (krętarzowej) i dalszej (trzonowej) mocowanych śrubą- kluczem dynamometrycznym. Część bliższa napylana porowatą okładziną z czystego tytanu oraz CaHPO4 *2H2O.Część bliższa w min. dziewięciu rozmiarach (trzech średnicach proksymalnych: 17mm,19mm,21mm i min trzech długościach dla każdej ze średnic). Stożek konusa 12/14. Komponent dalszy w 28 rozmiarach, podłużnie karbowany o średnicy dalszej w przedziale 12-24 mm (włącznie). Minimum po trzy długości dla każdej ze średnic. Możliwość płynnego wyboru kąta ante- lub retrotorsji podczas zestawienia komponentów. System musi umożliwiać zestawienie dowolnej kombinacji rozmiarów komponenty bliższej i dalszej oraz ich zestawienie w ciele pacjenta(wcześniejszą implantację części dalszej) lub też poza- w zależności od potrzeb. Endoproteza podwójnie ryglowana w części dalszej – pokryta celownikiem. </t>
  </si>
  <si>
    <t>4.1</t>
  </si>
  <si>
    <t xml:space="preserve"> Śruby ryglujące w rozmiarach 24mm-60mm (włącznie).</t>
  </si>
  <si>
    <t xml:space="preserve">Endoproteza bezcementowa rewizyjna stawu biodrowego, monoblok:Trzpień uniwersalny i anatomiczny, bezcementowy. Stożek 12/ 14. Wykonany ze stopu tytanu, w 1/3 części bliższej napylony czystym tytanem porowatej strukturze. Kształt trzpienia płaski o przekroju prostokątnym.  Skrzydełko derotacyjne zapobiegające przemieszczaniu się protezy. Otwór w części bliższej umożliwiający ewentualną ekstrakcję trzpienia, blokowany w części dystalnej, długości trzpienia uniwersalnego od 220 mm do 300 mm, anatomiczny (lewy, prawy) 290 mm-300 mm. </t>
  </si>
  <si>
    <r>
      <t>Głowy metalowe, średnica 28 mm, 32 mm, 36 mm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w pięciu rozmiarach: S, M, L, XL, XXL, konus 12/14</t>
    </r>
  </si>
  <si>
    <t>Głowy ceramiczne biolox delta, średnica 28 mm, 32 mm, 36 mm, w trzech rozmiarach S, M, L, konus 12/14</t>
  </si>
  <si>
    <t xml:space="preserve">Głowa bipolarna, średnica wewnętrzna 28 mm, średnica zewnętrzna od 43 mm do 55 mm skok co 1 mm.Dostęp do 12 rozmiarów. Zaopatrzona w pierścień zapobiegający zwichnięciom </t>
  </si>
  <si>
    <t>Panewka cementowa, wykonana z polietylenu o podwyższonej wytrzymałości na ścieranie, wyposażona w podwójny stalowy pierścień pozwalający na zobrazowanie w zdjęciu rtg. Rozmiary: Ø wewnętrzna: 28mm i 32mm, Ø zewnętrzna od 40 do 64mm co 2mm</t>
  </si>
  <si>
    <t>Panewka, typ press- fit z możliwością mocowania 3 śrubami, opcja panewki press-fit bez otworów. Materiał: stop tytanu, część zewnętrzna napylona czystym tytanem o porowatej strukturze. Średnica od 44 do 68mm co 2mm.</t>
  </si>
  <si>
    <t>Panewka wkręcana. Materiał: stop tytanu, część zewnętrzna napylona czystym tytanem o porowatej strukturze. Kształt sferyczny, gwint na całej wysokości; część centralna zaślepiana talerzykiem wykonanym ze stopu  tytanu i napylanym czystym tytanem o porowatej strukturze. Rozmiary: Ø44mm do 60mm, co 2mm oraz 64 i 68mm.</t>
  </si>
  <si>
    <t>wkład symetryczny do panewek ze wzmocnionego PE, do panewek o rozmiarze od 48 mm do 68 mm, na głowę 32 mm</t>
  </si>
  <si>
    <t>Śruby: Materiał: stop tytanowy. Rozmiary: Ø 6,5mm, długość od 16 do 44mm, co 4mm</t>
  </si>
  <si>
    <t>Korek do trzpienia cementowego w rozmiarach od 10 mm do 18 mm (skok 1-2 mm), dostęp do min. 5 rozm.</t>
  </si>
  <si>
    <t>Wkłady do panewek, kształt: asymetryczny lub z tzw. okapem ( posterior wall), materiał:  polietylen stabilizowany witaminą E, crosslinkowany . Rozmiary: średnica wewn. 28 mm, 32 mm, 36 mm, 40 mm.</t>
  </si>
  <si>
    <t>wkład do panewki ceramiczny, biolox delta, kształt symetryczny, rozmiary średnica wewn. 28 i 32 , 36 i 40 mm</t>
  </si>
  <si>
    <t xml:space="preserve">Spacery: Tymczasowe protezy stawu biodrowego i kolanowego (spacers), dostępne w 5 rozmiarach dla stawu biodrowego i 3 rozmiarach dla stawu kolanowego, wysycone gentamycyną w dawkach zwiększających się wraz z rozmiarem. Produkt fabrycznie przygotowany do implantacji, bez konieczności używania foremek cementowych. </t>
  </si>
  <si>
    <t xml:space="preserve">Implanty z tytanu służące do wzmocnienia dna panewki, koszyki, w różnych wersjach. </t>
  </si>
  <si>
    <t>ostrza do piły oscylacyjnej Acculan 3TI</t>
  </si>
  <si>
    <t>panewka dwu mobilna</t>
  </si>
  <si>
    <t>20.1</t>
  </si>
  <si>
    <t>cementowa, wkład PE</t>
  </si>
  <si>
    <t>20.2</t>
  </si>
  <si>
    <t>bezcementowa, wkład PE</t>
  </si>
  <si>
    <t>20.3</t>
  </si>
  <si>
    <t>bezcement, wkład PE, piny derotacyjne, sruba mocujaca</t>
  </si>
  <si>
    <t>Cement kostny mieszany próżniowo. Ręczny (niewymagający użycia pompy próżniowej), hermetyczny system do próżniowego mieszanie i podawania cementu , z cementem 1x 60g ( proporcja proszku do płynu 3:1) umieszczonym fabrycznie wewnątrz mieszalnika</t>
  </si>
  <si>
    <t>Cement kostny mieszany próżniowo z gentamycyną. Ręczny ( niewymagający użycia pompy próżniowej) ,hermetyczny system do próżniowego mieszanie i podawania cementu, z cementem 1x 40g z gentamycyną (proporcja proszku do płynu 3:1) umieszczonym fabrycznie wewnątrz mieszalnika</t>
  </si>
  <si>
    <t>Cement kostny 40g z gentamycyną. Cement kostny o niskiej lepkości, z gentamycyną, w opakowaniu 1x40g (proporcja proszku do płynu 3:1)</t>
  </si>
  <si>
    <t>Depozyt na czas trwania umowy (poz. 21-23) - po 2 szt.</t>
  </si>
  <si>
    <t>WARTOŚĆ CZĘŚCI NR 3</t>
  </si>
  <si>
    <t>CZĘŚĆ NR 4 - Implanty urazowe do złamań kości</t>
  </si>
  <si>
    <t>I</t>
  </si>
  <si>
    <t xml:space="preserve"> Implanty stosowane w chirurgii krętarza </t>
  </si>
  <si>
    <r>
      <t xml:space="preserve">Gwóźdź typu gamma rekonstrukcyjny śródszpikowy, kaniulowany, blokowany, </t>
    </r>
    <r>
      <rPr>
        <b/>
        <sz val="8"/>
        <rFont val="Arial"/>
        <family val="2"/>
      </rPr>
      <t>krótki</t>
    </r>
    <r>
      <rPr>
        <sz val="8"/>
        <rFont val="Arial"/>
        <family val="2"/>
      </rPr>
      <t xml:space="preserve"> o długości 180 mm, o kątach 120, 125, 130st. Gwóźdź o grubości 15,5 - 17mm,  w części dalszej grubość: 11mm. Śruba doszyjkowa o długości 70 -120 mm i średnicy 10,5mm. Jedna śruba blokująca do części dystalnej o średnicy 5mm i 6.28 mm, o długościach 25-45mm z przeskokiem co 2,5 mm, od 45 do 90mm przeskok co 5mm. Śruba kompresyjna o średnicy 8 mm, długości 17,5mm. Zaślepki o średnicach 11mm oraz 15,5. Celownik węglowy do określenia pozycji śruby głównej w szyjce od strony A/P i bocznej. Opcjonalnie do wyboru system wykonany ze stali nierdzewnej oraz tytanu. Komplet (gwóźdź, śruba główna, śruba dystalna, zaślepka, śruba kompresyjna). </t>
    </r>
  </si>
  <si>
    <t>szt</t>
  </si>
  <si>
    <t xml:space="preserve">Gwóźdź typu  gamma rekonstrukcyjny śródszpikowy, kaniulowany, blokowany, długi o długościach 240-480mm, o kątach 120, 125, 130st. Gwóźdź o grubości 15,5 - 17mm,  w części dalszej grubość: 10,11, 13,15, mm. Śruba doszyjkowa o długości 70 -120 mm i średnicy 10,5mm. Jedna śruba blokująca do części dystalnej o średnicy 5mm i 6.28 mm, o długościach 25-45mm z przeskokiem co 2,5 mm, od 45 do 90mm przeskok co 5mm. Śruba kompresyjna o średnicy 8 mm, długości 17,5mm. Zaślepki o średnicach 11mm oraz 15,5. Celownik węglowy do określenia pozycji śruby głównej w szyjce od strony A/P i bocznej.Opcjonalnie do wyboru system wykonany ze stali nierdzewnej oraz tytanu. Komplet (gwóźdź, śruba główna, śruba dystalna, zaślepka, śruba kompresyjna). </t>
  </si>
  <si>
    <t>Śruba główna (ciągnąca)</t>
  </si>
  <si>
    <t>Śruba blokująca</t>
  </si>
  <si>
    <t>Zaślepka</t>
  </si>
  <si>
    <t>Łącznie</t>
  </si>
  <si>
    <t>II</t>
  </si>
  <si>
    <t xml:space="preserve">Gwózdz udowy </t>
  </si>
  <si>
    <t xml:space="preserve">Tytanowy gwóźdź śródszpikowy udowy, kaniulowany, sterylny. Długość gwoździa od 140-480 mm ze skokiem co 20 mm, średnica gwoździa 9-15 mm. Gwóźdź antegrade/retrograde. Możliwość zastosowania kompresji w zakresie do 10 mm. Otwór w cześci dalszej 15 mm od końca gwoździa. Możliwość użycia śrub kondylarnych o średnicy 5 mm. Śruba blokująca tytanowa, sterylna, ø5 mm, dł. 25-60 mm ze skokiem co 2.5 mm i 60-120 mm ze skokiem co 5 mm, Śruba kondylarna tytanowa z nakładką, sterylna, ø 5 mm i dł. 40-120 mm, Śruba kompresyjna tytanowa, sterylna, ø 8 mm i dł. 0-15 mm, Zaślepka tytanowa sterylna, ø8 mm standardowa oraz ø11.5 mm i dł. 5-35 mm .Wszystkie elementy systemu sterylne. </t>
  </si>
  <si>
    <t>Śruba blokująca tytanowa, sterylna, ø5 mm o długości 25-60 mm ze skokiem co 2.5 mm i 60-120 mm ze skokiem co 5 mm</t>
  </si>
  <si>
    <t xml:space="preserve">sruba kompresyjna </t>
  </si>
  <si>
    <t>śruba kondylarna, tytanowa, sterylna, ø5 mm o długości 40-120mm ze skokiem co 5mm</t>
  </si>
  <si>
    <t>nakrętka do śruby kondylarnej, tytanowa sterylna, ø5 mm</t>
  </si>
  <si>
    <t>Zaślepka tytanowa, sterylna, ø8 mm standardowa oraz ø11.5 mm o długości 5-35 mm</t>
  </si>
  <si>
    <t>III</t>
  </si>
  <si>
    <t>Gwózdz piszczelowy</t>
  </si>
  <si>
    <t xml:space="preserve">Tytanowy gwóźdź śródszpikowy piszczelowy, kaniulowany, sterylny. Długość gwoździa od 240-420 mm ze skokiem co 15 mm, średnica gwoździa 8-15 mm. Możliwość zastosowania kompresji w zakresie do 7 mm. Wygięcie gwoździa w części bliższej o wartości 10° a w części dalszej o wartości 4°. Otwory w cześci dalszej w odległości 5,15 i 25 mm od końca gwoździa.Śruba blokująca tytanowa, sterylna, pełny gwint, ø 4 mm o długości 20-60 mm ze skokiem co 5mm i ø 5 mm o długości 25-60 mm ze skokiem co 2.5 mm i 60-120 mm ze skokiem co 5 mm,Śruba kompresyjna tytanowa, sterylna, ø 8 mm, Zaślepka tytanowa, sterylna, ø7 mm gwintowana na całej długości,  ø8mm standardowa oraz ø11.5 mm o długości 5-35 mm. Wszystkie elementy systemu sterylne. </t>
  </si>
  <si>
    <t>Śruba blokująca tytanowa, sterylna, pełny gwint, ø 4 mm o długości 20-60mm ze skokiem co 5mm i ø 5 mm o długości 25-60 mm ze skokiem co 2.5 mm i 60-120 mm ze skokiem co 5 mm</t>
  </si>
  <si>
    <t>Śruba kompresyjna tytanowa, sterylna, ø 8 mm</t>
  </si>
  <si>
    <t>Zaślepka tytanowa, sterylna ø 7 mm o długości 0 mm (pełny gwint),  ø 8 mm standardowa oraz ø 11.5 mm o długości 5-35 mm</t>
  </si>
  <si>
    <t>IV</t>
  </si>
  <si>
    <t>Gwózdz ramienny</t>
  </si>
  <si>
    <t>Tytanowy gwóźdź ramienny kaniulowany, sterylny. Długość gwoździa 140-320 mm ze skokiem co 20 mm w długości 140-180mm oraz ze skokiem co 10mm w długości 180-320mm, średnica gwoździa 7-9 mm. Wygięcie gwoździa w części bliższej o wartości 6° a w części dalszej o wartości 4°. Możliwość kompresji w zakresie 6 mm, wszystkie elementy systemu sterylne. Wprowadzany antegrade i retrograde.</t>
  </si>
  <si>
    <t>Śruba blokująca tytanowa, sterylna, ø 4 mm, dł. 20-60 mm, skok długości śruby co 1mm w dł 24-26 i 34-36mm, co 2mm w długościach 20-24mm, 26-34mm i 36-40mm, co 5mm w dłgościach 40-60mm</t>
  </si>
  <si>
    <t>Śruba kompresyjna:  ø6 mm. Tytan. Sterylna</t>
  </si>
  <si>
    <t>Zaślepka tytanowa, sterylna ø6 mm o długości 0,5,10,15,20,25mm</t>
  </si>
  <si>
    <t>V</t>
  </si>
  <si>
    <t>Gwózdz ramienny  proksymalny</t>
  </si>
  <si>
    <t>Gwóźdź proksymalny ramienny, blokowany w części bliższej w 4 płaszczyznach. Otwory w gwożdziu gwintowane. Długość 150 mm oraz od 220-300 mm z przeskokiem co 20 mm. Gwozdzie prawe/lewe.grubość gwożdzia 8 mm trzon, 10mm część proxymalna. Gwożdzie kaniulowane. Dynamizacja w części dalszej gwożdzia długiego 220-300mm - na wysokości 7,5 mm od końca gowzdzia. Tytan.</t>
  </si>
  <si>
    <t xml:space="preserve">Śruba blokująca tytanowa, sterylna, ø 5 mm, dł. 25-60 mm, skok długości co 2,5mm </t>
  </si>
  <si>
    <t>zaślepka tytanowa sterylna, ø 6 mm standardowa oraz ø 10 mm o dł. 2 i 4mm</t>
  </si>
  <si>
    <t>VI</t>
  </si>
  <si>
    <t>Gwózdz odpiętowy</t>
  </si>
  <si>
    <t xml:space="preserve">Tytanowy gwóźdź śródszpikowy do artrodezy stawu skokowego, kaniulowany, sterylny. Długość gwoździa 150, 200 i 300 mm. Średnica gwoździa 10-12 mm. Wygięcie gwoździa w części dalszej o wartości 5° na valgus. Gwoździe prawe/lewe.Wszystkie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</t>
  </si>
  <si>
    <t>Śruba blokująca tytanowa, sterylna ø 5 mm, dł. 25-120 mm ze skokiem co 2.5 mm</t>
  </si>
  <si>
    <t>Śruba kompresyjna tytanowa, sterylna ø 8 mm i 14.5 mm</t>
  </si>
  <si>
    <t>Zaślepka tytanowa, sterylna ø 8 mm i o długości 4 mm oraz ø 12 mm i o długości 5, 10 i 15 mm</t>
  </si>
  <si>
    <t>VII</t>
  </si>
  <si>
    <t>Gwózdz do artrodezy kolana</t>
  </si>
  <si>
    <t>Tytanowy gwóźdź śródszpikowy do artrodezy stawu kolanowego, kaniulowany, sterylny. Długość gwoździa 540-780 mm, średnica gwoździa 11.5 i 13 mm. Promień wygięcia gwoździa 3000 mm. Gwoździe prawe/lewe.Wszystkie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Termin ważności sterylności minimum 1 rok.</t>
  </si>
  <si>
    <t>Śruba blokująca tytanowa, sterylna, ø 5 mm, dł. 25-120 mm ze skokiem co 5 mm</t>
  </si>
  <si>
    <t>Śruba kompresyjna tytanowa, sterylna, ø 8 mm i dł. 0-15 mm</t>
  </si>
  <si>
    <t>Zaślepka tytanowa sterylna, ø 8 mm i dł. 0 mm oraz ø 11.5 mm i dł. 5-35 mm</t>
  </si>
  <si>
    <t>VIII</t>
  </si>
  <si>
    <t>Gwoździe  elastyczne</t>
  </si>
  <si>
    <t xml:space="preserve">Tytanowy, elastyczny gwóźdź śródszpikowy  ø 1.5 mm, 1.75mm, 2.0 mm, 2.25 mm długość 300 mm , ø 2.5 mm , 3.0 mm , 3.5 mm , 4.0 mm długość 450 mm , system nie wymaga zaślepek , spłaszczony koniec gwozdzia ułatwiający jego osadzenie, </t>
  </si>
  <si>
    <t>IX</t>
  </si>
  <si>
    <t>Śruby kaniulowe</t>
  </si>
  <si>
    <t>Tytanowa śruba kaniulowana ø 4. 0 mm, niski profil głowy, posiadająca również odwrotny system nacinający ułatwiajcy ekstrakcję, długość 14-70mm z przeskokiem co 2mm od 14-48mm , przeskok co 5mm od 50-70mm,  kaniulacja 1,55mm, częściowy gwint</t>
  </si>
  <si>
    <t>Tytanowa śruba kaniulowana ø 6.5 mm, sterylna, niski profil głowy,posiadająca również odwrotny system nacinający ułatwiajcy ekstrakcję kaniulacja ø 3.3 mm, pełny lub częściowy gwint o długości 20 mm lub 40 mm, długość śruby 30-130 mm</t>
  </si>
  <si>
    <t>Tytanowa podkładka 4.0/ 6.5</t>
  </si>
  <si>
    <t>X</t>
  </si>
  <si>
    <t xml:space="preserve"> Tytanowe implanty  do leczenia złąmań kostki bocznej , stopy i pięty</t>
  </si>
  <si>
    <t>Tytanowe płytki anatomiczne do zespoleń złamań dalszej nasady kości strzałkowej. Grubość płytek w części trzonowej 2.0 mm, w części nasadowej 1.3 mm. Szerokość płytek w części trzonowej 10 mm, w części nasadowej 16 mm. Ilość otworów: 3, 4, 5, 6, . Długość płytek: 77, 89, 101, 113,  mm. Otwory niegwintowane do śrub o średnicy 3.5 mm korowych i blokowanych z nagwintowanymi głowami, które blokują się w płycie przez wytworzenie gwintu w trakcie wkręcania, bez konieczności stosowania śrubokrętu dynamometrycznego. Płyta zaopatrzona w otwór umożliwiający przeprowadzenie śruby korowej na więzozrost strzałkowo -piszczelowy. Możliwość ustawienia kąta wprowadzenia śruby blokowanej w zakresie +/- 15°</t>
  </si>
  <si>
    <t>Tytanowe płytki anatomiczne do zespoleń złamań dalszej nasady kości strzałkowej. Grubość płytek w części trzonowej 2.0 mm, w części nasadowej 1.3 mm. Szerokość płytek w części trzonowej 10 mm, w części nasadowej 16 mm. Ilość otworów:   7, 8, 9, 10 i 12. Długość płytek:  125, 137, 149, 161 i 185 mm. Otwory niegwintowane do śrub o średnicy 3.5 mm korowych i blokowanych z nagwintowanymi głowami, które blokują się w płycie przez wytworzenie gwintu w trakcie wkręcania, bez konieczności stosowania śrubokrętu dynamometrycznego. Płyta zaopatrzona w otwór umożliwiający przeprowadzenie śruby korowej na więzozrost strzałkowo -piszczelowy. Możliwość ustawienia kąta wprowadzenia śruby blokowanej w zakresie +/- 15°</t>
  </si>
  <si>
    <t xml:space="preserve">Tytanowe płytki proste  do zespoleń  złamań kości strzałkowej. Płyty 2,3,4,5,6,7,8,10,12 ,14 ,16 otworowe, o długości odpowiednio 28.5, 40.5, 60,72,84,96,108,132,156,180,204 mm.  Płytka z otworami na dwóch końcach płyty pod tymczasową stabilizacje drutami kirschnera .W trzonie płytki otwory niegwintowane, do śrub o średnicy 3.5 blokowanych i korowych. Możliwość zmiany kąta wprowadzenia śrub +/- 15 stopni. Gwint tworzony w momencie wkręcania się śruby zapewniający pewną stabilizację. Począwszy od płyty czterootworowej występuje jeden otwór owalny-kompresyjny. Kodyfikacja kolorystyczna systemu.
</t>
  </si>
  <si>
    <t>Tytanowe płytki anatomiczne do zespoleń kości stopy (śródstopia i kości piętowej), grubość płytek 1.0-1.5 mm, kształty: H, prostokątna, szeroka prosta, prosta i ukośna T, wygięta, prosta L, 3D, piętowa standardowa i siatkowa. Otwory niegwintowane do śrub o średnicy 2.7 mm i 3.5 mm korowych i blokowanych z nagwintowanymi głowami, które blokują się w płycie przez plastyczne wytworzenie gwintu w trakcie wkręcania, bez konieczności stosowania śrubokrętu dynamometrycznego. Możliwość ustawienia kąta wprowadzenia śruby blokowanej w zakresie +/- 15°</t>
  </si>
  <si>
    <t>Śruba blokowana tytanowa ø 3.5 mm, dł. 10-70 mm</t>
  </si>
  <si>
    <t>Śruba blokowana tytanowa ø 2.7 mm, dł. 8-50 mm</t>
  </si>
  <si>
    <t>Śruba korowa tytanowa ø 3.5 mm, dł. 10-70 mm</t>
  </si>
  <si>
    <t>Śruba korowa tytanowa ø 2.7 mm, dł. 8-50 mm</t>
  </si>
  <si>
    <t>XI</t>
  </si>
  <si>
    <t xml:space="preserve"> Tytanowe płytki do leczenia kości obojczyka oraz łokcia</t>
  </si>
  <si>
    <t>Tytanowe płytki anatomiczne o zmniejszonym nacisku do zespoleń złamań obojczyka. Płytki z wgłębieniami minimalizujące kontakt z okostną. Rodzaje płyt a) płytki górne trzonowe  lewe i prawe ,b) płytki przednie trzonowe uniwersalne ,c) płytki górno bocze lewe i prawe , d)płytki przednio boczne uniwersalne .Tytanowe płytki anatomiczne o zmniejszonym nacisku do zespoleń złamań w obrębie więzozrostu barkowo-obojczykowego tzw.płyty hakowe. Płytki z wgłębieniami minimalizujące kontakt z okostną, prawe i lewe o trzech głębokościach haka 12mm,16mm,20mm i 4 długościach częsci trzonowej płyty 5,6,7,9 otworowe odpowiednio 68,79,90,111mm.Otwory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</si>
  <si>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Tytanowe płytki anatomiczne o zmniejszonym nacisku, do zespoleń złamań nasady dalszej kości ramiennej i części bliższej kości łokciowej. Płytki z wgłębieniami minimalizujące kontakt z okostną. Rodzaje płyt  a) płytki blokowane od strony przyśrodkowej (standardowe i wydłużone - uniwersalne do obu kończyn) b) płytki blokowane od strony bocznej nasady dalszej kości ramieniowej (prawe i lewe) c) płytki blokowane od strony tylno-przyśrodkowej (prawe i lewe) d) płytki blokowane od strony tylno-bocznej nasady dalszej kości ramieniowej (prawe i lewe) i e) płytki blokowane na olecranon (prawe i lewe). Ilość otworów: od 4 do 12 ze skokiem długości co 2 otwory. Dodatkowo płyty przyśrodkowe oraz tylno boczne występują w długościach 14 otworowych. 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</si>
  <si>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 xml:space="preserve">Śruba blokowana tytanowa ø 3.5 mm, dł. 8-70 mm </t>
  </si>
  <si>
    <t xml:space="preserve">Śruba blokowana tytanowa ø 2.7 mm, dł. 8-70 mm </t>
  </si>
  <si>
    <t xml:space="preserve">Śruba korowa tytanowa ø 3.5 mm, dł. 8-70 mm </t>
  </si>
  <si>
    <t xml:space="preserve">Śruba korowa tytanowa ø 2.7 mm, dł. 8-70 mm </t>
  </si>
  <si>
    <t>XII</t>
  </si>
  <si>
    <t xml:space="preserve">Płyty do leczenia złamań dalszej nasady kosci promieniowej </t>
  </si>
  <si>
    <t>Tytanowe płytki do zespoleń złamań nasady dalszej kości promieniowej, anatomiczne i uniwersalne dłoniowe, grzbietowe oraz kolumnowe promieniowe i łokciowe, z otworami niegwintowanymi do śrub 2.3 mm i 2.7 mm korowych i blokowanych z nagwintowanymi głowami, które blokują się w płycie przez wytworzenie gwintu w otworze w trakcie wkręcania, bez konieczności stosowania śrubokrętu dynamometrycznego. Płyty dłoniowe posiadają profil 2 i 3mm, plyty grzbietowe 1.5mm, płyty kolumnowe 1mm. Możliwość ustawienia kąta wprowadzenia śruby blokowanej w zakresie +/- 15°</t>
  </si>
  <si>
    <t>Śruba blokowana tytanowa, ø 2.7 mm, dł. 10-26 mm</t>
  </si>
  <si>
    <t>Śruba blokowana tytanowa, ø 2.3 mm, dł. 10-38 mm</t>
  </si>
  <si>
    <t>Śruba korowa tytanowa (pełny lub częściowy gwint), ø 2.7 mm, dł. 10-26 mm</t>
  </si>
  <si>
    <t>Śruba korowa tytanowa, ø 2.3 mm, dł. 10-38 mm</t>
  </si>
  <si>
    <t>A. Płyty stalowe</t>
  </si>
  <si>
    <t>XIII</t>
  </si>
  <si>
    <t>Płytki do leczenia złamań w obrębie dalszej nasady kości udowej</t>
  </si>
  <si>
    <t xml:space="preserve">Stalowa płyta ukształtowana anatomicznie do dalszej nasady kości udowej, boczna, prawa lub lewa, z zaokrąlonym stożkowatym końcem, ułatwiającym włożenie płyty podmięśniowo, zapobiegający uszkodzeniu tkanek miękkich. Ilość otworów w trzonie: od 4 do 16. Długość płyty: od 130 do 343 mm rosnąco co 36 mm od 130 mm do 310 mm i co 33 mm od 310 mm do 343mm . W części nasadowej płyty 5 otworów gwintowanych pod śruby blokowane ø 5.0 mm i otwory niegwintowane pod śruby gąbczaste ø 6.5 mm (możliwość zastosowania techniki śruby ciągnącej). W trzonie płyty naprzemiennie otwory standardowe pod śruby korowe ø 4.5 mm (z możliwością nagwintowania poprzez wkładki gwintowane pod śruby blokowane ø 5.0 mm) oraz otwory gwintowane na całym obwodzie pod śruby blokowane ø 5.0 mm. Na całej długości płyty otwory do wprowadzenia drutów Kirschnera. </t>
  </si>
  <si>
    <t>Stalowa śruba blokująca ø 5.0 mm, dł. 14-95 mm, blade typu "stardrive"</t>
  </si>
  <si>
    <t>Stalowa śruba korowa ø 4.5 mm, dł. 14-95 mm, blade typu heksagonalnego</t>
  </si>
  <si>
    <t>Stalowa śruba gąbczasta ø 6.5 mm (dł. gwintu 16 mm, 32 mm lub pełny), dł. śruby 60-95 mm, blade typu heksagonalnego</t>
  </si>
  <si>
    <t>Wkładka do gwintowania otworu płytki pod śrubę blokującą ø 5.0 mm</t>
  </si>
  <si>
    <t>XIV</t>
  </si>
  <si>
    <t xml:space="preserve"> Płytki do leczenia złamań w obrębie  kości ramiennej oraz piszczeli </t>
  </si>
  <si>
    <t>Stalowa płyta ukształtowana anatomicznie do bliższej nasady kości ramiennej, prawa lub lewa,  zaokrąlonym stożkowatym końcem, ułatwiającym włożenie płyty podmięśniowo, zapobiegający uszkodzeniu tkanek miękkich. Ilość otworów w trzonie: 3, 5 i 8. Długości płyty: 86, 112 i 150 mm. W części nasadowej płyty 7 otworów gwintowanych pod śruby blokowane ø 4.0 mm i otwór niegwintowany pod śrubę gąbczastą ø 4.0 mm (możliwość zastosowania techniki śruby ciągnącej). W trzonie płyty naprzemiennie otwory standardowe pod śruby korowe ø 3.5 mm (z możliwością nagwintowania poprzez wkładki gwintowane pod śruby blokowane ø 4.0 mm) oraz otwory gwintowane na całym obwodzie pod śruby blokowane ø 4.0 mm. Na całej długości płyty otwory do wprowadzenia drutów Kirschnera</t>
  </si>
  <si>
    <t>Stalowa płyta ukształtowana anatomicznie do bliższej nasady kości piszczelowej, boczna, prawa/lewa. Ilość otworów w trzonie: 2, 4, 6, 8, 10, 12 i 14. Długości płyty: 95, 121, 147, 173, 199, 225 i 251 mm. W części nasadowej płyty 4 otwory gwintowane pod śruby blokowane ø 4.0 mm i 2 otwory niegwintowane pod śruby gąbczaste ø 4.0 mm (możliwość zastosowania techniki śruby ciągnącej) oraz otwór podpórkowy pod śrubę blokowaną ø 4.0 mm skierowaną we fragment tylno-przyśrodkowy. W trzonie płyty naprzemiennie otwory standardowe pod śruby korowe ø 3.5 mm oraz otwory gwintowane pod śruby blokowane ø 4.0 mm. Na całej długości płyty otwory do wprowadzenia drutów Kirschnera. Możliwość zastosowania przeziernego celownika</t>
  </si>
  <si>
    <t xml:space="preserve">Stalowa płyta ukształtowana anatomicznie do dalszej nasady kości piszczelowej, przednioboczna, prawa lub lewa,z zaokrąlonym stożkowatym końcem, ułatwiającym włożenie płyty podmięśniowo, zapobiegający uszkodzeniu tkanek miękkich. Ilość otworów w trzonie: 4, 6, 8, 10, 12, 14 i 16. Długość płyty: 97, 123, 149, 175, 201, 227 i 253 mm. W części nasadowej płyty 3 otwory gwintowane pod śruby blokowane ø 4.0 mm i otwory niegwintowane pod śruby gąbczaste ø 4.0 mm (możliwość zastosowania techniki śruby ciągnącej) oraz otwór podpórkowy pod śrubę blokowaną ø 4.0 mm skierowaną we fragment przyśrodkowy. W trzonie płyty naprzemiennie otwory standardowe pod śruby korowe ø 3.5 mm (z możliwością nagwintowania poprzez wkładki gwintowane pod śruby blokowane ø 4.0 mm) oraz otwory gwintowane na całym obwodzie pod śruby blokowane ø 4.0 mm. Na całej długości płyty otwory do wprowadzenia drutów Kirschnera. </t>
  </si>
  <si>
    <t xml:space="preserve">Stalowa płyta ukształtowana anatomicznie do dalszej nasady kości piszczelowej, przyśrodkowa, prawa lub lewa, z zaokrąlonym stożkowatym końcem, ułatwiającym włożenie płyty podmięśniowo, zapobiegający uszkodzeniu tkanek miękkich. Ilość otworów w trzonie: 4, 6, 8, 10, 12, 14 i 16. Długość płyty: 94, 120, 146, 172, 198, 224 i 250 mm. W części nasadowej płyty 4 otwory gwintowane pod śruby blokowane ø 4.0 mm i otwory niegwintowane pod śruby gąbczaste ø 4.0 mm (możliwość zastosowania techniki śruby ciągnącej) oraz otwór podpórkowy pod śrubę blokowaną ø 4.0 mm skierowaną we fragment boczny. W trzonie płyty naprzemiennie otwory standardowe pod śruby korowe ø 3.5 mm (z możliwością nagwintowania poprzez wkładki gwintowane pod śruby blokowane ø 4.0 mm) oraz otwory gwintowane na całym obwodzie pod śruby blokowane ø 4.0 mm. Na całej długości płyty otwory do wprowadzenia drutów Kirschnera. </t>
  </si>
  <si>
    <t>Stalowa śruba blokująca ø 4.0 mm, dł. 14-95 mm, blade typu "stardrive"</t>
  </si>
  <si>
    <t>Stalowa śruba korowa ø 3.5 mm, dł. 14-95 mm, blade typu heksagonalnego</t>
  </si>
  <si>
    <t>Stalowa śruba gąbczasta ø 4.0 mm (częściowo lub w pełni gwintowana), dł. 14-95 mm, blade typu heksagonalnego</t>
  </si>
  <si>
    <t>Wkładka do gwintowania otworu płytki pod śrubę blokującą ø 4.0 mm</t>
  </si>
  <si>
    <t>B. Płyty tytanowe</t>
  </si>
  <si>
    <t>XV</t>
  </si>
  <si>
    <t xml:space="preserve"> Tytanowa płyta udowa boczna</t>
  </si>
  <si>
    <t>Płytka ukształtowana anatomicznie do dalszego końca kości udowej. Boczna prawa i lewa. Płyta w części nasadowej posiada 6 otworów gwintowanych pod śruby blokowane 5.0mm i korowe 4.5mm.  Otwory w części nasadowej ustalone kątowo, pozwalają na wprowadzenie śrub pod kątem 97° w stosunku do powierzchni płyty. Długość płyty: 130, 166, 202, 238, 274, 310, 343, 379, 415mm. Otwory korowe pod śruby korowe 4,5 mm oraz śruby gąbczaste 6,0mm częściowo lub całkowicie gwintowane. Otwory gwintowane pod śruby blokowane 5,0 mm i śruby korowe 4,5 mm oraz śruby przezprotezowe blokowane 5,0mm.. Dodatkowe otwory w płycie na druty kirshnera. Tytan</t>
  </si>
  <si>
    <t>Tytanowa śruba blokująca ø 5.0 mm, dł. 14-95 mm (14-48mm z przeskokiem co 2 mm, 50-95mm z przeskokiem co 5 mm)</t>
  </si>
  <si>
    <t>Tytanowa śruba korowa ø 4.5 mm, dł. 14-95 mm (14-48mm z przeskokiem co 2 mm, 50-95mm z przeskokiem co 5 mm)</t>
  </si>
  <si>
    <t>XVI</t>
  </si>
  <si>
    <t>Tytanowa płyta do bliższej nasady kości piszczelowej -boczna i przyśrodkowa , do dalszej nasady kości piszczelowej przednioboczna i przyśrodkowa oraz bliższa nasada kości ramiennej.</t>
  </si>
  <si>
    <t>płytka ukształtowana anatomicznie do bliższej nasady kości piszczelowej. płyta prawa/lewa. Zakładana od strony bocznej i przyśrodkowej. Płyta boczna w części nasadowej posiada 5 otworów gwintowanych pod śruby blokowane ø4.0mm i korowe 3,5mm i 2 otwory niegwintowane pod śruby gąbczaste ø4.0mm oraz otwór podpórkowy pod śrubę blokowaną ø4.0mm skierowaną we fragment tylno-przyśrodkowy. Płyta przyśrodkowa w części nasadowej posiada 4 otwory gwintowane pod śruby blokowane ø4.0mm i korowe 3,5mm i owalny otwór niegwintowany dla optymalnego pozycjonowania płyty. Długości płyt: 71, 84, 95, 97, 121, 123, 147, 149, 173, 175, 199, 201, 225, 227, 251, 253, 277, 279, 303, 305, 329, 355 mm. W trzonie płyty otwory gwintowane pod śruby blokowane 4,0 mm i śruby korowe 3,5 mm oraz śruby korowe częściowo gwintowane 3,5 mm. Możliwość zastosowania celownika do założenia płyty techniką MIPO. Tytan</t>
  </si>
  <si>
    <t>Płytka ukształtowana anatomicznie do dalszej nasady kości piszczelowej. Zakładana od strony przedniobocznej i przyśrodkowej. Płyta prawa/lewa. Płytka posiada 7 otworów gwintowanych w części nasadowej pod śruby blokowane 4.0mm i korowe 3.5mm, grubość płyty w części dystalnej 1.3mm. Możliwość zastosowania śrub korowych 2.7mm w części dystalnej płyty przednio-bocznej. Długość płyty:  97, 102, 123, 127, 149, 153, 175, 178, 201, 203, 227, 229, 253, 254, 279, 280, 305, 331mm. W trzonie płyty otwory gwintowane pod śruby blokowane 4,0 mm i śruby korowe 3,5 mm oraz śruby korowe częściowo gwintowane 3,5 mm. Możliwość zastosowania celownika do założenia płyty techniką MIPO. Tytan</t>
  </si>
  <si>
    <t>płytka ukształtowana anatomicznie do bliższej nasady kości ramiennej. płyta prawa/lewa. Długość płyty: 86, 99,112, 125, 151, 176, 202, 228, 254, 280, 306mm. 7 otworów gwintowanych w czesci nasadowej plyty o ustalonym kątowo kierunku mocowania płyty, podcięcia przy otworach na druty Kirschnera umożliwiające ponowne przymocowanie tkanek miękkich. Otwór owalny do prawidłowego pozycjonowania płyty. W trzonie płyty otwory gwintowane pod śruby blokowane 4,0 mm i śruby korowe 3,5 mm oraz śruby korowe częściowo gwintowane 3,5 mm. Tytan</t>
  </si>
  <si>
    <t>Tytanowa śruba blokująca ø 4.0 mm, dł. 14-95 mm (14-48mm z przeskokiem co 2 mm, 50-95mm z przeskokiem co 5 mm)</t>
  </si>
  <si>
    <t>Tytanowa śruba korowa ø 3.5 mm, dł. 14-95 mm (14-48mm z przeskokiem co 2 mm, 50-95mm z przeskokiem co 5 mm)</t>
  </si>
  <si>
    <t>XVII</t>
  </si>
  <si>
    <t xml:space="preserve"> Jednopłytowy system do chirurgii miednicy </t>
  </si>
  <si>
    <t xml:space="preserve">Jednopłytowy system  ukształtowany  anatomicznie do stabilizacji powierzchni czworobocznej  miednicy wykonany ze stali.Płyta nadgrzebieniowa w jednym rozmiarze 16 otworowa. Płyta podgrzebieniowa  14 otworowa ,mała i duża, prawa/lewa. Możliwość wkręcania śrub w odchyleniu +/-35 stopni. System wyposażony w cztery ergonomiczne , przezierne retraktory wykonane z włokna węglowego .umożliwiajace doświetlenie pola operacyjnego poprzez zastosowanie żródla swiatła co polepsza widoczność w polu operacyjnym. Istnieje możliwość zamontowania ssaka operacyjnego do retraktora. Retraktory posiadają możliwość umocowania do kości za pomocą grotów schanza w celu uwidocznienia dojścia do złamania bez konieczności  podtrzymywania ich przez operatora. 
</t>
  </si>
  <si>
    <t xml:space="preserve">Stalowa płyta  do stabilizacji miednicy, prosta  i łukowa o promieniu  88 st i 108 st . Ilość otworów w płycie łukowej : 4, 5,6, 7,8, 9,10, 11,12, 13,14 ,15, 16, 18,20 ilość otworów w płycie prostej :2, 4, 5,6, 7,8, 9,10, 11,12, 13,14 ,15, 16, 18,20 ,22. płyta do zespolenia spojenia łonowego o promieniu  75 st 4 i 6 otworowe </t>
  </si>
  <si>
    <t xml:space="preserve">Stalowa śruba korowa z gniazdem heksagonalnym ø 4.5 mm,ø 3,5mm dł. 14-95 mm, </t>
  </si>
  <si>
    <t>XVIII</t>
  </si>
  <si>
    <t>Rama multifunkcyjna bezpieczna w rezonansie do 3 T</t>
  </si>
  <si>
    <t xml:space="preserve">Rama multifunkcyjna </t>
  </si>
  <si>
    <t xml:space="preserve">kpl. </t>
  </si>
  <si>
    <t>Klamra multifunkcyjna na 5 grotów (ø4 mm, ø5 mm lub ø6 mm) stal anodyzowana , kodyfikacja kolorystyczna umozliwiajaca identyfikację elementów,mechanizm spręzynowy z tytanu</t>
  </si>
  <si>
    <t>Klamra na miednicę (ø4 mm, ø5 mm lub ø6 mm) kodyfikacja kolorystyczna umozliwiajaca identyfikację ,mocowana na trzech grotowkrętach  stal anodyzowana, mechanizm spręzynowy z tytanu</t>
  </si>
  <si>
    <t>Zintegrowana,multikierunkowa klamra łącznik pręt (ø8 mm/ø5 mm) stal anodyzowana ,mechanizm spręzynowy z tytanu</t>
  </si>
  <si>
    <t>Zintegrowana, multikierunkowa  klamra pręt-pręt (ø8 mm/ø8 mm) stal anodyzowana ,mechanizm spręzynowy z tytanu</t>
  </si>
  <si>
    <t>Zintegrowana ,multikierunkowa klamra pręt-grot (ø8 mm/ø4-5 mm) stal anodyzowana ,mechanizm spręzynowy z tytanu</t>
  </si>
  <si>
    <t>Łącznik odgięty 30° (ø8 mm)</t>
  </si>
  <si>
    <t xml:space="preserve">Pręt węglowy prosty pokryty tworzywem nieferromagnetycznym w kolorze zółtym (ø8 mm, dł. 65-500 mm) /pręt węglowy </t>
  </si>
  <si>
    <t>Pręt węglowy zagięty pokryty tworzywem nieferromagnetycznym w kolorze zółtym / pręt węglowy</t>
  </si>
  <si>
    <t xml:space="preserve">Pręt węglowy zagięty </t>
  </si>
  <si>
    <t>Wkrętak umozliwiający osadzenie grotowkrętów oraz umocowanie klamer</t>
  </si>
  <si>
    <t>Pokrętło umozliwiajace umocowanie klamer dwustronne dla średnicy 5 i  8 mm</t>
  </si>
  <si>
    <t xml:space="preserve">Grotowkręty kostne stalowe, samowiercące i samogwintujące( ø4-6 mm, dł. 90-250 mm)srednice gwintu 10-80mm </t>
  </si>
  <si>
    <t>XIX</t>
  </si>
  <si>
    <t>Klamra potrójna do prętów (ø5 mm/ø8 mm/ø11 mm) ze zintegrowanym pokrętłem.</t>
  </si>
  <si>
    <t>Klamra potrójna pręt(ø5 mm/ø8 mm/ø11 mm)-grot ze zintegrowanym pokrętłem</t>
  </si>
  <si>
    <t xml:space="preserve">Klamra na 5 grotów z łącznikiem odgiętym 30° </t>
  </si>
  <si>
    <t xml:space="preserve">Klamra na 5 grotów </t>
  </si>
  <si>
    <t>Pręt węglowy prosty pokryry tworzywem nieferromagnetycznym  (ø11mm, dł. 100-650 mm)</t>
  </si>
  <si>
    <t>Pręt pólokragły sr 8 lub 11 mm</t>
  </si>
  <si>
    <t>Wkrętak</t>
  </si>
  <si>
    <t>Grotowkręty kostne tytanowe ( ø5mm) / hybrydowe sr 5/4 mm, 5/3mm</t>
  </si>
  <si>
    <t xml:space="preserve"> WARTOŚĆ CZĘŚCI NR 4</t>
  </si>
  <si>
    <t xml:space="preserve">CZĘŚĆ NR 5 - Implanty do rekonstrukcji ACL (sterylne) – System do rekonstrukcji ACL z użyciem techniki ST oraz więzadła właściwego rzepki typu Endobutton. </t>
  </si>
  <si>
    <t>Przedmiot zamówienia</t>
  </si>
  <si>
    <t>ilość</t>
  </si>
  <si>
    <t>System do rekonstrukcji ACL</t>
  </si>
  <si>
    <r>
      <t>MOCOWANIE UDOWE</t>
    </r>
    <r>
      <rPr>
        <sz val="8"/>
        <rFont val="Arial"/>
        <family val="2"/>
      </rPr>
      <t>:                                                                        Podłużna płytka z czterema otworami wykonana ze stopu tytanu pozwalająca na zawieszenie przeszczepu w kanale udowym. Płytka na trwałe związana fabrycznie z pętlą plecioną poliestrową o wysokiej wytrzymałości (bez węzła). Długość pętli od 10-60 mm. Skok pętli co 5 mm. Implant z dwiema fabrycznymi nitkami o grubościach #5 i #5 służące do przeciągnięcia i obrócenia implantu w kanale udowym. Zamiennie dostawa obejmować będzie:                                                                   - płytkę na trwale związanej z podwójną pętlą w rozmiarach 10-60 mm skok co 5mm do więzadła właściwego rzepki,                              - endobutton wydłużony 10mm stanowiący nakładkę na endobutton służący do zabiegów rewizyjnych, -  endobutton  bez pętli umożliwiający zawieszenie przeszczepu bezpośrednio na płytce w przypadku krótkiego kanału w kości udowej, otwarty z jednej strony w rozmiarach: 5,6,7,8 i 9mm.</t>
    </r>
  </si>
  <si>
    <r>
      <t>MOCOWANIE PISZCZELOWE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                                                            Dostawa zamiennie wszystkich typów mocowania:                                                -śruba interferencyjna z materiału PEEK o średnicach od 6mm do 12mm i długościach  20-25-30-35mm.                                                                                            -tytanowa śruba pozakanałową z płaską główką o rozmiarze 4,5mm długościach 25-55mm (skok długości co 5mm) umozliwiajacą mocowanie przeszczepu za pomocą nici wiązanych wokół szyjki śruby.</t>
    </r>
  </si>
  <si>
    <r>
      <t>drut nitynolowy</t>
    </r>
    <r>
      <rPr>
        <sz val="8"/>
        <rFont val="Arial"/>
        <family val="2"/>
      </rPr>
      <t xml:space="preserve"> 1,2 mm x 18", prowadzący, do śruby PEEK, sterylny, 5 szt. w opakowaniu zbiorczym.</t>
    </r>
  </si>
  <si>
    <t>op.</t>
  </si>
  <si>
    <r>
      <t>Sterylny zestaw imlpantów do naprawy zerwanego mięśnia dwugłowego ramienia,</t>
    </r>
    <r>
      <rPr>
        <sz val="8"/>
        <rFont val="Arial"/>
        <family val="2"/>
      </rPr>
      <t>skład; śruba interferencyjna z PEEK dostęp do rozmiarów 7x15mm,8x15mm,9x15,7x25mm,8x25mm,9x25mm, drut nitynolowy 1,5mm,drut kierunkowy 2,4mm.(użyczenie narzędzi-instrumentarium na czas trwania zabiegu)</t>
    </r>
  </si>
  <si>
    <t>zest.</t>
  </si>
  <si>
    <t>Jednorazowe wiertło prowadzące z podzialką o średnicy 2,4mm i dlugosci 38 cm z oczkiem, sterylne</t>
  </si>
  <si>
    <t>Jednorazowe wiertło z podziałką co 2mm  o srednicy 4,5mm, sterylne</t>
  </si>
  <si>
    <t>Płytka z  8 otworami wykonana ze stopu tytanu o kształcie prostokąta z zaokrąglonymi bokami o dł. 12mm na stałe połączona z grubą pętlą chroniącą przeszczep, z nici niewchłanialnej UHMWPE,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 na kartonik, ułatwiający założenie przeszczepu.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</si>
  <si>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</si>
  <si>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Zestaw 2 tytanowych płytek z 4 otworami w każdej i kombinacji 4 polyethylenowych nici, wysokiej wytrzymałości, stosowany do artroskopowej rekonstrukcji przewlekłego zwichnięcia stawu barkowo-obojczykowego (AC) metodą Weaver-Dunn-Chuinard (WDC) , gdzie węzeł jest położony poniżej kości kruczej , a nie nad obojczykiem, tym samym pozwala uniknąć ewentualnej erozji przez skórę, wynikającej z infekcji miejscowej. Zestaw sterylny, celownik dostępny jako zestaw lotny.</t>
  </si>
  <si>
    <t xml:space="preserve"> WARTOŚĆ CZĘŚCI NR 5</t>
  </si>
  <si>
    <t xml:space="preserve"> CZĘŚĆ NR 6 - ENDOPROTEZA BIODRA I KOLANA CAŁKOWITA I REWIZYJNA</t>
  </si>
  <si>
    <t>Bezcementowa endoproteza stawu biodrowego.prosty, proporcjonalny klin stożkowy ,szyjka trzpienia proporcjonalnie rośnie wraz z rozmiarem trzpienia , ze stopu tytanu, w 1/3 cześci bliższej pokryty porowatym czystym tytanem i hydroksyapatytem, posiada wzdłużne rowki antyrotacyjne, kąt szyjkowo trzonowy CCD w roziarach : 127 (lateralizujący) i 132 stopnie (std), po 12 rozmiarów dla każdego kąta CCD, trzpień przynasadowy, wraz ze wzrostem rozmiaru zmieniające się krzywizny w części przyśrodkowej jak i bocznej (trzpień wzrasta proporcionalnie we wszystkich wektorach), trzpień morfometryczny kształt oparty na mo technologii  skanowania  kości- opatymalizacja rozmiaru dla szerszego dopasowania pod względem róznorodności populacji , stożek smuklejszy niż eurokonus 12/14,  dla zwiększenia zakresu ruchu i zmniejszenia ryzyka konfliktu szyjkowo-panewkowego"  o prametrach : podstawy: 11,3 i 12,5mm i wysokość 12,1mm oraz kąt rozwarcia stożka 5°12", Panewka tytanowa hemisfertczna w 2 wersjach: pełna i otworowa (3-5 otworów), panewka pokryta porowatym tytanem i HA, skalowane co 2 mm w zakresie 44-72mm, jednorodne wspólne instrumentarium umożliwiające dowolne śródoperacyjne modyfikowanie zastosowanej artykulacji (już po implantacji panewki ostatecznej) w zakresie: MoP oraz CoP(dla głów 28-32-36-40-44mm), CoC (dla głów i wkładek 28-32-36mm), Dual Mob. (wkładka metalowa MDM, czasza PE i wewnętrzna głowa 28mm), wkładki panewkowe z ultra wysoko kroslinkowanego PE bez dodatków organicznych o udokumentowanej klinicznie wytrzymałości na wycieranie i oksydacyjnej vs standardowy polietylen crosslinkowany ( wycieralność w skali 5 lat na poziomie max 5 mokronów- badanie do zacytowania każdy ma), System wkładek chromo kobaltowych implantowane czasze bezcementowe do artykulacji podwójnej w układzie głowa polietylenowa zewnętrzna plus głowa wewnętrzna metalowa bądź ceramiczna. Głowa polietylenowa w rozmiarach zewnętrznych 42 do 64 dla głów wewnętrznych 22- 28. Wkładka chromokobaltowa do panewki o średnicy od 44 mm. System kompatybilny z powyższymi panewkami.
Komplet składa się z:</t>
  </si>
  <si>
    <t>x</t>
  </si>
  <si>
    <t xml:space="preserve">  Trzpień uniwersalny 127 stopni i 132 stopni </t>
  </si>
  <si>
    <t xml:space="preserve"> Panewka ze stopu tytanu</t>
  </si>
  <si>
    <t xml:space="preserve">Wkład polietylenowy </t>
  </si>
  <si>
    <t xml:space="preserve"> Wkład ceramiczny</t>
  </si>
  <si>
    <t xml:space="preserve"> Głowa ceramiczna </t>
  </si>
  <si>
    <t xml:space="preserve"> Głowa metalowa 22,28,32 mm </t>
  </si>
  <si>
    <t xml:space="preserve">Głowa metalowa 36, 40, 44 mm </t>
  </si>
  <si>
    <t>Śruby lub zaślepki do otworów</t>
  </si>
  <si>
    <t>i</t>
  </si>
  <si>
    <t>Wkładka związana</t>
  </si>
  <si>
    <t xml:space="preserve">j </t>
  </si>
  <si>
    <t xml:space="preserve"> Wkład stalowy</t>
  </si>
  <si>
    <t>k</t>
  </si>
  <si>
    <t xml:space="preserve"> Głowa do wkładu stalowego </t>
  </si>
  <si>
    <t>l</t>
  </si>
  <si>
    <t>Ostrze do piły oscylacyjnej stryker</t>
  </si>
  <si>
    <t xml:space="preserve">Cementowa i bezcementowa endoproteza rewizyjna stawu biodrowego, system oparty na uzupełnianiu ubytków cementem i przeszczepami kostnymi. Trzpień cementowy  wysokopolerowany o długościach od 200 do 260 mm. Stożek smuklejszy niż eurokonus 12/14,  dla zwiększenia zakresu ruchu i zmniejszenia ryzyka konfliktu szyjkowo-panewkowego"  o prametrach : podstawy: 11,3 i 12,5mm i wysokość 12,1mm oraz kąt rozwarcia stożka 5°12". Trzpien bezcementowy modularny, tytanowy składający się części krętarzowej o śr. od.19 mm do 31 mm skok co 2 mm, oraz z trzpienia śródszpikowego o śr, od 11 mm do 28mm .skok co 1 mm.  Głowa stalowa  o różnych średnicach. Siatka stalowa elastyczna w różnuch kształtach i wielkościach. Wkręty do mocowania siatki. Kosze tytanowe z śrubami do mocowania  augmenty stopu panewki. Płyty stalowe do trzonu i krętarza większego z możliwoscią kompresji, kable stalowe, panewki związane do systemu cementowego i bezcementowego. W skład kompletu wchodzi: </t>
  </si>
  <si>
    <t xml:space="preserve"> Trzpień stalowy , wysokopolerowany z centralizerem -</t>
  </si>
  <si>
    <t xml:space="preserve"> Trzpień bezcementowy </t>
  </si>
  <si>
    <t xml:space="preserve"> Element krętarzowy </t>
  </si>
  <si>
    <t xml:space="preserve"> Głowa stalowa</t>
  </si>
  <si>
    <t>Korek blokujący kanał kostny</t>
  </si>
  <si>
    <t>Siatka stalowa elastyczna</t>
  </si>
  <si>
    <t>Kosz tytanowy</t>
  </si>
  <si>
    <t>Śruby do mocowania kosza</t>
  </si>
  <si>
    <t>Cement kostny z antybiotykami opakowanie nie mniej niż 40 g</t>
  </si>
  <si>
    <t>j</t>
  </si>
  <si>
    <t xml:space="preserve"> Kable stalowe do trzonu kości 1,6 i 2,0 mm</t>
  </si>
  <si>
    <t xml:space="preserve"> Płyty stalowe kompresyjne 5, 7, 9 otworowe</t>
  </si>
  <si>
    <t>Płyta krętarzowa krótka</t>
  </si>
  <si>
    <t>ł</t>
  </si>
  <si>
    <t>Płyta krętarzowa długa</t>
  </si>
  <si>
    <t>m</t>
  </si>
  <si>
    <t xml:space="preserve"> Augmenty stopu panewki</t>
  </si>
  <si>
    <t>n</t>
  </si>
  <si>
    <t>o</t>
  </si>
  <si>
    <t>p</t>
  </si>
  <si>
    <t xml:space="preserve">Panewka związana </t>
  </si>
  <si>
    <t xml:space="preserve">Endoproteza kłykciowa stawu kolanowego powinna być dostępna w wersji cementowej oraz bezcementowej ( w wersji z pokryciem trójwymiarowym spodniej części elementu piszczelowego). Element udowy powinien być jednoosiowy, w płaszczyźnie strzałkowej w zakresie min. od 10 do 100 stopni, anatomiczny (prawy i lewy) wykonany ze stopu kobaltowo-chromowego, z podniesioną o min. 7° przednią częścią zapobiegającą nadmiernemu naciskowi implantu na warstwę korową przedniej części uda, w min. 8 rozmiarach dla każdej ze stron.
Część piszczelowa powinna być modularna, wykonana ze stopu kobaltowo-chromowego, w min. 8 rozmiarach. W zestawie powinna znajdować się taca piszczelowa pierwotna standardowa oraz taca piszczelowa uniwersalna, z możliwością dokręcenia przedłużek cementowych i zastosowania bloczków uzupełniających ubytki kostne. Przedłużki cementowe powinny posiadać min. 3 średnice i 2 długości.
Bloczki uzupełniające ubytki kostne powinny być o grubościach 5mm i 10mm.Wkładki powinny być wykonane z polietylenu tzw. III generacji w 3 wersjach:
- CR (bez stabilizacji),
- PS (z tylną stabilizacją),
- CS (o zwiększonej stabilizacji w płaszczyźnie czołowej).
Wszystkie wkładki powinny posiadać geometrię zapewniającą poruszanie się elementu udowego po łuku rotacyjnym i powinny posiadać min. 5 grubościach. W wersji PS oraz CS musi istnieć możliwość zastosowania wkładek w min. 7 grubościach. Opcjonalnie musi być dostępne instrumentarium przednioreferencyjne dla kolan koślawych. W zestawie powinna znajdować się płyta piszczelowa w całości wykonana z polietylenu w min. 4 grubościach zarówno w wersji PS jak i CS. W zestawie muszą znajdować się  jednorazowy system do płukania kanału typu "pulse lavage"- składający się z zespołu napędowego płucząco-ssącego, z wbudowanym autonomicznym systemem zasilania, pakowany sterylnie oraz dodatkowo szczoteczki.
Zestaw powinien zawierać:
</t>
  </si>
  <si>
    <t>element udowy cementowy</t>
  </si>
  <si>
    <t>taca piszczelowa cementowa</t>
  </si>
  <si>
    <t>element udowy bezcementowy</t>
  </si>
  <si>
    <t>taca piszczelowa z wypustkami pokryta od spodu w technice trójwymiarowej</t>
  </si>
  <si>
    <t>wkład polietylenowy</t>
  </si>
  <si>
    <t>element piszczelowy wykonany w całości z polietylenu (all poly)</t>
  </si>
  <si>
    <t>rzepka</t>
  </si>
  <si>
    <t>taca piszczelowa z dokręcanymi przedłużkami</t>
  </si>
  <si>
    <t>przedłużka</t>
  </si>
  <si>
    <t>bloczek uzupełniający</t>
  </si>
  <si>
    <t>cement z antybiotykami</t>
  </si>
  <si>
    <t>Endoproteza rewizyjna modularna, cementowana, anatomiczna. Mocowanie do kości zarówno elementu udowego, jak i piszczelowego oparte na trzpieniach śródszpikowych. Za pomocą mimośrodowych elementów dystansujących (offsetów) dopasowuje się właściwie położenie komponentów, jak i zapewnia właściwe umieszczenie trzpieni w kanale szpikowym. System umożliwia zastosowanie podkładek pod płytę piszczelową oraz bloczków uzupełniających ubytki kostne do elementu udowego. Wkładka piszczelowa posiada dodatkową stabilizację do płyty za pomocą trzpienia.                                                                                                                -Element udowy wykonany ze stopu chromowo – kobaltowego (CoCr), anatomiczny (prawy i lewy) w 8 rozmiarach dla każdej ze stron,  jednopromieniowy w łuku funkcjonalnym zakresu zgięcie-wyprost 10-110 stopni dla osi przebiegającej w linii przeznadkłykciowej lub równolegle do niej w tylnej części kłykci kości udowej.
-Element piszczelowy wykonany ze stopu chromowo – kobaltowego (CoCr), modularny w 8 rozmiarach. 
-Wkładka polietylenowa wykonana z polietylenu wysokousieciowanego radiacyjnie,  wyżarzanego (temp. 130 st), sterylizowanego nieradiacyjnie, w plazmie gazu, w grubościach od 9 do 31 mm (9 wysokości w 8 rozmiarach). 
-Trzpienie śródszpikowe wykonane z tytanu w długościach 100 i 150 mm, i średnicach od 10 do 25 mm. Możliwość zastosowania tzw .extenderów czyli przedłużaczy trzpieni o 25, 50 mm.
- Podkładki pod element piszczelowy wykonane z CoCr występują jako połówkowe bloki o grubościach  5 i 10 mm , mocowane za pomocą mechanizmu blokującego
- Podkładki pod element udowy wykonane z CoCr - dystalne o grubościach 5,10, 15 mm oraz tylne o grubościach 5 i 10 mm, mocowane za pomocą śruby.
- Mimośrody wykonane z CoCr  pozwalające na zróżnicowanie osi o 2,4,6,8 mm, zarówno w elemencie piszczelowym jak i udowym</t>
  </si>
  <si>
    <t>Komponent udowy</t>
  </si>
  <si>
    <t>Komponent piszczelowy</t>
  </si>
  <si>
    <t>Wkładka polietylenowa</t>
  </si>
  <si>
    <t>Bloczek udowy (dystalny i tylny)</t>
  </si>
  <si>
    <t>Podkładka piszczelowa (pełna i połówka)</t>
  </si>
  <si>
    <t>Przedłużka udowa/piszczelowa bezcementowa</t>
  </si>
  <si>
    <t>Przedłużka cementowana</t>
  </si>
  <si>
    <t>Mimośród - offset</t>
  </si>
  <si>
    <t>Element przedłużający do trzpienia</t>
  </si>
  <si>
    <t>Augmenty systemu rewizyjnego do wypełnienia ubytków kości gąbczastej w części przynasadowej kości udowej i piszczelowej stawu kolanowego. Wykonane w całości z tytanu w technologii drukowania 3D; trójwymiarowa struktura stożków umożliwiająca dodatkową fiksację w strefie przynasadowej, poprawiająca pierwotne umocowanie endoprotezy w kości oraz biologiczną fiksację augmentu. Augmenty przynasadowe dostępne w 3 wersjach: 5 rozmiarów symetrycznych i 8 rozmiarów asymetrycznych piszczelowych - po 4 dla strony prawej przyśrodkowej/lewej bocznej i 4 dla strony prawej bocznej/lewej przyśrodkowej, 12 rozmiarów symetrycznych augmentów udowych - po 6 dla stawu kolanowego prawego i lewego. Wszystkie rozmiary i kształty implantów zaprojektowane antropometrycznie z wykorzystaniem komputerowej bazy danych.</t>
  </si>
  <si>
    <t>Cement kostny z erytromycyną i kolistyną 1 x  nie mniej niż 40g</t>
  </si>
  <si>
    <t>Cement kostny z tobramycyną 1 x nie mniej niż  40g</t>
  </si>
  <si>
    <t>WARTOŚĆ CZĘŚCI NR 6</t>
  </si>
  <si>
    <t>CZĘŚĆ NR 7 - BIOMATERIAŁY</t>
  </si>
  <si>
    <t xml:space="preserve">Cena jedn. netto (PLN)                             </t>
  </si>
  <si>
    <t xml:space="preserve">Wartość netto (PLN)                      </t>
  </si>
  <si>
    <t xml:space="preserve">stawka podatku VAT (%)  </t>
  </si>
  <si>
    <t xml:space="preserve">Wartość brutto (PLN)                                </t>
  </si>
  <si>
    <t>Membrana posiadająca rejestracje w leczeniu ubytków chrzęstnych oraz chrzęstno-kostnych stawów, stanowiąca podłoże dla mezenchymalnych komórek macierzystych ludzkiego szpiku kostnego , zbudowana z kwasu hialuronowego. Brak określonej lewej i prawej strony. Przy leczeniu ubytków ogniskowych ( ubytków otoczonych granicą zdrowej chrząstki) zgodnie z IFU nie wymaga dodatkowej fiksacji. Czas biodegradacji do 24 tygodni. Sterylna, pakowana pojedyńczo.</t>
  </si>
  <si>
    <t>1a.</t>
  </si>
  <si>
    <t>Membrana 2cm x 2cm, grubość 2mm.</t>
  </si>
  <si>
    <t>1b.</t>
  </si>
  <si>
    <t>Membrana 5cm x 5cm , grubość 2mm</t>
  </si>
  <si>
    <t>WARTOŚĆ CZĘŚCI NR 7</t>
  </si>
  <si>
    <t>CZĘŚĆ NR 8 - BIOMATERIAŁY</t>
  </si>
  <si>
    <t>Syntetyczny, bioaktywny, osteokondukcyjny ( nieosteoindukcyjny) materiał hamujący rozwój ok. 50 typów bakterii gram dodatnich i ujemnych, przeznaczony do stosowania przy wypełnianiu, zastępowaniu i rekonstrukcji ubytków kostnych. Materiał jest wykonany ze szkła bioaktywnego S53P4 w składzie ilościowym ( 53% SiO2, 23% Na2O, 20% CaO,4% P2O5).Posiada zdolność do trwałego łączenia się z żywą tkanką, wspomaga rozrost tkanki, tworzy chemiczne wiązania z przylegającą tkanką kostną w łożu implantu oraz przyspiesza formowanie nowej tkanki kostnej w obszarze wszczepienia.Materiał w postaci granulek o rozmiarach: 0,5mm-0,8mm; 1,0mm-2,0mm ; 2,0mm-3,15mm zapakowany w aplikator w postaci tubostrzykawki zaopatrzonej w nakręcaną łopatkę umożliwiającą wygodną aplikację. Tubostrzykawki o pojemnośći 1cc i 2cc wypełnione granulatem 0,5mm-0,8mm, każdy pozostały rodzaj granulatu może być dostarczony w tubostrzykawkach o pojemności 5cc i 10cc.</t>
  </si>
  <si>
    <t>1cc</t>
  </si>
  <si>
    <t>2,5cc</t>
  </si>
  <si>
    <t>1c.</t>
  </si>
  <si>
    <t>5,0cc</t>
  </si>
  <si>
    <t>1d.</t>
  </si>
  <si>
    <t>10,0cc</t>
  </si>
  <si>
    <t>Syntetyczny, bioaktywny, osteokonduktywny i osteostymulujący ( nieosteoindukcyjny) wypełniacz kości w postaci lepkiej pasty.Wypełniacz składa się z następujących komponentów:bioaktywnych i osteostymulujących ( nieposiadających właciwiści osteoindukcyjnych) granulek szklanych ( S53P4) wymieszanych z niewielką ilością szkła sferycznego orza syntetyczną substancją wiążącą, mieszaniną glikoli polietylenowych (PEG) i glicerolu. Działanie komponentu wiążącego polega na czasowym związaniu szkła bioaktywnego. Po implantacji substancja wiążąca jest absorbowana, pozostawiając jedynie szkło bioaktywne, tym samym umożliwiając infiltrację tkanki pomiędzy granulkami. Wypełniacz sterylizowany prze naswietlenie.Dostępny w rozmiarach tubostrzykawki; 1cc, 2,5cc, 5,0cc, 10,0cc. Granulki bioaktywnego szkła w wypełniaczu nie przepuszczają promieni RTG.</t>
  </si>
  <si>
    <t>2a.</t>
  </si>
  <si>
    <t>2b.</t>
  </si>
  <si>
    <t>sz.</t>
  </si>
  <si>
    <t>2c.</t>
  </si>
  <si>
    <t>2d.</t>
  </si>
  <si>
    <t>WARTOŚĆ CZĘŚCI NR 8</t>
  </si>
  <si>
    <t>CZĘŚĆ NR 9 - OSTRZA ARTROSKOPOWE</t>
  </si>
  <si>
    <t>Ostrze do shavera do tkanek miękkich,kodowane kolorem, sterylne, jednorazowego użytku w rozmiarach 3,5 :4,0 : 4,5: 5,0 : 5,5 w opakowaniach po 5 sztuk</t>
  </si>
  <si>
    <t>Frezy do shavera do tkanek twardych ( kości) kodowane kolorem, sterylne , jednorazowego użytku, w rozmiarach :4,0 : 5,0 : 5,5, w opakowaniu po 5 sztuk.</t>
  </si>
  <si>
    <t>Elektroda do waporyzatora 3,5 mm, z kanałem ssącym, kątowa 50 stopni,sterylna, posiadająca trzy przyciski sterujące w uchwycie- zmiana mocy, cięcie, koagulacja.</t>
  </si>
  <si>
    <t>Elektroda do waporyzatora 3,5 mm, z kanałem ssącym, kątowa 90 stopni,sterylna, posiadająca trzy przyciski sterujące w uchwycie- zmiana mocy, cięcie, koagulacja.</t>
  </si>
  <si>
    <t>WARTOŚĆ CZĘŚCI NR 9</t>
  </si>
  <si>
    <t>CZĘŚĆ NR 10 - GWÓŻDZ ODPIĘTOWY DO ZŁAMAŃ PIĘTY</t>
  </si>
  <si>
    <t>Gwóżdz odpiętowy kaniulowany, posiadający 2 otwory na śruby, wykonany ze stopu tytanu w wersji do złamań pięty.Gwóżdz o średnicy 10mm w rozmiarach 45mm, 50mm, 55mm.Śruby kaniulowane 5mm w długościach od 24mm-40mm rosnąco co 2mm.Instrumentarium umożliwiające dystraksję odłamów kostnych. Każdy implant sterylny, pakowany pojedyńczo. Użyczenie instrumentarium na czs zabiegu</t>
  </si>
  <si>
    <t>1a</t>
  </si>
  <si>
    <t>gwóżdz. Dł. 45mm, 50mm ,55mm.</t>
  </si>
  <si>
    <t>śruby kaniulowane od 24 do 40mm</t>
  </si>
  <si>
    <t>WARTOŚĆ CZĘŚCI NR 10</t>
  </si>
  <si>
    <t>CZĘŚĆ NR 11 - MIESZALNIKI CEMENTU KOSTNEGO</t>
  </si>
  <si>
    <t>Maty ssące, nisko profilowe lub komfortowe, jednorazowego użytku, przeznaczona do usuwania płynu z podłogi podczas zabiegów chirurgicznych o długości 127 cm, szerokości 86,4 cm, wysokości 0,7 i 2,5 cm, o wadze 1,09 kg lub 1,5 kg.</t>
  </si>
  <si>
    <t xml:space="preserve">
Pierścienie ssące z dolną stroną pierścienia bez drenu o średnicy 29,2 cm  o wadze 0,06 kg. </t>
  </si>
  <si>
    <t>WARTOŚĆ CZĘŚCI NR 11</t>
  </si>
  <si>
    <t>CZĘŚĆ NR 12 - DRUTY ZE STALI NIERDZEWNEJ</t>
  </si>
  <si>
    <t>Gwożdzie steinmanna ze stali nierdzewnej ,z 3-kątnym końcem,jednostronny trokar dł.150mm.dostep do rozmiarów: 3,5;4,0;4,5;5,0; pakowane pojedyńczo.</t>
  </si>
  <si>
    <t>Gwożdzie steinmanna ze stali nierdzewnej gwint 15mm ,z 3-kątnym końcem dł.150mm.dostep do rozmiarów: 3,5;4,0;4,5;5,0; pakowane pojedyńczo.</t>
  </si>
  <si>
    <t>Miarka do drutów kirshnera-średnica od 0,7 do 3,0 mm.</t>
  </si>
  <si>
    <t>Druty do stabilizacji odłamów kostnych ze stali nierdzewnej w zwoju 10m.dostęp do rozmiarów 1,8;2,0.</t>
  </si>
  <si>
    <t>rolka</t>
  </si>
  <si>
    <t>Druty do stabilizacji odłamów kostnych ze stali nierdzewnej w zwoju 10m.dostęp do rozmiarów 0,9;1,0;1,2;1,5</t>
  </si>
  <si>
    <t>WARTOŚĆ CZĘŚCI NR 12</t>
  </si>
  <si>
    <t>CZĘŚĆ NR 13 - GWOŹDZIE DO STABILIZACJI KOŚCI PIĘTOWEJ</t>
  </si>
  <si>
    <t>Gwóźdź do stabilizacji złamań kości piętowej z możliwością wielokierunkowego blokowania. Gwóźdź o długości 65mm i średnicy 8 mm, lewy, prawy. Gwóźdź posiada 7 otworów pod wkręty blokujące. Dwa otwory pod wkręty mocujące umożliwiające zespolenie podpórki skokowej kości piętowej. Z celownikiem przeziernym dla promieni Rtg. W skład zestawu wchodzą :wkręty blokujące z płaskim łbem o średnicy 3,5mm i długości 22-70mm umieszczone na statywie, zaślepki 0, 5, 10, 15, 20 mm. Gwóźdź w wersji ze stali implantowej.</t>
  </si>
  <si>
    <t xml:space="preserve">Wkręty mocujące, samogwintujące, wzmocnione z płaskim łbem Ø 3,5mm, długość od 20 mm - 50mm z przeskokiem co 2 mm. Od 55mm – 70mm z przeskokiem co 5 mm. </t>
  </si>
  <si>
    <t>Zaślepka od 0mm do 20mm z przeskokiem co 5 mm.</t>
  </si>
  <si>
    <t>WARTOŚĆ CZĘŚCI NR 13</t>
  </si>
  <si>
    <r>
      <t xml:space="preserve">Depozyt na czas trwania umowy dla wszystkich pozycji. Użyczenie instrumentarium oraz napędów ortopedycznych umożliwiającego precyzyjne osadzenie implantów na czas trwania umowy </t>
    </r>
    <r>
      <rPr>
        <sz val="8"/>
        <color indexed="10"/>
        <rFont val="Arial"/>
        <family val="2"/>
      </rPr>
      <t>(dot. poz. 6-16</t>
    </r>
    <r>
      <rPr>
        <sz val="8"/>
        <color indexed="10"/>
        <rFont val="Arial"/>
        <family val="2"/>
      </rPr>
      <t xml:space="preserve">). WARTOŚĆ BRUTTO UŻYCZANEGO INSTRUMENTARIUM: …………………..(podaje Wykonawca).
</t>
    </r>
  </si>
  <si>
    <t xml:space="preserve">Depozyt na czas trwania umowy i użyczenie instrumentarium oraz napędów ortopedycznych umożliwiającego precyzyjne osadzenie implantów na czas trwania umowy (wraz z wymianą zużytych narzędzi). WARTOŚĆ BRUTTO UŻYCZANEGO INSTRUMENTARIUM: …………………..(podaje Wykonawca). </t>
  </si>
  <si>
    <t xml:space="preserve"> Depozyt na czas trwania umowy: po 1 szt. </t>
  </si>
  <si>
    <t>Dostawa- na zamówienie.</t>
  </si>
  <si>
    <t>Dostawa - na zamówienie.</t>
  </si>
  <si>
    <t>Dostawa na zamówienie.</t>
  </si>
  <si>
    <t xml:space="preserve"> Depozyt na czas trwania umowy i użyczenie instrumentarium i  zestawów napędów ortopedycznych umożliwiającego precyzyjne osadzenie implantów na czas trwania umowy. WARTOŚĆ BRUTTO UŻYCZANEGO INSTRUMENTARIUM:………………….. zł. brutto  (podaje Wykonawca) 
</t>
  </si>
  <si>
    <t xml:space="preserve">Depozyt na czas trwania umowy i użyczenie instrumentarium i  zestawów napędów ortopedycznych umożliwiającego precyzyjne osadzenie implantów na czas trwania umowy. WARTOŚĆ BRUTTO UŻYCZANEGO INSTRUMENTARIUM:………………….. zł. brutto  (podaje Wykonawca) </t>
  </si>
  <si>
    <t xml:space="preserve">Użyczenie konsoli shavera - 1 szt. i waporyzatora-1 szt. na czas trwania umowy. WARTOŚĆ BRUTTO UŻYCZANEGO SPRZĘTU:………………….. zł. brutto  (podaje Wykonawca) </t>
  </si>
  <si>
    <t xml:space="preserve"> Depozyt na czas trwania umowy dot. poz. 1-4</t>
  </si>
  <si>
    <t xml:space="preserve">Użyczenie pistoletu i pompy próżniowej na czas trwania umowy (dot. poz. 1 i 2). WARTOŚĆ BRUTTO UŻYCZANEGO SPRZĘTU:………………….. zł. brutto  (podaje Wykonawca) </t>
  </si>
  <si>
    <t>Depozyt na czas trwania umowy (poz.6-7) - po 2 szt.</t>
  </si>
  <si>
    <t xml:space="preserve">Druty kirshnera  ze stali nierdzewnej z zaokrąglonym końcem,jednostronny trokar dł.150 mm. dostęp do rozmiarów 0,8 ;1,0 ;1,2 ;1,4 ;1.6 ;1,8 ;2,0 ;2,2  </t>
  </si>
  <si>
    <r>
      <t>Druty kirshnera ze stali nierdzewnj z zaokrąglonym końcem, jednostronny trokar dł.310mm .dostep do rozmiarów 1,0;1,2;1,4;1,6;1,8;2,0;2,2;2,.</t>
    </r>
    <r>
      <rPr>
        <sz val="8"/>
        <color indexed="10"/>
        <rFont val="Arial"/>
        <family val="2"/>
      </rPr>
      <t xml:space="preserve"> </t>
    </r>
  </si>
  <si>
    <t xml:space="preserve">Druty kirshnera ze stali nierdzewnj z zaokrąglonym końcem, jednostronny trokar dł.310mm .dostep do rozmiarów ;2,5;,2,8;3,0. </t>
  </si>
  <si>
    <t xml:space="preserve">Druty kirshnera ze stali nierdzewnj z obustronnym trokarem, dł.150mm .dostep do rozmiarów o,8; 1,0;1,2;1,4;1,6; </t>
  </si>
  <si>
    <r>
      <t>Mieszalnik cemenetu do pompy mechanicznej - zestaw kolanowy, możliwość mieszania automatycznego z użyciem napędu ortopedycznego (nasadka Hudson/Modified Trinkle) lub ręcznego (zestaw zawiera uchwyt do mieszania ręcznego), wymienna końcówka aplikacyjna, możliwość zastosowania końcówek o różnych średnicach i długościach - 8 typów, współpraca z pistoletem o dwóch prędkościach podawania cementu, zestaw zawiera dren z filtrem do podłączenia pompy prózniowej,</t>
    </r>
    <r>
      <rPr>
        <sz val="8"/>
        <rFont val="Arial"/>
        <family val="2"/>
      </rPr>
      <t xml:space="preserve"> Użyczenie pistoletu i pompy próżniowej na czas realizacji umowy   </t>
    </r>
  </si>
  <si>
    <t xml:space="preserve">Mieszalnik cemenetu do pompy mechanicznej - zestaw biodrowy z końcówką do presuryzacji, możliwość mieszania automatycznego z użyciem napędu ortopedycznego (nasadka Hudson/Modified Trinkle) lub ręcznego (zestaw zawiera uchwyt do mieszania ręcznego), wymienna końcówka aplikacyjna z możliwośćią śródoperacyjnej zmiany długości, możliwość zastosowania końcówek o różnych średnicach i długościach - 8 typów, końcówka do presuryzacji, współpraca z pistoletem o dwóch prędkościach podawania cementu, zestaw zawiera dren z filtrem do podłączenia pompy prózniowej. Użyczenie pistoletu i pompy próżniowej na czas realizacji umowy    </t>
  </si>
  <si>
    <t>Trzpień ramienny- korundowany w górnej części, wykonany z tytanu, kąt szyjkowo- trzonowy 135º, możliwość zastosowania z cementem lub bez cementu, cztery średnice i cztery długości trzpienia.</t>
  </si>
  <si>
    <t>Panewka cementowa w rozmiarach od 44 do 48 mm, z czterema gwintownikami, wykonana z polietylenu o bardzo wysokiej gęstości, odpornego na ścieranie. Sterylna, jednorazowego użytku.sterylna, jednorazowego użytku.</t>
  </si>
  <si>
    <t>Panewka bezcementowa, w rozmiarach - od 44 do 48 mm, pokryta hydroksyapatytem, z otworami do śrub gąbczastych o średnicy 5,5 mm lub korowych o średnicy 4,5 mm. Sterylna, jednorazowego użytku.</t>
  </si>
  <si>
    <t>Insert polietylenowy w rozmiarach kompatybilnych do panewki bezcementowej 44,46,48 mm. Sterylny, jednorazowego użytku.</t>
  </si>
  <si>
    <t>Główka ramienna- wykonana z inoxu, symetryczna o średnicach od 40 do 54 , w różnych wysokościach i niesymetryczna o średnicach od 44 do 50 , w różnych wysokościach. Sterylna, jednorazowego uzytku.</t>
  </si>
  <si>
    <t>GLENOSFERA o rozmiarze 36 i 39- mocowana panewki do bezcementowej za pomocą śruby.sterylna, jednorazowego użtyku.</t>
  </si>
  <si>
    <t>Insert ramienny METAL BACK: Ø 36  i Ø 39 mm.- wysokość 00, 05,10- wykonany z polietylenu o ultrawysokiej masie cząsteczkowej +metalowa podkładka,  wciskany do trzpienia.sterylny, jednorazowego użytku.</t>
  </si>
  <si>
    <t>Śruby gąbczaste Ø 5,5 długość- 32, 36, 40,45,50mm.sterylne</t>
  </si>
  <si>
    <t>Śruby korowe Ø 4,5 długość- 32, 34, 36,38,40mm.sterylne</t>
  </si>
  <si>
    <t>CZĘŚĆ NR 14 - PROTEZA BARKU</t>
  </si>
  <si>
    <t>WARTOŚĆ CZĘŚCI NR 14</t>
  </si>
  <si>
    <t xml:space="preserve"> Użyczenie instrumentarium umożliwiającego precyzyjne osadzenie implantów na czas trwania zabiegu. Dostawa implantów do zabiegu wraz z instrumentarium.</t>
  </si>
  <si>
    <t>Użyczenie instrumentarium umożliwiającego precyzyjne osadzenie implantów na czas trwania zabiegu. Dostawa implantów do zabiegu wraz z instrumentarium.</t>
  </si>
  <si>
    <t>Użyczenie instrumentarium umożliwiającego precyzyjne osadzenie implantów na czas trwania zabiegu.Dostawa implantów do zabiegu wraz z instrumentarium.</t>
  </si>
  <si>
    <t>Użyczenie instrumentarium i zestawów napędów ortopedycznych na czas trwania zabiegu operacyjnego.Dostawa implantów do zabiegu wraz z instrumentarium.</t>
  </si>
  <si>
    <t>Użyczenie instrumentarium i zestawów napędów ortopedycznych na czas trwania zabiegu operacyjnego. Dostawa implantów do zabiegu wraz z instrumentarium.</t>
  </si>
  <si>
    <t xml:space="preserve">Załacznik nr 1 do oferty (dodatek nr 2 do siwz) - Dostawa implantów ortopedycznych przez okres 24 miesięcy, nr sprawy: ZP/N/11/19;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o.o., ul. Nadodrzańska 6, 69-100 Słubice;                                                                                   Wykonawca:...............................................................................................................................................................   </t>
  </si>
  <si>
    <t>data:</t>
  </si>
  <si>
    <t>podpis Wykonawcy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</si>
</sst>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&quot; zł&quot;_-;\-* #,##0.00&quot; zł&quot;_-;_-* \-??&quot; zł&quot;_-;_-@_-"/>
    <numFmt numFmtId="167" formatCode="#,##0.00&quot; zł&quot;;[Red]\-#,##0.00&quot; zł&quot;"/>
    <numFmt numFmtId="168" formatCode="#,##0.00_ ;\-#,##0.00\ "/>
    <numFmt numFmtId="169" formatCode="0.0000"/>
  </numFmts>
  <fonts count="65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i/>
      <u val="single"/>
      <sz val="11"/>
      <color indexed="8"/>
      <name val="Arial CE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0"/>
      <name val="Czcionka tekstu podstawowego"/>
      <family val="2"/>
    </font>
    <font>
      <sz val="8"/>
      <color indexed="10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Arial CE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Czcionka tekstu podstawowego"/>
      <family val="2"/>
    </font>
    <font>
      <b/>
      <sz val="8"/>
      <color rgb="FFFF0000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medium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0" applyBorder="0" applyProtection="0">
      <alignment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Border="0" applyProtection="0">
      <alignment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5" fillId="27" borderId="1" applyNumberFormat="0" applyAlignment="0" applyProtection="0"/>
    <xf numFmtId="9" fontId="1" fillId="0" borderId="0" applyFill="0" applyBorder="0" applyAlignment="0" applyProtection="0"/>
    <xf numFmtId="0" fontId="6" fillId="0" borderId="0">
      <alignment/>
      <protection/>
    </xf>
    <xf numFmtId="164" fontId="6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5" fillId="0" borderId="0" xfId="61">
      <alignment/>
      <protection/>
    </xf>
    <xf numFmtId="0" fontId="8" fillId="33" borderId="10" xfId="61" applyFont="1" applyFill="1" applyBorder="1" applyAlignment="1">
      <alignment vertical="center" wrapText="1"/>
      <protection/>
    </xf>
    <xf numFmtId="0" fontId="8" fillId="33" borderId="10" xfId="61" applyFont="1" applyFill="1" applyBorder="1" applyAlignment="1">
      <alignment horizontal="center" vertical="center" wrapText="1"/>
      <protection/>
    </xf>
    <xf numFmtId="0" fontId="8" fillId="33" borderId="10" xfId="61" applyNumberFormat="1" applyFont="1" applyFill="1" applyBorder="1" applyAlignment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10" fillId="0" borderId="10" xfId="61" applyNumberFormat="1" applyFont="1" applyFill="1" applyBorder="1" applyAlignment="1">
      <alignment horizontal="center" vertical="center" wrapText="1"/>
      <protection/>
    </xf>
    <xf numFmtId="165" fontId="10" fillId="0" borderId="10" xfId="61" applyNumberFormat="1" applyFont="1" applyFill="1" applyBorder="1" applyAlignment="1">
      <alignment horizontal="center" vertical="center" wrapText="1"/>
      <protection/>
    </xf>
    <xf numFmtId="1" fontId="10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8" fillId="0" borderId="10" xfId="61" applyFont="1" applyBorder="1" applyAlignment="1">
      <alignment vertical="center" wrapText="1"/>
      <protection/>
    </xf>
    <xf numFmtId="165" fontId="10" fillId="0" borderId="12" xfId="61" applyNumberFormat="1" applyFont="1" applyFill="1" applyBorder="1" applyAlignment="1">
      <alignment horizontal="center" vertical="center" wrapText="1"/>
      <protection/>
    </xf>
    <xf numFmtId="0" fontId="11" fillId="0" borderId="0" xfId="61" applyFont="1">
      <alignment/>
      <protection/>
    </xf>
    <xf numFmtId="0" fontId="5" fillId="0" borderId="0" xfId="61" applyAlignment="1">
      <alignment horizontal="left"/>
      <protection/>
    </xf>
    <xf numFmtId="165" fontId="10" fillId="0" borderId="13" xfId="61" applyNumberFormat="1" applyFont="1" applyFill="1" applyBorder="1" applyAlignment="1">
      <alignment horizontal="center" vertical="center" wrapText="1"/>
      <protection/>
    </xf>
    <xf numFmtId="165" fontId="10" fillId="0" borderId="14" xfId="61" applyNumberFormat="1" applyFont="1" applyFill="1" applyBorder="1" applyAlignment="1">
      <alignment horizontal="center" vertical="center" wrapText="1"/>
      <protection/>
    </xf>
    <xf numFmtId="0" fontId="10" fillId="0" borderId="14" xfId="61" applyFont="1" applyFill="1" applyBorder="1" applyAlignment="1">
      <alignment horizontal="center" vertical="center" wrapText="1"/>
      <protection/>
    </xf>
    <xf numFmtId="165" fontId="10" fillId="0" borderId="15" xfId="61" applyNumberFormat="1" applyFont="1" applyFill="1" applyBorder="1" applyAlignment="1">
      <alignment horizontal="center" vertical="center" wrapText="1"/>
      <protection/>
    </xf>
    <xf numFmtId="0" fontId="8" fillId="0" borderId="10" xfId="61" applyFont="1" applyBorder="1" applyAlignment="1">
      <alignment vertical="center"/>
      <protection/>
    </xf>
    <xf numFmtId="165" fontId="10" fillId="0" borderId="16" xfId="61" applyNumberFormat="1" applyFont="1" applyFill="1" applyBorder="1" applyAlignment="1">
      <alignment horizontal="center" vertical="center" wrapText="1"/>
      <protection/>
    </xf>
    <xf numFmtId="0" fontId="10" fillId="0" borderId="16" xfId="6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165" fontId="8" fillId="0" borderId="10" xfId="61" applyNumberFormat="1" applyFont="1" applyBorder="1" applyAlignment="1">
      <alignment horizontal="center" vertical="center" wrapText="1"/>
      <protection/>
    </xf>
    <xf numFmtId="2" fontId="10" fillId="0" borderId="17" xfId="61" applyNumberFormat="1" applyFont="1" applyFill="1" applyBorder="1" applyAlignment="1">
      <alignment horizontal="right" vertical="center" wrapText="1"/>
      <protection/>
    </xf>
    <xf numFmtId="2" fontId="10" fillId="0" borderId="17" xfId="61" applyNumberFormat="1" applyFont="1" applyBorder="1" applyAlignment="1">
      <alignment horizontal="center" vertical="center" wrapText="1"/>
      <protection/>
    </xf>
    <xf numFmtId="0" fontId="8" fillId="33" borderId="11" xfId="61" applyFont="1" applyFill="1" applyBorder="1" applyAlignment="1">
      <alignment vertical="center" wrapText="1"/>
      <protection/>
    </xf>
    <xf numFmtId="0" fontId="8" fillId="33" borderId="16" xfId="6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166" fontId="10" fillId="0" borderId="10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2" fontId="10" fillId="0" borderId="18" xfId="61" applyNumberFormat="1" applyFont="1" applyFill="1" applyBorder="1" applyAlignment="1">
      <alignment horizontal="right" vertical="center" wrapText="1"/>
      <protection/>
    </xf>
    <xf numFmtId="2" fontId="10" fillId="0" borderId="16" xfId="61" applyNumberFormat="1" applyFont="1" applyFill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167" fontId="9" fillId="0" borderId="10" xfId="0" applyNumberFormat="1" applyFont="1" applyBorder="1" applyAlignment="1">
      <alignment vertical="center" wrapText="1"/>
    </xf>
    <xf numFmtId="0" fontId="14" fillId="0" borderId="10" xfId="0" applyFont="1" applyFill="1" applyBorder="1" applyAlignment="1">
      <alignment/>
    </xf>
    <xf numFmtId="0" fontId="9" fillId="0" borderId="10" xfId="62" applyFont="1" applyFill="1" applyBorder="1" applyAlignment="1">
      <alignment vertical="center" wrapText="1"/>
      <protection/>
    </xf>
    <xf numFmtId="0" fontId="13" fillId="0" borderId="0" xfId="0" applyFont="1" applyAlignment="1">
      <alignment/>
    </xf>
    <xf numFmtId="0" fontId="13" fillId="0" borderId="15" xfId="0" applyFont="1" applyBorder="1" applyAlignment="1">
      <alignment wrapText="1"/>
    </xf>
    <xf numFmtId="0" fontId="13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/>
    </xf>
    <xf numFmtId="0" fontId="10" fillId="33" borderId="10" xfId="61" applyFont="1" applyFill="1" applyBorder="1" applyAlignment="1">
      <alignment horizontal="center" vertical="center" wrapText="1"/>
      <protection/>
    </xf>
    <xf numFmtId="0" fontId="18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0" xfId="44" applyNumberFormat="1" applyFont="1" applyFill="1" applyBorder="1" applyAlignment="1" applyProtection="1">
      <alignment/>
      <protection/>
    </xf>
    <xf numFmtId="0" fontId="19" fillId="0" borderId="10" xfId="44" applyNumberFormat="1" applyFont="1" applyFill="1" applyBorder="1" applyAlignment="1" applyProtection="1">
      <alignment horizontal="center" vertical="center"/>
      <protection/>
    </xf>
    <xf numFmtId="0" fontId="19" fillId="0" borderId="10" xfId="44" applyNumberFormat="1" applyFont="1" applyFill="1" applyBorder="1" applyAlignment="1" applyProtection="1">
      <alignment horizontal="center" vertical="center" wrapText="1"/>
      <protection/>
    </xf>
    <xf numFmtId="0" fontId="9" fillId="0" borderId="10" xfId="44" applyNumberFormat="1" applyFont="1" applyFill="1" applyBorder="1" applyAlignment="1" applyProtection="1">
      <alignment horizontal="center" vertical="center" wrapText="1"/>
      <protection/>
    </xf>
    <xf numFmtId="165" fontId="9" fillId="0" borderId="10" xfId="44" applyNumberFormat="1" applyFont="1" applyFill="1" applyBorder="1" applyAlignment="1" applyProtection="1">
      <alignment horizontal="center" vertical="center" wrapText="1"/>
      <protection/>
    </xf>
    <xf numFmtId="9" fontId="9" fillId="0" borderId="10" xfId="44" applyNumberFormat="1" applyFont="1" applyFill="1" applyBorder="1" applyAlignment="1" applyProtection="1">
      <alignment horizontal="center" vertical="center" wrapText="1"/>
      <protection/>
    </xf>
    <xf numFmtId="165" fontId="9" fillId="0" borderId="15" xfId="44" applyNumberFormat="1" applyFont="1" applyFill="1" applyBorder="1" applyAlignment="1" applyProtection="1">
      <alignment horizontal="center" vertical="center" wrapText="1"/>
      <protection/>
    </xf>
    <xf numFmtId="0" fontId="10" fillId="0" borderId="10" xfId="44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 horizontal="left" vertical="center" wrapText="1"/>
      <protection/>
    </xf>
    <xf numFmtId="0" fontId="9" fillId="0" borderId="10" xfId="58" applyNumberFormat="1" applyFont="1" applyFill="1" applyBorder="1" applyAlignment="1" applyProtection="1">
      <alignment horizontal="center" vertical="center" wrapText="1"/>
      <protection/>
    </xf>
    <xf numFmtId="165" fontId="9" fillId="0" borderId="10" xfId="58" applyNumberFormat="1" applyFont="1" applyFill="1" applyBorder="1" applyAlignment="1" applyProtection="1">
      <alignment horizontal="center" vertical="center"/>
      <protection/>
    </xf>
    <xf numFmtId="1" fontId="9" fillId="0" borderId="10" xfId="44" applyNumberFormat="1" applyFont="1" applyFill="1" applyBorder="1" applyAlignment="1" applyProtection="1">
      <alignment horizontal="center" vertical="center" wrapText="1"/>
      <protection/>
    </xf>
    <xf numFmtId="165" fontId="19" fillId="0" borderId="10" xfId="44" applyNumberFormat="1" applyFont="1" applyFill="1" applyBorder="1" applyAlignment="1" applyProtection="1">
      <alignment horizontal="center" vertical="center" wrapText="1"/>
      <protection/>
    </xf>
    <xf numFmtId="9" fontId="19" fillId="0" borderId="10" xfId="44" applyNumberFormat="1" applyFont="1" applyFill="1" applyBorder="1" applyAlignment="1" applyProtection="1">
      <alignment horizontal="center" vertical="center" wrapText="1"/>
      <protection/>
    </xf>
    <xf numFmtId="165" fontId="19" fillId="0" borderId="15" xfId="44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5" fontId="19" fillId="0" borderId="10" xfId="44" applyNumberFormat="1" applyFont="1" applyFill="1" applyBorder="1" applyAlignment="1" applyProtection="1">
      <alignment horizontal="center" vertical="center"/>
      <protection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vertical="center" wrapText="1"/>
    </xf>
    <xf numFmtId="165" fontId="9" fillId="0" borderId="10" xfId="44" applyNumberFormat="1" applyFont="1" applyFill="1" applyBorder="1" applyAlignment="1" applyProtection="1">
      <alignment horizontal="center" vertical="center"/>
      <protection/>
    </xf>
    <xf numFmtId="165" fontId="9" fillId="0" borderId="10" xfId="0" applyNumberFormat="1" applyFont="1" applyBorder="1" applyAlignment="1">
      <alignment horizontal="center" vertical="center"/>
    </xf>
    <xf numFmtId="0" fontId="9" fillId="0" borderId="10" xfId="44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>
      <alignment horizontal="left" vertical="center" wrapText="1"/>
    </xf>
    <xf numFmtId="0" fontId="19" fillId="0" borderId="16" xfId="44" applyNumberFormat="1" applyFont="1" applyFill="1" applyBorder="1" applyAlignment="1" applyProtection="1">
      <alignment horizontal="center" vertical="center"/>
      <protection/>
    </xf>
    <xf numFmtId="0" fontId="10" fillId="0" borderId="16" xfId="44" applyNumberFormat="1" applyFont="1" applyFill="1" applyBorder="1" applyAlignment="1" applyProtection="1">
      <alignment/>
      <protection/>
    </xf>
    <xf numFmtId="0" fontId="9" fillId="0" borderId="10" xfId="55" applyNumberFormat="1" applyFont="1" applyFill="1" applyBorder="1" applyAlignment="1" applyProtection="1">
      <alignment horizontal="left" vertical="center" wrapText="1"/>
      <protection/>
    </xf>
    <xf numFmtId="165" fontId="9" fillId="0" borderId="10" xfId="55" applyNumberFormat="1" applyFont="1" applyFill="1" applyBorder="1" applyAlignment="1" applyProtection="1">
      <alignment horizontal="center" vertical="center"/>
      <protection/>
    </xf>
    <xf numFmtId="9" fontId="19" fillId="0" borderId="10" xfId="44" applyNumberFormat="1" applyFont="1" applyFill="1" applyBorder="1" applyAlignment="1" applyProtection="1">
      <alignment horizontal="center" vertical="center"/>
      <protection/>
    </xf>
    <xf numFmtId="165" fontId="19" fillId="0" borderId="15" xfId="44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57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>
      <alignment horizontal="center" vertical="center"/>
      <protection/>
    </xf>
    <xf numFmtId="9" fontId="19" fillId="0" borderId="10" xfId="57" applyNumberFormat="1" applyFont="1" applyFill="1" applyBorder="1" applyAlignment="1">
      <alignment horizontal="center" vertical="center"/>
      <protection/>
    </xf>
    <xf numFmtId="3" fontId="9" fillId="0" borderId="15" xfId="57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10" xfId="56" applyFont="1" applyFill="1" applyBorder="1" applyAlignment="1">
      <alignment horizontal="left" vertical="center" wrapText="1"/>
      <protection/>
    </xf>
    <xf numFmtId="166" fontId="19" fillId="34" borderId="10" xfId="0" applyNumberFormat="1" applyFont="1" applyFill="1" applyBorder="1" applyAlignment="1">
      <alignment horizontal="center" vertical="center"/>
    </xf>
    <xf numFmtId="9" fontId="19" fillId="34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165" fontId="19" fillId="34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0" fontId="10" fillId="0" borderId="0" xfId="44" applyNumberFormat="1" applyFont="1" applyFill="1" applyBorder="1" applyAlignment="1" applyProtection="1">
      <alignment horizontal="center"/>
      <protection/>
    </xf>
    <xf numFmtId="0" fontId="10" fillId="0" borderId="0" xfId="44" applyNumberFormat="1" applyFont="1" applyFill="1" applyBorder="1" applyAlignment="1" applyProtection="1">
      <alignment/>
      <protection/>
    </xf>
    <xf numFmtId="0" fontId="10" fillId="0" borderId="0" xfId="44" applyNumberFormat="1" applyFont="1" applyFill="1" applyBorder="1" applyAlignment="1" applyProtection="1">
      <alignment horizontal="center" vertical="center"/>
      <protection/>
    </xf>
    <xf numFmtId="165" fontId="10" fillId="0" borderId="0" xfId="44" applyNumberFormat="1" applyFont="1" applyFill="1" applyBorder="1" applyAlignment="1" applyProtection="1">
      <alignment horizontal="right" vertical="center"/>
      <protection/>
    </xf>
    <xf numFmtId="165" fontId="8" fillId="35" borderId="12" xfId="44" applyNumberFormat="1" applyFont="1" applyFill="1" applyBorder="1" applyAlignment="1" applyProtection="1">
      <alignment horizontal="right" vertical="center"/>
      <protection/>
    </xf>
    <xf numFmtId="165" fontId="8" fillId="0" borderId="12" xfId="44" applyNumberFormat="1" applyFont="1" applyFill="1" applyBorder="1" applyAlignment="1" applyProtection="1">
      <alignment horizontal="right" vertical="center"/>
      <protection/>
    </xf>
    <xf numFmtId="166" fontId="19" fillId="0" borderId="15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165" fontId="19" fillId="33" borderId="12" xfId="0" applyNumberFormat="1" applyFont="1" applyFill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165" fontId="19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168" fontId="9" fillId="35" borderId="10" xfId="0" applyNumberFormat="1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right" vertical="center" wrapText="1"/>
    </xf>
    <xf numFmtId="165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65" fontId="19" fillId="34" borderId="10" xfId="0" applyNumberFormat="1" applyFont="1" applyFill="1" applyBorder="1" applyAlignment="1">
      <alignment horizontal="right" vertical="center" wrapText="1"/>
    </xf>
    <xf numFmtId="165" fontId="20" fillId="34" borderId="10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5" fontId="19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165" fontId="9" fillId="35" borderId="10" xfId="0" applyNumberFormat="1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2" fontId="10" fillId="0" borderId="10" xfId="0" applyNumberFormat="1" applyFont="1" applyBorder="1" applyAlignment="1">
      <alignment vertical="center"/>
    </xf>
    <xf numFmtId="165" fontId="9" fillId="0" borderId="16" xfId="0" applyNumberFormat="1" applyFont="1" applyFill="1" applyBorder="1" applyAlignment="1">
      <alignment horizontal="right" vertical="center"/>
    </xf>
    <xf numFmtId="165" fontId="10" fillId="0" borderId="10" xfId="0" applyNumberFormat="1" applyFont="1" applyBorder="1" applyAlignment="1">
      <alignment horizontal="right" vertical="center"/>
    </xf>
    <xf numFmtId="0" fontId="10" fillId="34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vertical="center"/>
    </xf>
    <xf numFmtId="165" fontId="9" fillId="0" borderId="11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/>
    </xf>
    <xf numFmtId="0" fontId="5" fillId="0" borderId="0" xfId="61" applyFont="1" applyFill="1">
      <alignment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34" borderId="16" xfId="0" applyFont="1" applyFill="1" applyBorder="1" applyAlignment="1">
      <alignment vertical="center" wrapText="1"/>
    </xf>
    <xf numFmtId="2" fontId="10" fillId="0" borderId="16" xfId="0" applyNumberFormat="1" applyFont="1" applyBorder="1" applyAlignment="1">
      <alignment vertical="center"/>
    </xf>
    <xf numFmtId="165" fontId="10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/>
    </xf>
    <xf numFmtId="0" fontId="8" fillId="33" borderId="11" xfId="0" applyFont="1" applyFill="1" applyBorder="1" applyAlignment="1">
      <alignment horizontal="center" vertical="center" wrapText="1" shrinkToFit="1"/>
    </xf>
    <xf numFmtId="0" fontId="19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 shrinkToFit="1"/>
    </xf>
    <xf numFmtId="2" fontId="9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 shrinkToFit="1"/>
    </xf>
    <xf numFmtId="1" fontId="10" fillId="35" borderId="10" xfId="0" applyNumberFormat="1" applyFont="1" applyFill="1" applyBorder="1" applyAlignment="1">
      <alignment horizontal="center" vertical="center" wrapText="1" shrinkToFit="1"/>
    </xf>
    <xf numFmtId="4" fontId="10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shrinkToFit="1"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right" vertical="center" wrapText="1" shrinkToFit="1"/>
    </xf>
    <xf numFmtId="1" fontId="10" fillId="0" borderId="10" xfId="0" applyNumberFormat="1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/>
    </xf>
    <xf numFmtId="165" fontId="8" fillId="35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 shrinkToFit="1"/>
    </xf>
    <xf numFmtId="4" fontId="1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 shrinkToFit="1"/>
    </xf>
    <xf numFmtId="165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8" fillId="33" borderId="16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61" applyFont="1" applyAlignment="1">
      <alignment wrapText="1"/>
      <protection/>
    </xf>
    <xf numFmtId="0" fontId="25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5" fillId="0" borderId="0" xfId="61" applyFill="1">
      <alignment/>
      <protection/>
    </xf>
    <xf numFmtId="165" fontId="9" fillId="0" borderId="14" xfId="0" applyNumberFormat="1" applyFont="1" applyFill="1" applyBorder="1" applyAlignment="1">
      <alignment horizontal="right" vertical="center" wrapText="1"/>
    </xf>
    <xf numFmtId="0" fontId="13" fillId="0" borderId="16" xfId="0" applyFont="1" applyBorder="1" applyAlignment="1">
      <alignment/>
    </xf>
    <xf numFmtId="165" fontId="16" fillId="33" borderId="16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61" fillId="0" borderId="0" xfId="61" applyFont="1">
      <alignment/>
      <protection/>
    </xf>
    <xf numFmtId="0" fontId="8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0" fontId="11" fillId="0" borderId="0" xfId="61" applyFont="1" applyFill="1">
      <alignment/>
      <protection/>
    </xf>
    <xf numFmtId="0" fontId="10" fillId="0" borderId="14" xfId="0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165" fontId="8" fillId="35" borderId="14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/>
    </xf>
    <xf numFmtId="165" fontId="10" fillId="0" borderId="10" xfId="0" applyNumberFormat="1" applyFont="1" applyFill="1" applyBorder="1" applyAlignment="1">
      <alignment horizontal="right" vertical="center" wrapText="1" shrinkToFit="1"/>
    </xf>
    <xf numFmtId="165" fontId="8" fillId="33" borderId="14" xfId="0" applyNumberFormat="1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center" vertical="center"/>
    </xf>
    <xf numFmtId="10" fontId="5" fillId="0" borderId="0" xfId="61" applyNumberFormat="1" applyFill="1">
      <alignment/>
      <protection/>
    </xf>
    <xf numFmtId="0" fontId="61" fillId="0" borderId="0" xfId="61" applyFont="1" applyFill="1">
      <alignment/>
      <protection/>
    </xf>
    <xf numFmtId="0" fontId="19" fillId="0" borderId="10" xfId="57" applyFont="1" applyFill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0" fillId="0" borderId="10" xfId="44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165" fontId="19" fillId="35" borderId="14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62" fillId="0" borderId="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44" fontId="10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62" fillId="0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44" fontId="10" fillId="0" borderId="20" xfId="0" applyNumberFormat="1" applyFont="1" applyFill="1" applyBorder="1" applyAlignment="1">
      <alignment horizontal="center" vertical="center"/>
    </xf>
    <xf numFmtId="44" fontId="10" fillId="36" borderId="20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62" fillId="0" borderId="21" xfId="61" applyFont="1" applyBorder="1" applyAlignment="1">
      <alignment horizontal="left" vertical="center" wrapText="1"/>
      <protection/>
    </xf>
    <xf numFmtId="0" fontId="62" fillId="0" borderId="22" xfId="61" applyFont="1" applyBorder="1" applyAlignment="1">
      <alignment horizontal="left" vertical="center" wrapText="1"/>
      <protection/>
    </xf>
    <xf numFmtId="0" fontId="62" fillId="0" borderId="23" xfId="61" applyFont="1" applyBorder="1" applyAlignment="1">
      <alignment horizontal="left" vertical="center" wrapText="1"/>
      <protection/>
    </xf>
    <xf numFmtId="0" fontId="8" fillId="35" borderId="1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27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left" vertical="center" wrapText="1"/>
    </xf>
    <xf numFmtId="0" fontId="62" fillId="0" borderId="27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2" fontId="19" fillId="0" borderId="15" xfId="0" applyNumberFormat="1" applyFont="1" applyFill="1" applyBorder="1" applyAlignment="1">
      <alignment horizontal="center" vertical="center"/>
    </xf>
    <xf numFmtId="2" fontId="19" fillId="0" borderId="27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19" fillId="0" borderId="10" xfId="44" applyNumberFormat="1" applyFont="1" applyFill="1" applyBorder="1" applyAlignment="1" applyProtection="1">
      <alignment horizontal="center" vertical="center"/>
      <protection/>
    </xf>
    <xf numFmtId="0" fontId="19" fillId="0" borderId="15" xfId="44" applyNumberFormat="1" applyFont="1" applyFill="1" applyBorder="1" applyAlignment="1" applyProtection="1">
      <alignment horizontal="center" vertical="center" wrapText="1"/>
      <protection/>
    </xf>
    <xf numFmtId="0" fontId="8" fillId="35" borderId="10" xfId="44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7" fillId="0" borderId="10" xfId="61" applyFont="1" applyFill="1" applyBorder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left" vertical="center" wrapText="1"/>
    </xf>
    <xf numFmtId="0" fontId="8" fillId="33" borderId="10" xfId="6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8" fillId="35" borderId="16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5" xfId="0" applyNumberFormat="1" applyFont="1" applyFill="1" applyBorder="1" applyAlignment="1">
      <alignment horizontal="left" vertical="center" wrapText="1"/>
    </xf>
    <xf numFmtId="0" fontId="20" fillId="0" borderId="27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/>
    </xf>
    <xf numFmtId="0" fontId="19" fillId="0" borderId="11" xfId="44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9" xfId="44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NumberFormat="1" applyFont="1" applyFill="1" applyBorder="1" applyAlignment="1">
      <alignment horizontal="left" vertical="center" wrapText="1"/>
    </xf>
    <xf numFmtId="0" fontId="19" fillId="0" borderId="11" xfId="44" applyNumberFormat="1" applyFont="1" applyFill="1" applyBorder="1" applyAlignment="1" applyProtection="1">
      <alignment horizontal="center" vertical="center" wrapText="1"/>
      <protection/>
    </xf>
    <xf numFmtId="0" fontId="19" fillId="0" borderId="15" xfId="44" applyNumberFormat="1" applyFont="1" applyFill="1" applyBorder="1" applyAlignment="1" applyProtection="1">
      <alignment horizontal="center" vertical="center"/>
      <protection/>
    </xf>
    <xf numFmtId="0" fontId="17" fillId="0" borderId="10" xfId="61" applyFont="1" applyBorder="1" applyAlignment="1">
      <alignment horizontal="center" vertical="center"/>
      <protection/>
    </xf>
    <xf numFmtId="0" fontId="19" fillId="0" borderId="10" xfId="0" applyNumberFormat="1" applyFont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8" fillId="37" borderId="20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 4" xfId="55"/>
    <cellStyle name="Normal 5" xfId="56"/>
    <cellStyle name="Normal 6" xfId="57"/>
    <cellStyle name="Normal 7" xfId="58"/>
    <cellStyle name="Normalny 2" xfId="59"/>
    <cellStyle name="Normalny 3" xfId="60"/>
    <cellStyle name="Normalny 4" xfId="61"/>
    <cellStyle name="Normalny_Arkusz1" xfId="62"/>
    <cellStyle name="Obliczenia" xfId="63"/>
    <cellStyle name="Percent" xfId="64"/>
    <cellStyle name="Result" xfId="65"/>
    <cellStyle name="Result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2" zoomScalePageLayoutView="0" workbookViewId="0" topLeftCell="A1">
      <selection activeCell="A1" sqref="A1"/>
    </sheetView>
  </sheetViews>
  <sheetFormatPr defaultColWidth="10.5" defaultRowHeight="14.25"/>
  <cols>
    <col min="1" max="1" width="3.59765625" style="0" customWidth="1"/>
    <col min="2" max="2" width="30.59765625" style="0" customWidth="1"/>
    <col min="3" max="3" width="5.59765625" style="0" customWidth="1"/>
    <col min="4" max="4" width="5.09765625" style="0" customWidth="1"/>
    <col min="5" max="6" width="9.19921875" style="0" customWidth="1"/>
    <col min="7" max="7" width="8.19921875" style="0" customWidth="1"/>
    <col min="8" max="8" width="10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7"/>
  <sheetViews>
    <sheetView tabSelected="1" zoomScale="124" zoomScaleNormal="124" zoomScalePageLayoutView="0" workbookViewId="0" topLeftCell="A441">
      <selection activeCell="M469" sqref="M469"/>
    </sheetView>
  </sheetViews>
  <sheetFormatPr defaultColWidth="8.796875" defaultRowHeight="14.25"/>
  <cols>
    <col min="1" max="1" width="3.19921875" style="1" customWidth="1"/>
    <col min="2" max="2" width="41.09765625" style="1" customWidth="1"/>
    <col min="3" max="3" width="5.8984375" style="1" customWidth="1"/>
    <col min="4" max="4" width="5.09765625" style="1" customWidth="1"/>
    <col min="5" max="5" width="10.09765625" style="1" customWidth="1"/>
    <col min="6" max="6" width="10.5" style="1" customWidth="1"/>
    <col min="7" max="7" width="7.69921875" style="1" customWidth="1"/>
    <col min="8" max="8" width="9.59765625" style="1" customWidth="1"/>
    <col min="9" max="9" width="10" style="1" customWidth="1"/>
    <col min="10" max="10" width="8.5" style="1" customWidth="1"/>
    <col min="11" max="11" width="8" style="1" customWidth="1"/>
    <col min="12" max="12" width="14.3984375" style="1" customWidth="1"/>
    <col min="13" max="16384" width="9" style="1" customWidth="1"/>
  </cols>
  <sheetData>
    <row r="1" spans="1:11" ht="69" customHeight="1">
      <c r="A1" s="383" t="s">
        <v>437</v>
      </c>
      <c r="B1" s="384"/>
      <c r="C1" s="384"/>
      <c r="D1" s="384"/>
      <c r="E1" s="384"/>
      <c r="F1" s="384"/>
      <c r="G1" s="384"/>
      <c r="H1" s="384"/>
      <c r="I1" s="384"/>
      <c r="J1" s="384"/>
      <c r="K1" s="385"/>
    </row>
    <row r="2" spans="1:11" ht="38.25" customHeight="1">
      <c r="A2" s="336" t="s">
        <v>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38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5" t="s">
        <v>10</v>
      </c>
      <c r="K3" s="3" t="s">
        <v>11</v>
      </c>
    </row>
    <row r="4" spans="1:11" ht="73.5" customHeight="1">
      <c r="A4" s="6">
        <v>1</v>
      </c>
      <c r="B4" s="7" t="s">
        <v>12</v>
      </c>
      <c r="C4" s="8" t="s">
        <v>13</v>
      </c>
      <c r="D4" s="9">
        <v>20</v>
      </c>
      <c r="E4" s="10"/>
      <c r="F4" s="10">
        <f aca="true" t="shared" si="0" ref="F4:F40">D4*E4</f>
        <v>0</v>
      </c>
      <c r="G4" s="11"/>
      <c r="H4" s="10">
        <f aca="true" t="shared" si="1" ref="H4:H40">F4+(F4*G4/100)</f>
        <v>0</v>
      </c>
      <c r="I4" s="10"/>
      <c r="J4" s="10"/>
      <c r="K4" s="12"/>
    </row>
    <row r="5" spans="1:11" ht="68.25" customHeight="1">
      <c r="A5" s="6">
        <v>2</v>
      </c>
      <c r="B5" s="13" t="s">
        <v>14</v>
      </c>
      <c r="C5" s="8" t="s">
        <v>13</v>
      </c>
      <c r="D5" s="9">
        <v>20</v>
      </c>
      <c r="E5" s="10"/>
      <c r="F5" s="10">
        <f t="shared" si="0"/>
        <v>0</v>
      </c>
      <c r="G5" s="11"/>
      <c r="H5" s="10">
        <f t="shared" si="1"/>
        <v>0</v>
      </c>
      <c r="I5" s="10"/>
      <c r="J5" s="10"/>
      <c r="K5" s="12"/>
    </row>
    <row r="6" spans="1:11" ht="69.75" customHeight="1">
      <c r="A6" s="6">
        <v>3</v>
      </c>
      <c r="B6" s="14" t="s">
        <v>15</v>
      </c>
      <c r="C6" s="8" t="s">
        <v>13</v>
      </c>
      <c r="D6" s="9">
        <v>20</v>
      </c>
      <c r="E6" s="10"/>
      <c r="F6" s="10">
        <f t="shared" si="0"/>
        <v>0</v>
      </c>
      <c r="G6" s="11"/>
      <c r="H6" s="10">
        <f t="shared" si="1"/>
        <v>0</v>
      </c>
      <c r="I6" s="10"/>
      <c r="J6" s="10"/>
      <c r="K6" s="12"/>
    </row>
    <row r="7" spans="1:11" ht="72.75" customHeight="1">
      <c r="A7" s="6">
        <v>4</v>
      </c>
      <c r="B7" s="14" t="s">
        <v>16</v>
      </c>
      <c r="C7" s="8" t="s">
        <v>13</v>
      </c>
      <c r="D7" s="9">
        <v>20</v>
      </c>
      <c r="E7" s="10"/>
      <c r="F7" s="10">
        <f t="shared" si="0"/>
        <v>0</v>
      </c>
      <c r="G7" s="11"/>
      <c r="H7" s="10">
        <f t="shared" si="1"/>
        <v>0</v>
      </c>
      <c r="I7" s="10"/>
      <c r="J7" s="10"/>
      <c r="K7" s="12"/>
    </row>
    <row r="8" spans="1:11" ht="69.75" customHeight="1">
      <c r="A8" s="6">
        <v>5</v>
      </c>
      <c r="B8" s="14" t="s">
        <v>17</v>
      </c>
      <c r="C8" s="8" t="s">
        <v>13</v>
      </c>
      <c r="D8" s="9">
        <v>20</v>
      </c>
      <c r="E8" s="10"/>
      <c r="F8" s="10">
        <f t="shared" si="0"/>
        <v>0</v>
      </c>
      <c r="G8" s="11"/>
      <c r="H8" s="10">
        <f t="shared" si="1"/>
        <v>0</v>
      </c>
      <c r="I8" s="10"/>
      <c r="J8" s="10"/>
      <c r="K8" s="12"/>
    </row>
    <row r="9" spans="1:11" ht="70.5" customHeight="1">
      <c r="A9" s="6">
        <v>6</v>
      </c>
      <c r="B9" s="14" t="s">
        <v>18</v>
      </c>
      <c r="C9" s="8" t="s">
        <v>13</v>
      </c>
      <c r="D9" s="9">
        <v>20</v>
      </c>
      <c r="E9" s="10"/>
      <c r="F9" s="10">
        <f t="shared" si="0"/>
        <v>0</v>
      </c>
      <c r="G9" s="11"/>
      <c r="H9" s="10">
        <f t="shared" si="1"/>
        <v>0</v>
      </c>
      <c r="I9" s="10"/>
      <c r="J9" s="10"/>
      <c r="K9" s="12"/>
    </row>
    <row r="10" spans="1:11" ht="63.75" customHeight="1">
      <c r="A10" s="6">
        <v>7</v>
      </c>
      <c r="B10" s="14" t="s">
        <v>19</v>
      </c>
      <c r="C10" s="8" t="s">
        <v>13</v>
      </c>
      <c r="D10" s="9">
        <v>20</v>
      </c>
      <c r="E10" s="10"/>
      <c r="F10" s="10">
        <f t="shared" si="0"/>
        <v>0</v>
      </c>
      <c r="G10" s="11"/>
      <c r="H10" s="10">
        <f t="shared" si="1"/>
        <v>0</v>
      </c>
      <c r="I10" s="10"/>
      <c r="J10" s="10"/>
      <c r="K10" s="12"/>
    </row>
    <row r="11" spans="1:11" ht="62.25" customHeight="1">
      <c r="A11" s="6">
        <v>8</v>
      </c>
      <c r="B11" s="14" t="s">
        <v>20</v>
      </c>
      <c r="C11" s="8" t="s">
        <v>13</v>
      </c>
      <c r="D11" s="9">
        <v>1</v>
      </c>
      <c r="E11" s="15"/>
      <c r="F11" s="10">
        <f t="shared" si="0"/>
        <v>0</v>
      </c>
      <c r="G11" s="11"/>
      <c r="H11" s="10">
        <f t="shared" si="1"/>
        <v>0</v>
      </c>
      <c r="I11" s="10"/>
      <c r="J11" s="10"/>
      <c r="K11" s="12"/>
    </row>
    <row r="12" spans="1:11" ht="51.75" customHeight="1">
      <c r="A12" s="6">
        <v>9</v>
      </c>
      <c r="B12" s="14" t="s">
        <v>21</v>
      </c>
      <c r="C12" s="8" t="s">
        <v>13</v>
      </c>
      <c r="D12" s="9">
        <v>1</v>
      </c>
      <c r="E12" s="15"/>
      <c r="F12" s="10">
        <f t="shared" si="0"/>
        <v>0</v>
      </c>
      <c r="G12" s="11"/>
      <c r="H12" s="10">
        <f t="shared" si="1"/>
        <v>0</v>
      </c>
      <c r="I12" s="10"/>
      <c r="J12" s="10"/>
      <c r="K12" s="12"/>
    </row>
    <row r="13" spans="1:11" ht="49.5" customHeight="1">
      <c r="A13" s="6">
        <v>10</v>
      </c>
      <c r="B13" s="14" t="s">
        <v>22</v>
      </c>
      <c r="C13" s="8" t="s">
        <v>13</v>
      </c>
      <c r="D13" s="9">
        <v>1</v>
      </c>
      <c r="E13" s="15"/>
      <c r="F13" s="10">
        <f t="shared" si="0"/>
        <v>0</v>
      </c>
      <c r="G13" s="11"/>
      <c r="H13" s="10">
        <f t="shared" si="1"/>
        <v>0</v>
      </c>
      <c r="I13" s="10"/>
      <c r="J13" s="10"/>
      <c r="K13" s="12"/>
    </row>
    <row r="14" spans="1:11" ht="60" customHeight="1">
      <c r="A14" s="6">
        <v>11</v>
      </c>
      <c r="B14" s="14" t="s">
        <v>23</v>
      </c>
      <c r="C14" s="8" t="s">
        <v>13</v>
      </c>
      <c r="D14" s="9">
        <v>1</v>
      </c>
      <c r="E14" s="15"/>
      <c r="F14" s="10">
        <f t="shared" si="0"/>
        <v>0</v>
      </c>
      <c r="G14" s="11"/>
      <c r="H14" s="10">
        <f t="shared" si="1"/>
        <v>0</v>
      </c>
      <c r="I14" s="10"/>
      <c r="J14" s="10"/>
      <c r="K14" s="12"/>
    </row>
    <row r="15" spans="1:11" ht="63.75" customHeight="1">
      <c r="A15" s="6">
        <v>12</v>
      </c>
      <c r="B15" s="14" t="s">
        <v>24</v>
      </c>
      <c r="C15" s="8" t="s">
        <v>13</v>
      </c>
      <c r="D15" s="9">
        <v>1</v>
      </c>
      <c r="E15" s="15"/>
      <c r="F15" s="10">
        <f t="shared" si="0"/>
        <v>0</v>
      </c>
      <c r="G15" s="11"/>
      <c r="H15" s="10">
        <f t="shared" si="1"/>
        <v>0</v>
      </c>
      <c r="I15" s="10"/>
      <c r="J15" s="10"/>
      <c r="K15" s="12"/>
    </row>
    <row r="16" spans="1:11" ht="59.25" customHeight="1">
      <c r="A16" s="6">
        <v>13</v>
      </c>
      <c r="B16" s="14" t="s">
        <v>25</v>
      </c>
      <c r="C16" s="8" t="s">
        <v>13</v>
      </c>
      <c r="D16" s="9">
        <v>1</v>
      </c>
      <c r="E16" s="15"/>
      <c r="F16" s="10">
        <f t="shared" si="0"/>
        <v>0</v>
      </c>
      <c r="G16" s="11"/>
      <c r="H16" s="10">
        <f t="shared" si="1"/>
        <v>0</v>
      </c>
      <c r="I16" s="10"/>
      <c r="J16" s="10"/>
      <c r="K16" s="12"/>
    </row>
    <row r="17" spans="1:11" ht="60.75" customHeight="1">
      <c r="A17" s="6">
        <v>14</v>
      </c>
      <c r="B17" s="14" t="s">
        <v>26</v>
      </c>
      <c r="C17" s="8" t="s">
        <v>13</v>
      </c>
      <c r="D17" s="9">
        <v>1</v>
      </c>
      <c r="E17" s="15"/>
      <c r="F17" s="10">
        <f t="shared" si="0"/>
        <v>0</v>
      </c>
      <c r="G17" s="11"/>
      <c r="H17" s="10">
        <f t="shared" si="1"/>
        <v>0</v>
      </c>
      <c r="I17" s="10"/>
      <c r="J17" s="10"/>
      <c r="K17" s="12"/>
    </row>
    <row r="18" spans="1:11" ht="57.75" customHeight="1">
      <c r="A18" s="6">
        <v>15</v>
      </c>
      <c r="B18" s="14" t="s">
        <v>27</v>
      </c>
      <c r="C18" s="8" t="s">
        <v>13</v>
      </c>
      <c r="D18" s="9">
        <v>1</v>
      </c>
      <c r="E18" s="15"/>
      <c r="F18" s="10">
        <f t="shared" si="0"/>
        <v>0</v>
      </c>
      <c r="G18" s="11"/>
      <c r="H18" s="10">
        <f t="shared" si="1"/>
        <v>0</v>
      </c>
      <c r="I18" s="10"/>
      <c r="J18" s="10"/>
      <c r="K18" s="12"/>
    </row>
    <row r="19" spans="1:11" ht="56.25" customHeight="1">
      <c r="A19" s="6">
        <v>16</v>
      </c>
      <c r="B19" s="14" t="s">
        <v>28</v>
      </c>
      <c r="C19" s="8" t="s">
        <v>13</v>
      </c>
      <c r="D19" s="9">
        <v>1</v>
      </c>
      <c r="E19" s="15"/>
      <c r="F19" s="10">
        <f t="shared" si="0"/>
        <v>0</v>
      </c>
      <c r="G19" s="11"/>
      <c r="H19" s="10">
        <f t="shared" si="1"/>
        <v>0</v>
      </c>
      <c r="I19" s="10"/>
      <c r="J19" s="10"/>
      <c r="K19" s="12"/>
    </row>
    <row r="20" spans="1:11" ht="60.75" customHeight="1">
      <c r="A20" s="6">
        <v>17</v>
      </c>
      <c r="B20" s="14" t="s">
        <v>29</v>
      </c>
      <c r="C20" s="8" t="s">
        <v>13</v>
      </c>
      <c r="D20" s="9">
        <v>1</v>
      </c>
      <c r="E20" s="15"/>
      <c r="F20" s="10">
        <f t="shared" si="0"/>
        <v>0</v>
      </c>
      <c r="G20" s="11"/>
      <c r="H20" s="10">
        <f t="shared" si="1"/>
        <v>0</v>
      </c>
      <c r="I20" s="10"/>
      <c r="J20" s="10"/>
      <c r="K20" s="12"/>
    </row>
    <row r="21" spans="1:11" ht="54" customHeight="1">
      <c r="A21" s="6">
        <v>18</v>
      </c>
      <c r="B21" s="14" t="s">
        <v>30</v>
      </c>
      <c r="C21" s="8" t="s">
        <v>13</v>
      </c>
      <c r="D21" s="9">
        <v>1</v>
      </c>
      <c r="E21" s="15"/>
      <c r="F21" s="10">
        <f t="shared" si="0"/>
        <v>0</v>
      </c>
      <c r="G21" s="11"/>
      <c r="H21" s="10">
        <f t="shared" si="1"/>
        <v>0</v>
      </c>
      <c r="I21" s="10"/>
      <c r="J21" s="10"/>
      <c r="K21" s="12"/>
    </row>
    <row r="22" spans="1:11" ht="53.25" customHeight="1">
      <c r="A22" s="6">
        <v>19</v>
      </c>
      <c r="B22" s="14" t="s">
        <v>31</v>
      </c>
      <c r="C22" s="8" t="s">
        <v>13</v>
      </c>
      <c r="D22" s="9">
        <v>1</v>
      </c>
      <c r="E22" s="15"/>
      <c r="F22" s="10">
        <f t="shared" si="0"/>
        <v>0</v>
      </c>
      <c r="G22" s="11"/>
      <c r="H22" s="10">
        <f t="shared" si="1"/>
        <v>0</v>
      </c>
      <c r="I22" s="10"/>
      <c r="J22" s="10"/>
      <c r="K22" s="12"/>
    </row>
    <row r="23" spans="1:17" ht="41.25" customHeight="1">
      <c r="A23" s="6">
        <v>20</v>
      </c>
      <c r="B23" s="14" t="s">
        <v>32</v>
      </c>
      <c r="C23" s="8" t="s">
        <v>13</v>
      </c>
      <c r="D23" s="9">
        <v>5</v>
      </c>
      <c r="E23" s="15"/>
      <c r="F23" s="10">
        <f t="shared" si="0"/>
        <v>0</v>
      </c>
      <c r="G23" s="11"/>
      <c r="H23" s="10">
        <f t="shared" si="1"/>
        <v>0</v>
      </c>
      <c r="I23" s="10"/>
      <c r="J23" s="10"/>
      <c r="K23" s="12"/>
      <c r="L23" s="16" t="s">
        <v>53</v>
      </c>
      <c r="M23" s="16"/>
      <c r="N23" s="16"/>
      <c r="O23" s="16"/>
      <c r="P23" s="16"/>
      <c r="Q23" s="16"/>
    </row>
    <row r="24" spans="1:11" ht="58.5" customHeight="1">
      <c r="A24" s="6">
        <v>21</v>
      </c>
      <c r="B24" s="14" t="s">
        <v>33</v>
      </c>
      <c r="C24" s="8" t="s">
        <v>13</v>
      </c>
      <c r="D24" s="9">
        <v>2</v>
      </c>
      <c r="E24" s="15"/>
      <c r="F24" s="10">
        <f t="shared" si="0"/>
        <v>0</v>
      </c>
      <c r="G24" s="11"/>
      <c r="H24" s="10">
        <f t="shared" si="1"/>
        <v>0</v>
      </c>
      <c r="I24" s="10"/>
      <c r="J24" s="10"/>
      <c r="K24" s="12"/>
    </row>
    <row r="25" spans="1:19" ht="65.25" customHeight="1">
      <c r="A25" s="6">
        <v>22</v>
      </c>
      <c r="B25" s="14" t="s">
        <v>34</v>
      </c>
      <c r="C25" s="8" t="s">
        <v>13</v>
      </c>
      <c r="D25" s="9">
        <v>2</v>
      </c>
      <c r="E25" s="15"/>
      <c r="F25" s="10">
        <f t="shared" si="0"/>
        <v>0</v>
      </c>
      <c r="G25" s="11"/>
      <c r="H25" s="10">
        <f t="shared" si="1"/>
        <v>0</v>
      </c>
      <c r="I25" s="10"/>
      <c r="J25" s="10"/>
      <c r="K25" s="12"/>
      <c r="S25" s="17"/>
    </row>
    <row r="26" spans="1:11" ht="54.75" customHeight="1">
      <c r="A26" s="6">
        <v>23</v>
      </c>
      <c r="B26" s="14" t="s">
        <v>35</v>
      </c>
      <c r="C26" s="8" t="s">
        <v>13</v>
      </c>
      <c r="D26" s="9">
        <v>2</v>
      </c>
      <c r="E26" s="15"/>
      <c r="F26" s="10">
        <f t="shared" si="0"/>
        <v>0</v>
      </c>
      <c r="G26" s="11"/>
      <c r="H26" s="10">
        <f t="shared" si="1"/>
        <v>0</v>
      </c>
      <c r="I26" s="10"/>
      <c r="J26" s="10"/>
      <c r="K26" s="12"/>
    </row>
    <row r="27" spans="1:12" ht="61.5" customHeight="1">
      <c r="A27" s="6">
        <v>24</v>
      </c>
      <c r="B27" s="14" t="s">
        <v>36</v>
      </c>
      <c r="C27" s="8" t="s">
        <v>13</v>
      </c>
      <c r="D27" s="9">
        <v>2</v>
      </c>
      <c r="E27" s="15"/>
      <c r="F27" s="10">
        <f t="shared" si="0"/>
        <v>0</v>
      </c>
      <c r="G27" s="11"/>
      <c r="H27" s="10">
        <f t="shared" si="1"/>
        <v>0</v>
      </c>
      <c r="I27" s="10"/>
      <c r="J27" s="10"/>
      <c r="K27" s="12"/>
      <c r="L27" s="16" t="s">
        <v>53</v>
      </c>
    </row>
    <row r="28" spans="1:11" ht="60" customHeight="1">
      <c r="A28" s="6">
        <v>25</v>
      </c>
      <c r="B28" s="14" t="s">
        <v>37</v>
      </c>
      <c r="C28" s="8" t="s">
        <v>13</v>
      </c>
      <c r="D28" s="9">
        <v>2</v>
      </c>
      <c r="E28" s="15"/>
      <c r="F28" s="10">
        <f t="shared" si="0"/>
        <v>0</v>
      </c>
      <c r="G28" s="11"/>
      <c r="H28" s="10">
        <f t="shared" si="1"/>
        <v>0</v>
      </c>
      <c r="I28" s="10"/>
      <c r="J28" s="10"/>
      <c r="K28" s="12"/>
    </row>
    <row r="29" spans="1:11" ht="61.5" customHeight="1">
      <c r="A29" s="6">
        <v>26</v>
      </c>
      <c r="B29" s="14" t="s">
        <v>38</v>
      </c>
      <c r="C29" s="8" t="s">
        <v>13</v>
      </c>
      <c r="D29" s="9">
        <v>2</v>
      </c>
      <c r="E29" s="15"/>
      <c r="F29" s="10">
        <f t="shared" si="0"/>
        <v>0</v>
      </c>
      <c r="G29" s="11"/>
      <c r="H29" s="10">
        <f t="shared" si="1"/>
        <v>0</v>
      </c>
      <c r="I29" s="10"/>
      <c r="J29" s="10"/>
      <c r="K29" s="12"/>
    </row>
    <row r="30" spans="1:11" ht="57.75" customHeight="1">
      <c r="A30" s="6">
        <v>27</v>
      </c>
      <c r="B30" s="14" t="s">
        <v>39</v>
      </c>
      <c r="C30" s="8" t="s">
        <v>13</v>
      </c>
      <c r="D30" s="9">
        <v>2</v>
      </c>
      <c r="E30" s="15"/>
      <c r="F30" s="10">
        <f t="shared" si="0"/>
        <v>0</v>
      </c>
      <c r="G30" s="11"/>
      <c r="H30" s="10">
        <f t="shared" si="1"/>
        <v>0</v>
      </c>
      <c r="I30" s="10"/>
      <c r="J30" s="10"/>
      <c r="K30" s="12"/>
    </row>
    <row r="31" spans="1:11" ht="57" customHeight="1">
      <c r="A31" s="6">
        <v>28</v>
      </c>
      <c r="B31" s="14" t="s">
        <v>40</v>
      </c>
      <c r="C31" s="8" t="s">
        <v>13</v>
      </c>
      <c r="D31" s="9">
        <v>2</v>
      </c>
      <c r="E31" s="15"/>
      <c r="F31" s="10">
        <f t="shared" si="0"/>
        <v>0</v>
      </c>
      <c r="G31" s="11"/>
      <c r="H31" s="10">
        <f t="shared" si="1"/>
        <v>0</v>
      </c>
      <c r="I31" s="10"/>
      <c r="J31" s="10"/>
      <c r="K31" s="12"/>
    </row>
    <row r="32" spans="1:11" ht="55.5" customHeight="1">
      <c r="A32" s="6">
        <v>29</v>
      </c>
      <c r="B32" s="14" t="s">
        <v>41</v>
      </c>
      <c r="C32" s="8" t="s">
        <v>13</v>
      </c>
      <c r="D32" s="9">
        <v>2</v>
      </c>
      <c r="E32" s="15"/>
      <c r="F32" s="10">
        <f t="shared" si="0"/>
        <v>0</v>
      </c>
      <c r="G32" s="11"/>
      <c r="H32" s="10">
        <f t="shared" si="1"/>
        <v>0</v>
      </c>
      <c r="I32" s="10"/>
      <c r="J32" s="10"/>
      <c r="K32" s="12"/>
    </row>
    <row r="33" spans="1:11" ht="64.5" customHeight="1">
      <c r="A33" s="6">
        <v>30</v>
      </c>
      <c r="B33" s="14" t="s">
        <v>42</v>
      </c>
      <c r="C33" s="8" t="s">
        <v>13</v>
      </c>
      <c r="D33" s="9">
        <v>2</v>
      </c>
      <c r="E33" s="15"/>
      <c r="F33" s="10">
        <f t="shared" si="0"/>
        <v>0</v>
      </c>
      <c r="G33" s="11"/>
      <c r="H33" s="10">
        <f t="shared" si="1"/>
        <v>0</v>
      </c>
      <c r="I33" s="10"/>
      <c r="J33" s="10"/>
      <c r="K33" s="12"/>
    </row>
    <row r="34" spans="1:11" ht="52.5" customHeight="1">
      <c r="A34" s="6">
        <v>31</v>
      </c>
      <c r="B34" s="14" t="s">
        <v>43</v>
      </c>
      <c r="C34" s="8" t="s">
        <v>13</v>
      </c>
      <c r="D34" s="9">
        <v>2</v>
      </c>
      <c r="E34" s="15"/>
      <c r="F34" s="10">
        <f t="shared" si="0"/>
        <v>0</v>
      </c>
      <c r="G34" s="11"/>
      <c r="H34" s="10">
        <f t="shared" si="1"/>
        <v>0</v>
      </c>
      <c r="I34" s="10"/>
      <c r="J34" s="10"/>
      <c r="K34" s="12"/>
    </row>
    <row r="35" spans="1:11" ht="51.75" customHeight="1">
      <c r="A35" s="6">
        <v>32</v>
      </c>
      <c r="B35" s="14" t="s">
        <v>44</v>
      </c>
      <c r="C35" s="8" t="s">
        <v>13</v>
      </c>
      <c r="D35" s="9">
        <v>2</v>
      </c>
      <c r="E35" s="15"/>
      <c r="F35" s="10">
        <f t="shared" si="0"/>
        <v>0</v>
      </c>
      <c r="G35" s="11"/>
      <c r="H35" s="10">
        <f t="shared" si="1"/>
        <v>0</v>
      </c>
      <c r="I35" s="10"/>
      <c r="J35" s="10"/>
      <c r="K35" s="12"/>
    </row>
    <row r="36" spans="1:11" ht="36.75" customHeight="1">
      <c r="A36" s="6">
        <v>33</v>
      </c>
      <c r="B36" s="14" t="s">
        <v>45</v>
      </c>
      <c r="C36" s="8" t="s">
        <v>13</v>
      </c>
      <c r="D36" s="9">
        <v>5</v>
      </c>
      <c r="E36" s="18"/>
      <c r="F36" s="10">
        <f t="shared" si="0"/>
        <v>0</v>
      </c>
      <c r="G36" s="11"/>
      <c r="H36" s="10">
        <f t="shared" si="1"/>
        <v>0</v>
      </c>
      <c r="I36" s="19"/>
      <c r="J36" s="19"/>
      <c r="K36" s="20"/>
    </row>
    <row r="37" spans="1:11" ht="59.25" customHeight="1">
      <c r="A37" s="6">
        <v>34</v>
      </c>
      <c r="B37" s="14" t="s">
        <v>46</v>
      </c>
      <c r="C37" s="12" t="s">
        <v>47</v>
      </c>
      <c r="D37" s="12">
        <v>5</v>
      </c>
      <c r="E37" s="10"/>
      <c r="F37" s="10">
        <f t="shared" si="0"/>
        <v>0</v>
      </c>
      <c r="G37" s="11"/>
      <c r="H37" s="21">
        <f t="shared" si="1"/>
        <v>0</v>
      </c>
      <c r="I37" s="10"/>
      <c r="J37" s="10"/>
      <c r="K37" s="12"/>
    </row>
    <row r="38" spans="1:11" ht="61.5" customHeight="1">
      <c r="A38" s="6">
        <v>35</v>
      </c>
      <c r="B38" s="14" t="s">
        <v>48</v>
      </c>
      <c r="C38" s="12" t="s">
        <v>47</v>
      </c>
      <c r="D38" s="12">
        <v>5</v>
      </c>
      <c r="E38" s="10"/>
      <c r="F38" s="10">
        <f t="shared" si="0"/>
        <v>0</v>
      </c>
      <c r="G38" s="11"/>
      <c r="H38" s="21">
        <f t="shared" si="1"/>
        <v>0</v>
      </c>
      <c r="I38" s="10"/>
      <c r="J38" s="10"/>
      <c r="K38" s="12"/>
    </row>
    <row r="39" spans="1:12" ht="22.5" customHeight="1">
      <c r="A39" s="6">
        <v>36</v>
      </c>
      <c r="B39" s="22" t="s">
        <v>49</v>
      </c>
      <c r="C39" s="8" t="s">
        <v>13</v>
      </c>
      <c r="D39" s="9">
        <v>2</v>
      </c>
      <c r="E39" s="23"/>
      <c r="F39" s="10">
        <f t="shared" si="0"/>
        <v>0</v>
      </c>
      <c r="G39" s="11"/>
      <c r="H39" s="10">
        <f t="shared" si="1"/>
        <v>0</v>
      </c>
      <c r="I39" s="23"/>
      <c r="J39" s="23"/>
      <c r="K39" s="24"/>
      <c r="L39" s="16" t="s">
        <v>53</v>
      </c>
    </row>
    <row r="40" spans="1:12" ht="25.5" customHeight="1">
      <c r="A40" s="6">
        <v>37</v>
      </c>
      <c r="B40" s="22" t="s">
        <v>50</v>
      </c>
      <c r="C40" s="8" t="s">
        <v>13</v>
      </c>
      <c r="D40" s="9">
        <v>2</v>
      </c>
      <c r="E40" s="10"/>
      <c r="F40" s="10">
        <f t="shared" si="0"/>
        <v>0</v>
      </c>
      <c r="G40" s="11"/>
      <c r="H40" s="10">
        <f t="shared" si="1"/>
        <v>0</v>
      </c>
      <c r="I40" s="10"/>
      <c r="J40" s="10"/>
      <c r="K40" s="12"/>
      <c r="L40" s="16" t="s">
        <v>53</v>
      </c>
    </row>
    <row r="41" spans="1:12" ht="34.5" customHeight="1">
      <c r="A41" s="337" t="s">
        <v>51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25"/>
    </row>
    <row r="42" spans="1:11" ht="27" customHeight="1">
      <c r="A42" s="338" t="s">
        <v>52</v>
      </c>
      <c r="B42" s="338"/>
      <c r="C42" s="338"/>
      <c r="D42" s="338"/>
      <c r="E42" s="338"/>
      <c r="F42" s="26">
        <f>SUM(F4:F40)</f>
        <v>0</v>
      </c>
      <c r="G42" s="27" t="s">
        <v>53</v>
      </c>
      <c r="H42" s="26">
        <f>SUM(H4:H40)</f>
        <v>0</v>
      </c>
      <c r="I42" s="26"/>
      <c r="J42" s="26"/>
      <c r="K42" s="28"/>
    </row>
    <row r="43" ht="24.75" customHeight="1"/>
    <row r="44" spans="1:11" ht="30" customHeight="1">
      <c r="A44" s="339" t="s">
        <v>54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/>
    </row>
    <row r="45" spans="1:11" ht="130.5" customHeight="1">
      <c r="A45" s="29" t="s">
        <v>1</v>
      </c>
      <c r="B45" s="3" t="s">
        <v>2</v>
      </c>
      <c r="C45" s="30" t="s">
        <v>3</v>
      </c>
      <c r="D45" s="30" t="s">
        <v>4</v>
      </c>
      <c r="E45" s="30" t="s">
        <v>5</v>
      </c>
      <c r="F45" s="30" t="s">
        <v>6</v>
      </c>
      <c r="G45" s="30" t="s">
        <v>7</v>
      </c>
      <c r="H45" s="30" t="s">
        <v>8</v>
      </c>
      <c r="I45" s="4" t="s">
        <v>9</v>
      </c>
      <c r="J45" s="5" t="s">
        <v>10</v>
      </c>
      <c r="K45" s="30" t="s">
        <v>11</v>
      </c>
    </row>
    <row r="46" spans="1:11" ht="191.25">
      <c r="A46" s="31">
        <v>1</v>
      </c>
      <c r="B46" s="32" t="s">
        <v>55</v>
      </c>
      <c r="C46" s="33"/>
      <c r="D46" s="31"/>
      <c r="E46" s="31"/>
      <c r="F46" s="31"/>
      <c r="G46" s="31"/>
      <c r="H46" s="31"/>
      <c r="I46" s="31"/>
      <c r="J46" s="31"/>
      <c r="K46" s="34"/>
    </row>
    <row r="47" spans="1:11" ht="14.25">
      <c r="A47" s="31" t="s">
        <v>56</v>
      </c>
      <c r="B47" s="35" t="s">
        <v>57</v>
      </c>
      <c r="C47" s="31" t="s">
        <v>47</v>
      </c>
      <c r="D47" s="31">
        <v>50</v>
      </c>
      <c r="E47" s="36"/>
      <c r="F47" s="36">
        <f aca="true" t="shared" si="2" ref="F47:F54">D47*E47</f>
        <v>0</v>
      </c>
      <c r="G47" s="31"/>
      <c r="H47" s="36">
        <f aca="true" t="shared" si="3" ref="H47:H54">F47+(F47*G47/100)</f>
        <v>0</v>
      </c>
      <c r="I47" s="36"/>
      <c r="J47" s="36"/>
      <c r="K47" s="34"/>
    </row>
    <row r="48" spans="1:11" ht="14.25">
      <c r="A48" s="31" t="s">
        <v>58</v>
      </c>
      <c r="B48" s="35" t="s">
        <v>59</v>
      </c>
      <c r="C48" s="31" t="s">
        <v>47</v>
      </c>
      <c r="D48" s="31">
        <v>50</v>
      </c>
      <c r="E48" s="36"/>
      <c r="F48" s="36">
        <f t="shared" si="2"/>
        <v>0</v>
      </c>
      <c r="G48" s="31"/>
      <c r="H48" s="36">
        <f t="shared" si="3"/>
        <v>0</v>
      </c>
      <c r="I48" s="36"/>
      <c r="J48" s="36"/>
      <c r="K48" s="34"/>
    </row>
    <row r="49" spans="1:11" ht="14.25">
      <c r="A49" s="31" t="s">
        <v>60</v>
      </c>
      <c r="B49" s="35" t="s">
        <v>61</v>
      </c>
      <c r="C49" s="31" t="s">
        <v>47</v>
      </c>
      <c r="D49" s="31">
        <v>50</v>
      </c>
      <c r="E49" s="36"/>
      <c r="F49" s="36">
        <f t="shared" si="2"/>
        <v>0</v>
      </c>
      <c r="G49" s="31"/>
      <c r="H49" s="36">
        <f t="shared" si="3"/>
        <v>0</v>
      </c>
      <c r="I49" s="36"/>
      <c r="J49" s="36"/>
      <c r="K49" s="34"/>
    </row>
    <row r="50" spans="1:11" ht="14.25">
      <c r="A50" s="31" t="s">
        <v>62</v>
      </c>
      <c r="B50" s="35" t="s">
        <v>63</v>
      </c>
      <c r="C50" s="31" t="s">
        <v>47</v>
      </c>
      <c r="D50" s="31">
        <v>150</v>
      </c>
      <c r="E50" s="36"/>
      <c r="F50" s="36">
        <f t="shared" si="2"/>
        <v>0</v>
      </c>
      <c r="G50" s="31"/>
      <c r="H50" s="36">
        <f t="shared" si="3"/>
        <v>0</v>
      </c>
      <c r="I50" s="36"/>
      <c r="J50" s="36"/>
      <c r="K50" s="34"/>
    </row>
    <row r="51" spans="1:11" ht="14.25">
      <c r="A51" s="31" t="s">
        <v>64</v>
      </c>
      <c r="B51" s="35" t="s">
        <v>65</v>
      </c>
      <c r="C51" s="31" t="s">
        <v>47</v>
      </c>
      <c r="D51" s="31">
        <v>50</v>
      </c>
      <c r="E51" s="36"/>
      <c r="F51" s="36">
        <f t="shared" si="2"/>
        <v>0</v>
      </c>
      <c r="G51" s="31"/>
      <c r="H51" s="36">
        <f t="shared" si="3"/>
        <v>0</v>
      </c>
      <c r="I51" s="36"/>
      <c r="J51" s="36"/>
      <c r="K51" s="34"/>
    </row>
    <row r="52" spans="1:11" ht="14.25">
      <c r="A52" s="31" t="s">
        <v>66</v>
      </c>
      <c r="B52" s="35" t="s">
        <v>67</v>
      </c>
      <c r="C52" s="31" t="s">
        <v>47</v>
      </c>
      <c r="D52" s="31">
        <v>50</v>
      </c>
      <c r="E52" s="36"/>
      <c r="F52" s="36">
        <f t="shared" si="2"/>
        <v>0</v>
      </c>
      <c r="G52" s="31"/>
      <c r="H52" s="36">
        <f t="shared" si="3"/>
        <v>0</v>
      </c>
      <c r="I52" s="36"/>
      <c r="J52" s="36"/>
      <c r="K52" s="34"/>
    </row>
    <row r="53" spans="1:11" ht="14.25">
      <c r="A53" s="31" t="s">
        <v>68</v>
      </c>
      <c r="B53" s="35" t="s">
        <v>69</v>
      </c>
      <c r="C53" s="31" t="s">
        <v>47</v>
      </c>
      <c r="D53" s="31">
        <v>150</v>
      </c>
      <c r="E53" s="36"/>
      <c r="F53" s="36">
        <f t="shared" si="2"/>
        <v>0</v>
      </c>
      <c r="G53" s="31"/>
      <c r="H53" s="36">
        <f t="shared" si="3"/>
        <v>0</v>
      </c>
      <c r="I53" s="36"/>
      <c r="J53" s="36"/>
      <c r="K53" s="34"/>
    </row>
    <row r="54" spans="1:11" ht="14.25">
      <c r="A54" s="31" t="s">
        <v>70</v>
      </c>
      <c r="B54" s="35" t="s">
        <v>71</v>
      </c>
      <c r="C54" s="31" t="s">
        <v>47</v>
      </c>
      <c r="D54" s="31">
        <v>100</v>
      </c>
      <c r="E54" s="36"/>
      <c r="F54" s="36">
        <f t="shared" si="2"/>
        <v>0</v>
      </c>
      <c r="G54" s="31"/>
      <c r="H54" s="36">
        <f t="shared" si="3"/>
        <v>0</v>
      </c>
      <c r="I54" s="36"/>
      <c r="J54" s="36"/>
      <c r="K54" s="34"/>
    </row>
    <row r="55" spans="1:11" ht="38.25" customHeight="1">
      <c r="A55" s="378" t="s">
        <v>80</v>
      </c>
      <c r="B55" s="379"/>
      <c r="C55" s="379"/>
      <c r="D55" s="379"/>
      <c r="E55" s="379"/>
      <c r="F55" s="379"/>
      <c r="G55" s="379"/>
      <c r="H55" s="379"/>
      <c r="I55" s="379"/>
      <c r="J55" s="379"/>
      <c r="K55" s="380"/>
    </row>
    <row r="56" spans="1:11" ht="267.75" customHeight="1">
      <c r="A56" s="31">
        <v>2</v>
      </c>
      <c r="B56" s="32" t="s">
        <v>72</v>
      </c>
      <c r="C56" s="33"/>
      <c r="D56" s="31"/>
      <c r="E56" s="31"/>
      <c r="F56" s="36" t="s">
        <v>53</v>
      </c>
      <c r="G56" s="31"/>
      <c r="H56" s="36"/>
      <c r="I56" s="36"/>
      <c r="J56" s="36"/>
      <c r="K56" s="34"/>
    </row>
    <row r="57" spans="1:11" ht="14.25">
      <c r="A57" s="31" t="s">
        <v>56</v>
      </c>
      <c r="B57" s="34" t="s">
        <v>73</v>
      </c>
      <c r="C57" s="31" t="s">
        <v>47</v>
      </c>
      <c r="D57" s="31">
        <v>5</v>
      </c>
      <c r="E57" s="36"/>
      <c r="F57" s="36">
        <f aca="true" t="shared" si="4" ref="F57:F63">D57*E57</f>
        <v>0</v>
      </c>
      <c r="G57" s="31"/>
      <c r="H57" s="36">
        <f aca="true" t="shared" si="5" ref="H57:H63">F57+(F57*G57/100)</f>
        <v>0</v>
      </c>
      <c r="I57" s="36"/>
      <c r="J57" s="36"/>
      <c r="K57" s="34"/>
    </row>
    <row r="58" spans="1:11" ht="14.25">
      <c r="A58" s="31" t="s">
        <v>58</v>
      </c>
      <c r="B58" s="34" t="s">
        <v>74</v>
      </c>
      <c r="C58" s="31" t="s">
        <v>47</v>
      </c>
      <c r="D58" s="31">
        <v>5</v>
      </c>
      <c r="E58" s="36"/>
      <c r="F58" s="36">
        <f t="shared" si="4"/>
        <v>0</v>
      </c>
      <c r="G58" s="31"/>
      <c r="H58" s="36">
        <f t="shared" si="5"/>
        <v>0</v>
      </c>
      <c r="I58" s="36"/>
      <c r="J58" s="36"/>
      <c r="K58" s="34"/>
    </row>
    <row r="59" spans="1:11" ht="14.25">
      <c r="A59" s="31" t="s">
        <v>75</v>
      </c>
      <c r="B59" s="34" t="s">
        <v>61</v>
      </c>
      <c r="C59" s="31" t="s">
        <v>47</v>
      </c>
      <c r="D59" s="31">
        <v>5</v>
      </c>
      <c r="E59" s="36"/>
      <c r="F59" s="36">
        <f t="shared" si="4"/>
        <v>0</v>
      </c>
      <c r="G59" s="31"/>
      <c r="H59" s="36">
        <f t="shared" si="5"/>
        <v>0</v>
      </c>
      <c r="I59" s="36"/>
      <c r="J59" s="36"/>
      <c r="K59" s="34"/>
    </row>
    <row r="60" spans="1:11" ht="14.25">
      <c r="A60" s="31" t="s">
        <v>62</v>
      </c>
      <c r="B60" s="34" t="s">
        <v>76</v>
      </c>
      <c r="C60" s="31" t="s">
        <v>47</v>
      </c>
      <c r="D60" s="31">
        <v>5</v>
      </c>
      <c r="E60" s="36"/>
      <c r="F60" s="36">
        <f t="shared" si="4"/>
        <v>0</v>
      </c>
      <c r="G60" s="31"/>
      <c r="H60" s="36">
        <f t="shared" si="5"/>
        <v>0</v>
      </c>
      <c r="I60" s="36"/>
      <c r="J60" s="36"/>
      <c r="K60" s="34"/>
    </row>
    <row r="61" spans="1:11" ht="14.25">
      <c r="A61" s="31" t="s">
        <v>64</v>
      </c>
      <c r="B61" s="34" t="s">
        <v>77</v>
      </c>
      <c r="C61" s="31" t="s">
        <v>47</v>
      </c>
      <c r="D61" s="31">
        <v>10</v>
      </c>
      <c r="E61" s="36"/>
      <c r="F61" s="36">
        <f t="shared" si="4"/>
        <v>0</v>
      </c>
      <c r="G61" s="31"/>
      <c r="H61" s="36">
        <f t="shared" si="5"/>
        <v>0</v>
      </c>
      <c r="I61" s="36"/>
      <c r="J61" s="36"/>
      <c r="K61" s="34"/>
    </row>
    <row r="62" spans="1:11" ht="14.25">
      <c r="A62" s="31" t="s">
        <v>66</v>
      </c>
      <c r="B62" s="34" t="s">
        <v>78</v>
      </c>
      <c r="C62" s="31" t="s">
        <v>47</v>
      </c>
      <c r="D62" s="31">
        <v>10</v>
      </c>
      <c r="E62" s="36"/>
      <c r="F62" s="36">
        <f t="shared" si="4"/>
        <v>0</v>
      </c>
      <c r="G62" s="31"/>
      <c r="H62" s="36">
        <f t="shared" si="5"/>
        <v>0</v>
      </c>
      <c r="I62" s="36"/>
      <c r="J62" s="36"/>
      <c r="K62" s="34"/>
    </row>
    <row r="63" spans="1:11" ht="14.25">
      <c r="A63" s="31" t="s">
        <v>68</v>
      </c>
      <c r="B63" s="34" t="s">
        <v>79</v>
      </c>
      <c r="C63" s="31" t="s">
        <v>47</v>
      </c>
      <c r="D63" s="31">
        <v>10</v>
      </c>
      <c r="E63" s="36"/>
      <c r="F63" s="36">
        <f t="shared" si="4"/>
        <v>0</v>
      </c>
      <c r="G63" s="31"/>
      <c r="H63" s="36">
        <f t="shared" si="5"/>
        <v>0</v>
      </c>
      <c r="I63" s="36"/>
      <c r="J63" s="36"/>
      <c r="K63" s="34"/>
    </row>
    <row r="64" spans="1:11" ht="39.75" customHeight="1">
      <c r="A64" s="340" t="s">
        <v>432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</row>
    <row r="65" spans="1:11" ht="29.25" customHeight="1">
      <c r="A65" s="342" t="s">
        <v>81</v>
      </c>
      <c r="B65" s="342"/>
      <c r="C65" s="342"/>
      <c r="D65" s="342"/>
      <c r="E65" s="342"/>
      <c r="F65" s="37">
        <f>SUM(F46:F63)</f>
        <v>0</v>
      </c>
      <c r="G65" s="38" t="s">
        <v>53</v>
      </c>
      <c r="H65" s="37">
        <f>SUM(H46:H63)</f>
        <v>0</v>
      </c>
      <c r="I65" s="39" t="s">
        <v>53</v>
      </c>
      <c r="J65" s="39"/>
      <c r="K65" s="39"/>
    </row>
    <row r="66" spans="1:11" ht="14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ht="24.75" customHeight="1"/>
    <row r="68" spans="1:11" ht="33" customHeight="1">
      <c r="A68" s="343" t="s">
        <v>82</v>
      </c>
      <c r="B68" s="343"/>
      <c r="C68" s="343"/>
      <c r="D68" s="343"/>
      <c r="E68" s="343"/>
      <c r="F68" s="343"/>
      <c r="G68" s="343"/>
      <c r="H68" s="343"/>
      <c r="I68" s="343"/>
      <c r="J68" s="343"/>
      <c r="K68" s="343"/>
    </row>
    <row r="69" spans="1:11" ht="157.5">
      <c r="A69" s="41" t="s">
        <v>83</v>
      </c>
      <c r="B69" s="3" t="s">
        <v>2</v>
      </c>
      <c r="C69" s="42" t="s">
        <v>3</v>
      </c>
      <c r="D69" s="42" t="s">
        <v>4</v>
      </c>
      <c r="E69" s="42" t="s">
        <v>84</v>
      </c>
      <c r="F69" s="42" t="s">
        <v>85</v>
      </c>
      <c r="G69" s="43" t="s">
        <v>86</v>
      </c>
      <c r="H69" s="42" t="s">
        <v>87</v>
      </c>
      <c r="I69" s="5" t="s">
        <v>88</v>
      </c>
      <c r="J69" s="5" t="s">
        <v>10</v>
      </c>
      <c r="K69" s="44" t="s">
        <v>11</v>
      </c>
    </row>
    <row r="70" spans="1:13" ht="118.5" customHeight="1">
      <c r="A70" s="45">
        <v>1</v>
      </c>
      <c r="B70" s="46" t="s">
        <v>89</v>
      </c>
      <c r="C70" s="47" t="s">
        <v>47</v>
      </c>
      <c r="D70" s="47">
        <v>5</v>
      </c>
      <c r="E70" s="48"/>
      <c r="F70" s="48">
        <f>D70*E70</f>
        <v>0</v>
      </c>
      <c r="G70" s="49"/>
      <c r="H70" s="48">
        <f>F70+(F70*G70/100)</f>
        <v>0</v>
      </c>
      <c r="I70" s="50"/>
      <c r="J70" s="51"/>
      <c r="K70" s="50"/>
      <c r="M70" s="204" t="s">
        <v>53</v>
      </c>
    </row>
    <row r="71" spans="1:11" ht="100.5" customHeight="1">
      <c r="A71" s="45">
        <v>2</v>
      </c>
      <c r="B71" s="52" t="s">
        <v>90</v>
      </c>
      <c r="C71" s="47" t="s">
        <v>47</v>
      </c>
      <c r="D71" s="47">
        <v>60</v>
      </c>
      <c r="E71" s="48"/>
      <c r="F71" s="48">
        <f>D71*E71</f>
        <v>0</v>
      </c>
      <c r="G71" s="49"/>
      <c r="H71" s="48">
        <f>F71+(F71*G71/100)</f>
        <v>0</v>
      </c>
      <c r="I71" s="50"/>
      <c r="J71" s="51"/>
      <c r="K71" s="50"/>
    </row>
    <row r="72" spans="1:11" ht="82.5" customHeight="1">
      <c r="A72" s="45">
        <v>3</v>
      </c>
      <c r="B72" s="53" t="s">
        <v>91</v>
      </c>
      <c r="C72" s="47" t="s">
        <v>47</v>
      </c>
      <c r="D72" s="47">
        <v>20</v>
      </c>
      <c r="E72" s="48"/>
      <c r="F72" s="48">
        <f>D72*E72</f>
        <v>0</v>
      </c>
      <c r="G72" s="49"/>
      <c r="H72" s="48">
        <f>F72+(F72*G72/100)</f>
        <v>0</v>
      </c>
      <c r="I72" s="50"/>
      <c r="J72" s="51"/>
      <c r="K72" s="50"/>
    </row>
    <row r="73" spans="1:11" ht="42.75" customHeight="1">
      <c r="A73" s="344" t="s">
        <v>92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</row>
    <row r="74" spans="1:11" ht="191.25">
      <c r="A74" s="45">
        <v>4</v>
      </c>
      <c r="B74" s="55" t="s">
        <v>93</v>
      </c>
      <c r="C74" s="47" t="s">
        <v>47</v>
      </c>
      <c r="D74" s="47">
        <v>10</v>
      </c>
      <c r="E74" s="48"/>
      <c r="F74" s="48">
        <f>D74*E74</f>
        <v>0</v>
      </c>
      <c r="G74" s="49"/>
      <c r="H74" s="48">
        <f>F74+(F74*G74/100)</f>
        <v>0</v>
      </c>
      <c r="I74" s="50"/>
      <c r="J74" s="51"/>
      <c r="K74" s="50"/>
    </row>
    <row r="75" spans="1:11" ht="24" customHeight="1">
      <c r="A75" s="45" t="s">
        <v>94</v>
      </c>
      <c r="B75" s="56" t="s">
        <v>95</v>
      </c>
      <c r="C75" s="47" t="s">
        <v>47</v>
      </c>
      <c r="D75" s="47">
        <v>20</v>
      </c>
      <c r="E75" s="48"/>
      <c r="F75" s="48">
        <f>D75*E75</f>
        <v>0</v>
      </c>
      <c r="G75" s="49"/>
      <c r="H75" s="48">
        <f>F75+(F75*G75/100)</f>
        <v>0</v>
      </c>
      <c r="I75" s="50"/>
      <c r="J75" s="51"/>
      <c r="K75" s="50"/>
    </row>
    <row r="76" spans="1:11" ht="36.75" customHeight="1">
      <c r="A76" s="334" t="s">
        <v>433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</row>
    <row r="77" spans="1:11" ht="112.5">
      <c r="A77" s="45">
        <v>5</v>
      </c>
      <c r="B77" s="55" t="s">
        <v>96</v>
      </c>
      <c r="C77" s="47" t="s">
        <v>47</v>
      </c>
      <c r="D77" s="47">
        <v>6</v>
      </c>
      <c r="E77" s="57"/>
      <c r="F77" s="48">
        <f>D77*E77</f>
        <v>0</v>
      </c>
      <c r="G77" s="49"/>
      <c r="H77" s="48">
        <f>F77+(F77*G77/100)</f>
        <v>0</v>
      </c>
      <c r="I77" s="50"/>
      <c r="J77" s="58"/>
      <c r="K77" s="50"/>
    </row>
    <row r="78" spans="1:11" ht="33.75" customHeight="1">
      <c r="A78" s="334" t="s">
        <v>433</v>
      </c>
      <c r="B78" s="334"/>
      <c r="C78" s="334"/>
      <c r="D78" s="334"/>
      <c r="E78" s="334"/>
      <c r="F78" s="334"/>
      <c r="G78" s="334"/>
      <c r="H78" s="334"/>
      <c r="I78" s="334"/>
      <c r="J78" s="334"/>
      <c r="K78" s="334"/>
    </row>
    <row r="79" spans="1:11" ht="33.75" customHeight="1">
      <c r="A79" s="45">
        <v>6</v>
      </c>
      <c r="B79" s="46" t="s">
        <v>97</v>
      </c>
      <c r="C79" s="47" t="s">
        <v>47</v>
      </c>
      <c r="D79" s="47">
        <v>90</v>
      </c>
      <c r="E79" s="57"/>
      <c r="F79" s="48">
        <f aca="true" t="shared" si="6" ref="F79:F89">D79*E79</f>
        <v>0</v>
      </c>
      <c r="G79" s="49"/>
      <c r="H79" s="48">
        <f aca="true" t="shared" si="7" ref="H79:H89">F79+(F79*G79/100)</f>
        <v>0</v>
      </c>
      <c r="I79" s="51" t="s">
        <v>53</v>
      </c>
      <c r="J79" s="335"/>
      <c r="K79" s="50"/>
    </row>
    <row r="80" spans="1:11" ht="35.25" customHeight="1">
      <c r="A80" s="45">
        <v>7</v>
      </c>
      <c r="B80" s="46" t="s">
        <v>98</v>
      </c>
      <c r="C80" s="47" t="s">
        <v>47</v>
      </c>
      <c r="D80" s="47">
        <v>30</v>
      </c>
      <c r="E80" s="57"/>
      <c r="F80" s="48">
        <f t="shared" si="6"/>
        <v>0</v>
      </c>
      <c r="G80" s="49"/>
      <c r="H80" s="48">
        <f t="shared" si="7"/>
        <v>0</v>
      </c>
      <c r="I80" s="51" t="s">
        <v>53</v>
      </c>
      <c r="J80" s="335"/>
      <c r="K80" s="50"/>
    </row>
    <row r="81" spans="1:11" ht="45">
      <c r="A81" s="45">
        <v>8</v>
      </c>
      <c r="B81" s="55" t="s">
        <v>99</v>
      </c>
      <c r="C81" s="47" t="s">
        <v>47</v>
      </c>
      <c r="D81" s="47">
        <v>30</v>
      </c>
      <c r="E81" s="57"/>
      <c r="F81" s="48">
        <f t="shared" si="6"/>
        <v>0</v>
      </c>
      <c r="G81" s="49"/>
      <c r="H81" s="48">
        <f t="shared" si="7"/>
        <v>0</v>
      </c>
      <c r="I81" s="51" t="s">
        <v>53</v>
      </c>
      <c r="J81" s="335"/>
      <c r="K81" s="50"/>
    </row>
    <row r="82" spans="1:11" ht="56.25">
      <c r="A82" s="45">
        <v>9</v>
      </c>
      <c r="B82" s="55" t="s">
        <v>100</v>
      </c>
      <c r="C82" s="47" t="s">
        <v>47</v>
      </c>
      <c r="D82" s="47">
        <v>20</v>
      </c>
      <c r="E82" s="57"/>
      <c r="F82" s="48">
        <f t="shared" si="6"/>
        <v>0</v>
      </c>
      <c r="G82" s="49"/>
      <c r="H82" s="48">
        <f t="shared" si="7"/>
        <v>0</v>
      </c>
      <c r="I82" s="51" t="s">
        <v>53</v>
      </c>
      <c r="J82" s="335"/>
      <c r="K82" s="50"/>
    </row>
    <row r="83" spans="1:11" ht="60.75" customHeight="1">
      <c r="A83" s="45">
        <v>10</v>
      </c>
      <c r="B83" s="55" t="s">
        <v>101</v>
      </c>
      <c r="C83" s="47" t="s">
        <v>47</v>
      </c>
      <c r="D83" s="47">
        <v>110</v>
      </c>
      <c r="E83" s="57"/>
      <c r="F83" s="48">
        <f t="shared" si="6"/>
        <v>0</v>
      </c>
      <c r="G83" s="49"/>
      <c r="H83" s="48">
        <f t="shared" si="7"/>
        <v>0</v>
      </c>
      <c r="I83" s="51"/>
      <c r="J83" s="335"/>
      <c r="K83" s="50"/>
    </row>
    <row r="84" spans="1:11" ht="85.5" customHeight="1">
      <c r="A84" s="45">
        <v>11</v>
      </c>
      <c r="B84" s="55" t="s">
        <v>102</v>
      </c>
      <c r="C84" s="47" t="s">
        <v>47</v>
      </c>
      <c r="D84" s="47">
        <v>20</v>
      </c>
      <c r="E84" s="57"/>
      <c r="F84" s="48">
        <f t="shared" si="6"/>
        <v>0</v>
      </c>
      <c r="G84" s="49"/>
      <c r="H84" s="48">
        <f t="shared" si="7"/>
        <v>0</v>
      </c>
      <c r="I84" s="51"/>
      <c r="J84" s="335"/>
      <c r="K84" s="50"/>
    </row>
    <row r="85" spans="1:11" ht="40.5" customHeight="1">
      <c r="A85" s="45">
        <v>12</v>
      </c>
      <c r="B85" s="55" t="s">
        <v>103</v>
      </c>
      <c r="C85" s="47" t="s">
        <v>47</v>
      </c>
      <c r="D85" s="47">
        <v>30</v>
      </c>
      <c r="E85" s="57"/>
      <c r="F85" s="48">
        <f t="shared" si="6"/>
        <v>0</v>
      </c>
      <c r="G85" s="49"/>
      <c r="H85" s="48">
        <f t="shared" si="7"/>
        <v>0</v>
      </c>
      <c r="I85" s="51" t="s">
        <v>53</v>
      </c>
      <c r="J85" s="335"/>
      <c r="K85" s="50"/>
    </row>
    <row r="86" spans="1:11" ht="34.5" customHeight="1">
      <c r="A86" s="45">
        <v>13</v>
      </c>
      <c r="B86" s="55" t="s">
        <v>104</v>
      </c>
      <c r="C86" s="47" t="s">
        <v>47</v>
      </c>
      <c r="D86" s="47">
        <v>30</v>
      </c>
      <c r="E86" s="57"/>
      <c r="F86" s="48">
        <f t="shared" si="6"/>
        <v>0</v>
      </c>
      <c r="G86" s="49"/>
      <c r="H86" s="48">
        <f t="shared" si="7"/>
        <v>0</v>
      </c>
      <c r="I86" s="50" t="s">
        <v>53</v>
      </c>
      <c r="J86" s="335"/>
      <c r="K86" s="50"/>
    </row>
    <row r="87" spans="1:11" ht="28.5" customHeight="1">
      <c r="A87" s="45">
        <v>14</v>
      </c>
      <c r="B87" s="55" t="s">
        <v>105</v>
      </c>
      <c r="C87" s="47" t="s">
        <v>47</v>
      </c>
      <c r="D87" s="47">
        <v>20</v>
      </c>
      <c r="E87" s="57"/>
      <c r="F87" s="48">
        <f t="shared" si="6"/>
        <v>0</v>
      </c>
      <c r="G87" s="49"/>
      <c r="H87" s="48">
        <f t="shared" si="7"/>
        <v>0</v>
      </c>
      <c r="I87" s="50" t="s">
        <v>53</v>
      </c>
      <c r="J87" s="335"/>
      <c r="K87" s="50"/>
    </row>
    <row r="88" spans="1:11" ht="54" customHeight="1">
      <c r="A88" s="45">
        <v>15</v>
      </c>
      <c r="B88" s="55" t="s">
        <v>106</v>
      </c>
      <c r="C88" s="47" t="s">
        <v>47</v>
      </c>
      <c r="D88" s="47">
        <v>90</v>
      </c>
      <c r="E88" s="57"/>
      <c r="F88" s="48">
        <f t="shared" si="6"/>
        <v>0</v>
      </c>
      <c r="G88" s="49"/>
      <c r="H88" s="48">
        <f t="shared" si="7"/>
        <v>0</v>
      </c>
      <c r="I88" s="51" t="s">
        <v>53</v>
      </c>
      <c r="J88" s="335"/>
      <c r="K88" s="50"/>
    </row>
    <row r="89" spans="1:11" ht="39" customHeight="1">
      <c r="A89" s="45">
        <v>16</v>
      </c>
      <c r="B89" s="55" t="s">
        <v>107</v>
      </c>
      <c r="C89" s="47" t="s">
        <v>47</v>
      </c>
      <c r="D89" s="47">
        <v>20</v>
      </c>
      <c r="E89" s="57"/>
      <c r="F89" s="48">
        <f t="shared" si="6"/>
        <v>0</v>
      </c>
      <c r="G89" s="49"/>
      <c r="H89" s="48">
        <f t="shared" si="7"/>
        <v>0</v>
      </c>
      <c r="I89" s="51" t="s">
        <v>53</v>
      </c>
      <c r="J89" s="335"/>
      <c r="K89" s="50"/>
    </row>
    <row r="90" spans="1:24" ht="40.5" customHeight="1">
      <c r="A90" s="341" t="s">
        <v>403</v>
      </c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204" t="s">
        <v>53</v>
      </c>
      <c r="M90" s="204" t="s">
        <v>53</v>
      </c>
      <c r="N90" s="204"/>
      <c r="O90" s="204"/>
      <c r="P90" s="204"/>
      <c r="Q90" s="204"/>
      <c r="R90" s="204"/>
      <c r="S90" s="204"/>
      <c r="T90" s="261"/>
      <c r="U90" s="261"/>
      <c r="V90" s="261"/>
      <c r="W90" s="261"/>
      <c r="X90" s="261"/>
    </row>
    <row r="91" spans="1:11" ht="101.25" customHeight="1">
      <c r="A91" s="45">
        <v>17</v>
      </c>
      <c r="B91" s="55" t="s">
        <v>108</v>
      </c>
      <c r="C91" s="47" t="s">
        <v>47</v>
      </c>
      <c r="D91" s="47">
        <v>10</v>
      </c>
      <c r="E91" s="57"/>
      <c r="F91" s="48">
        <f>D91*E91</f>
        <v>0</v>
      </c>
      <c r="G91" s="49"/>
      <c r="H91" s="48">
        <f>F91+(F91*G91/100)</f>
        <v>0</v>
      </c>
      <c r="I91" s="50" t="s">
        <v>53</v>
      </c>
      <c r="J91" s="60"/>
      <c r="K91" s="50"/>
    </row>
    <row r="92" spans="1:11" ht="33" customHeight="1">
      <c r="A92" s="334" t="s">
        <v>434</v>
      </c>
      <c r="B92" s="334"/>
      <c r="C92" s="334"/>
      <c r="D92" s="334"/>
      <c r="E92" s="334"/>
      <c r="F92" s="334"/>
      <c r="G92" s="334"/>
      <c r="H92" s="334"/>
      <c r="I92" s="334"/>
      <c r="J92" s="334"/>
      <c r="K92" s="334"/>
    </row>
    <row r="93" spans="1:11" ht="44.25" customHeight="1">
      <c r="A93" s="45">
        <v>18</v>
      </c>
      <c r="B93" s="55" t="s">
        <v>109</v>
      </c>
      <c r="C93" s="47" t="s">
        <v>47</v>
      </c>
      <c r="D93" s="47">
        <v>5</v>
      </c>
      <c r="E93" s="57"/>
      <c r="F93" s="48">
        <f>D93*E93</f>
        <v>0</v>
      </c>
      <c r="G93" s="49"/>
      <c r="H93" s="48">
        <f>F93+(F93*G93/100)</f>
        <v>0</v>
      </c>
      <c r="I93" s="50" t="s">
        <v>53</v>
      </c>
      <c r="J93" s="61"/>
      <c r="K93" s="50"/>
    </row>
    <row r="94" spans="1:11" ht="32.25" customHeight="1">
      <c r="A94" s="334" t="s">
        <v>434</v>
      </c>
      <c r="B94" s="334"/>
      <c r="C94" s="334"/>
      <c r="D94" s="334"/>
      <c r="E94" s="334"/>
      <c r="F94" s="334"/>
      <c r="G94" s="334"/>
      <c r="H94" s="334"/>
      <c r="I94" s="334"/>
      <c r="J94" s="334"/>
      <c r="K94" s="334"/>
    </row>
    <row r="95" spans="1:11" ht="30" customHeight="1">
      <c r="A95" s="45">
        <v>19</v>
      </c>
      <c r="B95" s="46" t="s">
        <v>110</v>
      </c>
      <c r="C95" s="47" t="s">
        <v>47</v>
      </c>
      <c r="D95" s="47">
        <v>200</v>
      </c>
      <c r="E95" s="48"/>
      <c r="F95" s="48">
        <f>D95*E95</f>
        <v>0</v>
      </c>
      <c r="G95" s="49"/>
      <c r="H95" s="48">
        <f>F95+(F95*G95/100)</f>
        <v>0</v>
      </c>
      <c r="I95" s="62" t="s">
        <v>53</v>
      </c>
      <c r="J95" s="63"/>
      <c r="K95" s="50"/>
    </row>
    <row r="96" spans="1:11" ht="35.25" customHeight="1">
      <c r="A96" s="334" t="s">
        <v>434</v>
      </c>
      <c r="B96" s="334"/>
      <c r="C96" s="334"/>
      <c r="D96" s="334"/>
      <c r="E96" s="334"/>
      <c r="F96" s="334"/>
      <c r="G96" s="334"/>
      <c r="H96" s="334"/>
      <c r="I96" s="334"/>
      <c r="J96" s="334"/>
      <c r="K96" s="334"/>
    </row>
    <row r="97" spans="1:11" ht="14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ht="32.25" customHeight="1">
      <c r="A98" s="45">
        <v>20</v>
      </c>
      <c r="B98" s="46" t="s">
        <v>111</v>
      </c>
      <c r="C98" s="47"/>
      <c r="D98" s="47" t="s">
        <v>53</v>
      </c>
      <c r="E98" s="57"/>
      <c r="F98" s="48" t="s">
        <v>53</v>
      </c>
      <c r="G98" s="49" t="s">
        <v>53</v>
      </c>
      <c r="H98" s="48" t="s">
        <v>53</v>
      </c>
      <c r="I98" s="65"/>
      <c r="J98" s="51"/>
      <c r="K98" s="66"/>
    </row>
    <row r="99" spans="1:11" ht="30.75" customHeight="1">
      <c r="A99" s="45" t="s">
        <v>112</v>
      </c>
      <c r="B99" s="55" t="s">
        <v>113</v>
      </c>
      <c r="C99" s="47" t="s">
        <v>47</v>
      </c>
      <c r="D99" s="47">
        <v>3</v>
      </c>
      <c r="E99" s="57"/>
      <c r="F99" s="48">
        <f>D99*E99</f>
        <v>0</v>
      </c>
      <c r="G99" s="49"/>
      <c r="H99" s="48">
        <f>F99+(F99*G99/100)</f>
        <v>0</v>
      </c>
      <c r="I99" s="65"/>
      <c r="J99" s="51"/>
      <c r="K99" s="66"/>
    </row>
    <row r="100" spans="1:11" ht="33" customHeight="1">
      <c r="A100" s="45" t="s">
        <v>114</v>
      </c>
      <c r="B100" s="55" t="s">
        <v>115</v>
      </c>
      <c r="C100" s="47" t="s">
        <v>47</v>
      </c>
      <c r="D100" s="47">
        <v>3</v>
      </c>
      <c r="E100" s="57"/>
      <c r="F100" s="48">
        <f>D100*E100</f>
        <v>0</v>
      </c>
      <c r="G100" s="49"/>
      <c r="H100" s="48">
        <f>F100+(F100*G100/100)</f>
        <v>0</v>
      </c>
      <c r="I100" s="65"/>
      <c r="J100" s="51"/>
      <c r="K100" s="66"/>
    </row>
    <row r="101" spans="1:11" ht="34.5" customHeight="1">
      <c r="A101" s="45" t="s">
        <v>116</v>
      </c>
      <c r="B101" s="55" t="s">
        <v>117</v>
      </c>
      <c r="C101" s="47" t="s">
        <v>47</v>
      </c>
      <c r="D101" s="47">
        <v>3</v>
      </c>
      <c r="E101" s="57"/>
      <c r="F101" s="48">
        <f>D101*E101</f>
        <v>0</v>
      </c>
      <c r="G101" s="49"/>
      <c r="H101" s="48">
        <f>F101+(F101*G101/100)</f>
        <v>0</v>
      </c>
      <c r="I101" s="65"/>
      <c r="J101" s="51"/>
      <c r="K101" s="66"/>
    </row>
    <row r="102" spans="1:11" ht="26.25" customHeight="1">
      <c r="A102" s="334" t="s">
        <v>433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</row>
    <row r="103" spans="1:11" ht="86.25" customHeight="1">
      <c r="A103" s="67">
        <v>21</v>
      </c>
      <c r="B103" s="32" t="s">
        <v>118</v>
      </c>
      <c r="C103" s="47" t="s">
        <v>47</v>
      </c>
      <c r="D103" s="47">
        <v>10</v>
      </c>
      <c r="E103" s="57"/>
      <c r="F103" s="48">
        <f>D103*E103</f>
        <v>0</v>
      </c>
      <c r="G103" s="49"/>
      <c r="H103" s="48">
        <f>F103+(F103*G103/100)</f>
        <v>0</v>
      </c>
      <c r="I103" s="51"/>
      <c r="J103" s="50"/>
      <c r="K103" s="50"/>
    </row>
    <row r="104" spans="1:11" ht="84" customHeight="1">
      <c r="A104" s="68">
        <v>22</v>
      </c>
      <c r="B104" s="69" t="s">
        <v>119</v>
      </c>
      <c r="C104" s="70" t="s">
        <v>47</v>
      </c>
      <c r="D104" s="70">
        <v>20</v>
      </c>
      <c r="E104" s="71"/>
      <c r="F104" s="48">
        <f>D104*E104</f>
        <v>0</v>
      </c>
      <c r="G104" s="72"/>
      <c r="H104" s="48">
        <f>F104+(F104*G104/100)</f>
        <v>0</v>
      </c>
      <c r="I104" s="73" t="s">
        <v>53</v>
      </c>
      <c r="J104" s="74"/>
      <c r="K104" s="74"/>
    </row>
    <row r="105" spans="1:11" ht="51" customHeight="1">
      <c r="A105" s="68">
        <v>23</v>
      </c>
      <c r="B105" s="69" t="s">
        <v>120</v>
      </c>
      <c r="C105" s="70" t="s">
        <v>47</v>
      </c>
      <c r="D105" s="70">
        <v>20</v>
      </c>
      <c r="E105" s="71"/>
      <c r="F105" s="262">
        <f>D105*E105</f>
        <v>0</v>
      </c>
      <c r="G105" s="72"/>
      <c r="H105" s="262">
        <f>F105+(F105*G105/100)</f>
        <v>0</v>
      </c>
      <c r="I105" s="73" t="s">
        <v>53</v>
      </c>
      <c r="J105" s="74"/>
      <c r="K105" s="74"/>
    </row>
    <row r="106" spans="1:12" ht="29.25" customHeight="1">
      <c r="A106" s="345" t="s">
        <v>121</v>
      </c>
      <c r="B106" s="346"/>
      <c r="C106" s="346"/>
      <c r="D106" s="346"/>
      <c r="E106" s="346"/>
      <c r="F106" s="346"/>
      <c r="G106" s="346"/>
      <c r="H106" s="346"/>
      <c r="I106" s="346"/>
      <c r="J106" s="346"/>
      <c r="K106" s="347"/>
      <c r="L106" s="204" t="s">
        <v>53</v>
      </c>
    </row>
    <row r="107" spans="1:11" ht="30.75" customHeight="1">
      <c r="A107" s="263"/>
      <c r="B107" s="348" t="s">
        <v>122</v>
      </c>
      <c r="C107" s="348"/>
      <c r="D107" s="348"/>
      <c r="E107" s="348"/>
      <c r="F107" s="264">
        <f>SUM(F103:F105,F98:F101,F95,F93,F91,F79:F89,F77,F74:F75,F70:F72)</f>
        <v>0</v>
      </c>
      <c r="G107" s="265" t="s">
        <v>53</v>
      </c>
      <c r="H107" s="264">
        <f>SUM(H103:H105,H98:H101,H95,H93,H91,H79:H89,H77,H74:H75,H70:H72)</f>
        <v>0</v>
      </c>
      <c r="I107" s="266"/>
      <c r="J107" s="266"/>
      <c r="K107" s="266"/>
    </row>
    <row r="108" ht="27" customHeight="1"/>
    <row r="109" ht="30" customHeight="1"/>
    <row r="110" spans="1:11" ht="27" customHeight="1">
      <c r="A110" s="343" t="s">
        <v>123</v>
      </c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</row>
    <row r="111" spans="1:11" ht="157.5">
      <c r="A111" s="41" t="s">
        <v>83</v>
      </c>
      <c r="B111" s="75" t="s">
        <v>2</v>
      </c>
      <c r="C111" s="42" t="s">
        <v>3</v>
      </c>
      <c r="D111" s="42" t="s">
        <v>4</v>
      </c>
      <c r="E111" s="42" t="s">
        <v>84</v>
      </c>
      <c r="F111" s="42" t="s">
        <v>85</v>
      </c>
      <c r="G111" s="43" t="s">
        <v>86</v>
      </c>
      <c r="H111" s="42" t="s">
        <v>87</v>
      </c>
      <c r="I111" s="5" t="s">
        <v>88</v>
      </c>
      <c r="J111" s="5" t="s">
        <v>10</v>
      </c>
      <c r="K111" s="44" t="s">
        <v>11</v>
      </c>
    </row>
    <row r="112" spans="1:11" ht="14.25">
      <c r="A112" s="76"/>
      <c r="B112" s="349"/>
      <c r="C112" s="349"/>
      <c r="D112" s="349"/>
      <c r="E112" s="349"/>
      <c r="F112" s="349"/>
      <c r="G112" s="349"/>
      <c r="H112" s="349"/>
      <c r="I112" s="349"/>
      <c r="J112" s="77"/>
      <c r="K112" s="77"/>
    </row>
    <row r="113" spans="1:11" ht="24.75" customHeight="1">
      <c r="A113" s="78" t="s">
        <v>124</v>
      </c>
      <c r="B113" s="79" t="s">
        <v>125</v>
      </c>
      <c r="C113" s="80"/>
      <c r="D113" s="80"/>
      <c r="E113" s="81"/>
      <c r="F113" s="81"/>
      <c r="G113" s="82"/>
      <c r="H113" s="81"/>
      <c r="I113" s="83"/>
      <c r="J113" s="84"/>
      <c r="K113" s="84"/>
    </row>
    <row r="114" spans="1:11" ht="176.25" customHeight="1">
      <c r="A114" s="78">
        <v>1</v>
      </c>
      <c r="B114" s="85" t="s">
        <v>126</v>
      </c>
      <c r="C114" s="80" t="s">
        <v>127</v>
      </c>
      <c r="D114" s="86">
        <v>80</v>
      </c>
      <c r="E114" s="87"/>
      <c r="F114" s="81">
        <f>D114*E114</f>
        <v>0</v>
      </c>
      <c r="G114" s="88"/>
      <c r="H114" s="81">
        <f>F114+(F114*G114/100)</f>
        <v>0</v>
      </c>
      <c r="I114" s="83" t="s">
        <v>53</v>
      </c>
      <c r="J114" s="84"/>
      <c r="K114" s="84"/>
    </row>
    <row r="115" spans="1:11" ht="183" customHeight="1">
      <c r="A115" s="78">
        <v>2</v>
      </c>
      <c r="B115" s="85" t="s">
        <v>128</v>
      </c>
      <c r="C115" s="80" t="s">
        <v>127</v>
      </c>
      <c r="D115" s="86">
        <v>20</v>
      </c>
      <c r="E115" s="87"/>
      <c r="F115" s="81">
        <f>D115*E115</f>
        <v>0</v>
      </c>
      <c r="G115" s="88"/>
      <c r="H115" s="81">
        <f>F115+(F115*G115/100)</f>
        <v>0</v>
      </c>
      <c r="I115" s="83" t="s">
        <v>53</v>
      </c>
      <c r="J115" s="84"/>
      <c r="K115" s="84"/>
    </row>
    <row r="116" spans="1:11" ht="23.25" customHeight="1">
      <c r="A116" s="78">
        <v>3</v>
      </c>
      <c r="B116" s="85" t="s">
        <v>129</v>
      </c>
      <c r="C116" s="80" t="s">
        <v>127</v>
      </c>
      <c r="D116" s="86">
        <v>100</v>
      </c>
      <c r="E116" s="87"/>
      <c r="F116" s="81">
        <f>D116*E116</f>
        <v>0</v>
      </c>
      <c r="G116" s="88"/>
      <c r="H116" s="81">
        <f>F116+(F116*G116/100)</f>
        <v>0</v>
      </c>
      <c r="I116" s="83"/>
      <c r="J116" s="84"/>
      <c r="K116" s="84"/>
    </row>
    <row r="117" spans="1:11" ht="27" customHeight="1">
      <c r="A117" s="78">
        <v>4</v>
      </c>
      <c r="B117" s="85" t="s">
        <v>130</v>
      </c>
      <c r="C117" s="80" t="s">
        <v>127</v>
      </c>
      <c r="D117" s="86">
        <v>100</v>
      </c>
      <c r="E117" s="87"/>
      <c r="F117" s="81">
        <f>D117*E117</f>
        <v>0</v>
      </c>
      <c r="G117" s="88"/>
      <c r="H117" s="81">
        <f>F117+(F117*G117/100)</f>
        <v>0</v>
      </c>
      <c r="I117" s="83"/>
      <c r="J117" s="84"/>
      <c r="K117" s="84"/>
    </row>
    <row r="118" spans="1:11" ht="27" customHeight="1">
      <c r="A118" s="78">
        <v>5</v>
      </c>
      <c r="B118" s="85" t="s">
        <v>131</v>
      </c>
      <c r="C118" s="80" t="s">
        <v>127</v>
      </c>
      <c r="D118" s="86">
        <v>40</v>
      </c>
      <c r="E118" s="87"/>
      <c r="F118" s="81">
        <f>D118*E118</f>
        <v>0</v>
      </c>
      <c r="G118" s="88"/>
      <c r="H118" s="81">
        <f>F118+(F118*G118/100)</f>
        <v>0</v>
      </c>
      <c r="I118" s="83"/>
      <c r="J118" s="84"/>
      <c r="K118" s="84"/>
    </row>
    <row r="119" spans="1:11" ht="47.25" customHeight="1">
      <c r="A119" s="350" t="s">
        <v>404</v>
      </c>
      <c r="B119" s="350"/>
      <c r="C119" s="350"/>
      <c r="D119" s="350"/>
      <c r="E119" s="350"/>
      <c r="F119" s="350"/>
      <c r="G119" s="350"/>
      <c r="H119" s="350"/>
      <c r="I119" s="350"/>
      <c r="J119" s="350"/>
      <c r="K119" s="350"/>
    </row>
    <row r="120" spans="1:11" ht="27" customHeight="1">
      <c r="A120" s="331" t="s">
        <v>132</v>
      </c>
      <c r="B120" s="331"/>
      <c r="C120" s="331"/>
      <c r="D120" s="331"/>
      <c r="E120" s="331"/>
      <c r="F120" s="89">
        <f>SUM(F114:F119)</f>
        <v>0</v>
      </c>
      <c r="G120" s="90" t="s">
        <v>53</v>
      </c>
      <c r="H120" s="89">
        <f>SUM(H114:H119)</f>
        <v>0</v>
      </c>
      <c r="I120" s="91" t="s">
        <v>53</v>
      </c>
      <c r="J120" s="84"/>
      <c r="K120" s="84"/>
    </row>
    <row r="121" spans="1:11" ht="29.25" customHeight="1">
      <c r="A121" s="78" t="s">
        <v>133</v>
      </c>
      <c r="B121" s="332" t="s">
        <v>134</v>
      </c>
      <c r="C121" s="332"/>
      <c r="D121" s="332"/>
      <c r="E121" s="332"/>
      <c r="F121" s="332"/>
      <c r="G121" s="332"/>
      <c r="H121" s="332"/>
      <c r="I121" s="332"/>
      <c r="J121" s="84"/>
      <c r="K121" s="84"/>
    </row>
    <row r="122" spans="1:11" ht="177" customHeight="1">
      <c r="A122" s="78">
        <v>1</v>
      </c>
      <c r="B122" s="92" t="s">
        <v>135</v>
      </c>
      <c r="C122" s="80" t="s">
        <v>127</v>
      </c>
      <c r="D122" s="80">
        <v>20</v>
      </c>
      <c r="E122" s="87"/>
      <c r="F122" s="81">
        <f aca="true" t="shared" si="8" ref="F122:F127">D122*E122</f>
        <v>0</v>
      </c>
      <c r="G122" s="88"/>
      <c r="H122" s="81">
        <f aca="true" t="shared" si="9" ref="H122:H127">F122+(F122*G122/100)</f>
        <v>0</v>
      </c>
      <c r="I122" s="83"/>
      <c r="J122" s="84"/>
      <c r="K122" s="84"/>
    </row>
    <row r="123" spans="1:11" ht="43.5" customHeight="1">
      <c r="A123" s="78">
        <v>2</v>
      </c>
      <c r="B123" s="92" t="s">
        <v>136</v>
      </c>
      <c r="C123" s="80" t="s">
        <v>127</v>
      </c>
      <c r="D123" s="80">
        <v>60</v>
      </c>
      <c r="E123" s="87"/>
      <c r="F123" s="81">
        <f t="shared" si="8"/>
        <v>0</v>
      </c>
      <c r="G123" s="88"/>
      <c r="H123" s="81">
        <f t="shared" si="9"/>
        <v>0</v>
      </c>
      <c r="I123" s="83"/>
      <c r="J123" s="84"/>
      <c r="K123" s="84"/>
    </row>
    <row r="124" spans="1:11" ht="28.5" customHeight="1">
      <c r="A124" s="78">
        <v>3</v>
      </c>
      <c r="B124" s="92" t="s">
        <v>137</v>
      </c>
      <c r="C124" s="80" t="s">
        <v>127</v>
      </c>
      <c r="D124" s="80">
        <v>20</v>
      </c>
      <c r="E124" s="87"/>
      <c r="F124" s="81">
        <f t="shared" si="8"/>
        <v>0</v>
      </c>
      <c r="G124" s="88"/>
      <c r="H124" s="81">
        <f t="shared" si="9"/>
        <v>0</v>
      </c>
      <c r="I124" s="83"/>
      <c r="J124" s="84"/>
      <c r="K124" s="84"/>
    </row>
    <row r="125" spans="1:11" ht="36" customHeight="1">
      <c r="A125" s="78">
        <v>4</v>
      </c>
      <c r="B125" s="92" t="s">
        <v>138</v>
      </c>
      <c r="C125" s="80" t="s">
        <v>127</v>
      </c>
      <c r="D125" s="80">
        <v>20</v>
      </c>
      <c r="E125" s="87"/>
      <c r="F125" s="81">
        <f t="shared" si="8"/>
        <v>0</v>
      </c>
      <c r="G125" s="88"/>
      <c r="H125" s="81">
        <f t="shared" si="9"/>
        <v>0</v>
      </c>
      <c r="I125" s="83"/>
      <c r="J125" s="84"/>
      <c r="K125" s="84"/>
    </row>
    <row r="126" spans="1:11" ht="44.25" customHeight="1">
      <c r="A126" s="78">
        <v>5</v>
      </c>
      <c r="B126" s="92" t="s">
        <v>139</v>
      </c>
      <c r="C126" s="80" t="s">
        <v>127</v>
      </c>
      <c r="D126" s="80">
        <v>10</v>
      </c>
      <c r="E126" s="87"/>
      <c r="F126" s="81">
        <f t="shared" si="8"/>
        <v>0</v>
      </c>
      <c r="G126" s="88"/>
      <c r="H126" s="81">
        <f t="shared" si="9"/>
        <v>0</v>
      </c>
      <c r="I126" s="83"/>
      <c r="J126" s="84"/>
      <c r="K126" s="84"/>
    </row>
    <row r="127" spans="1:11" ht="36" customHeight="1">
      <c r="A127" s="78">
        <v>6</v>
      </c>
      <c r="B127" s="93" t="s">
        <v>140</v>
      </c>
      <c r="C127" s="80" t="s">
        <v>127</v>
      </c>
      <c r="D127" s="80">
        <v>20</v>
      </c>
      <c r="E127" s="87"/>
      <c r="F127" s="81">
        <f t="shared" si="8"/>
        <v>0</v>
      </c>
      <c r="G127" s="88"/>
      <c r="H127" s="81">
        <f t="shared" si="9"/>
        <v>0</v>
      </c>
      <c r="I127" s="83"/>
      <c r="J127" s="84"/>
      <c r="K127" s="84"/>
    </row>
    <row r="128" spans="1:11" ht="41.25" customHeight="1">
      <c r="A128" s="351" t="s">
        <v>404</v>
      </c>
      <c r="B128" s="352"/>
      <c r="C128" s="352"/>
      <c r="D128" s="352"/>
      <c r="E128" s="352"/>
      <c r="F128" s="352"/>
      <c r="G128" s="352"/>
      <c r="H128" s="352"/>
      <c r="I128" s="352"/>
      <c r="J128" s="352"/>
      <c r="K128" s="353"/>
    </row>
    <row r="129" spans="1:11" ht="30.75" customHeight="1">
      <c r="A129" s="331" t="s">
        <v>132</v>
      </c>
      <c r="B129" s="331"/>
      <c r="C129" s="331"/>
      <c r="D129" s="331"/>
      <c r="E129" s="331"/>
      <c r="F129" s="89">
        <f>SUM(F122:F128)</f>
        <v>0</v>
      </c>
      <c r="G129" s="90"/>
      <c r="H129" s="89">
        <f>SUM(H122:H128)</f>
        <v>0</v>
      </c>
      <c r="I129" s="91" t="s">
        <v>53</v>
      </c>
      <c r="J129" s="84"/>
      <c r="K129" s="84"/>
    </row>
    <row r="130" spans="1:11" ht="14.25">
      <c r="A130" s="78"/>
      <c r="B130" s="78"/>
      <c r="C130" s="78"/>
      <c r="D130" s="78"/>
      <c r="E130" s="78"/>
      <c r="F130" s="89"/>
      <c r="G130" s="90"/>
      <c r="H130" s="89"/>
      <c r="I130" s="91"/>
      <c r="J130" s="84"/>
      <c r="K130" s="84"/>
    </row>
    <row r="131" spans="1:11" ht="23.25" customHeight="1">
      <c r="A131" s="354"/>
      <c r="B131" s="354"/>
      <c r="C131" s="354"/>
      <c r="D131" s="354"/>
      <c r="E131" s="354"/>
      <c r="F131" s="354"/>
      <c r="G131" s="354"/>
      <c r="H131" s="354"/>
      <c r="I131" s="354"/>
      <c r="J131" s="84"/>
      <c r="K131" s="84"/>
    </row>
    <row r="132" spans="1:11" ht="23.25" customHeight="1">
      <c r="A132" s="78" t="s">
        <v>141</v>
      </c>
      <c r="B132" s="332" t="s">
        <v>142</v>
      </c>
      <c r="C132" s="332"/>
      <c r="D132" s="332"/>
      <c r="E132" s="332"/>
      <c r="F132" s="332"/>
      <c r="G132" s="332"/>
      <c r="H132" s="332"/>
      <c r="I132" s="332"/>
      <c r="J132" s="84"/>
      <c r="K132" s="84"/>
    </row>
    <row r="133" spans="1:11" ht="174" customHeight="1">
      <c r="A133" s="78">
        <v>1</v>
      </c>
      <c r="B133" s="92" t="s">
        <v>143</v>
      </c>
      <c r="C133" s="80" t="s">
        <v>127</v>
      </c>
      <c r="D133" s="86">
        <v>40</v>
      </c>
      <c r="E133" s="87"/>
      <c r="F133" s="81">
        <f>D133*E133</f>
        <v>0</v>
      </c>
      <c r="G133" s="88"/>
      <c r="H133" s="81">
        <f>F133+(F133*G133/100)</f>
        <v>0</v>
      </c>
      <c r="I133" s="83"/>
      <c r="J133" s="84"/>
      <c r="K133" s="84"/>
    </row>
    <row r="134" spans="1:11" ht="54" customHeight="1">
      <c r="A134" s="78">
        <v>2</v>
      </c>
      <c r="B134" s="92" t="s">
        <v>144</v>
      </c>
      <c r="C134" s="80" t="s">
        <v>127</v>
      </c>
      <c r="D134" s="86">
        <v>120</v>
      </c>
      <c r="E134" s="87"/>
      <c r="F134" s="81">
        <f>D134*E134</f>
        <v>0</v>
      </c>
      <c r="G134" s="88"/>
      <c r="H134" s="81">
        <f>F134+(F134*G134/100)</f>
        <v>0</v>
      </c>
      <c r="I134" s="83"/>
      <c r="J134" s="84"/>
      <c r="K134" s="84"/>
    </row>
    <row r="135" spans="1:11" ht="23.25" customHeight="1">
      <c r="A135" s="78">
        <v>3</v>
      </c>
      <c r="B135" s="92" t="s">
        <v>145</v>
      </c>
      <c r="C135" s="80" t="s">
        <v>127</v>
      </c>
      <c r="D135" s="86">
        <v>180</v>
      </c>
      <c r="E135" s="87"/>
      <c r="F135" s="81">
        <f>D135*E135</f>
        <v>0</v>
      </c>
      <c r="G135" s="88"/>
      <c r="H135" s="81">
        <f>F135+(F135*G135/100)</f>
        <v>0</v>
      </c>
      <c r="I135" s="83"/>
      <c r="J135" s="84"/>
      <c r="K135" s="84"/>
    </row>
    <row r="136" spans="1:11" ht="44.25" customHeight="1">
      <c r="A136" s="78">
        <v>4</v>
      </c>
      <c r="B136" s="92" t="s">
        <v>146</v>
      </c>
      <c r="C136" s="80" t="s">
        <v>127</v>
      </c>
      <c r="D136" s="86">
        <v>180</v>
      </c>
      <c r="E136" s="87"/>
      <c r="F136" s="81">
        <f>D136*E136</f>
        <v>0</v>
      </c>
      <c r="G136" s="88"/>
      <c r="H136" s="81">
        <f>F136+(F136*G136/100)</f>
        <v>0</v>
      </c>
      <c r="I136" s="83"/>
      <c r="J136" s="84"/>
      <c r="K136" s="84"/>
    </row>
    <row r="137" spans="1:11" ht="36.75" customHeight="1">
      <c r="A137" s="351" t="s">
        <v>404</v>
      </c>
      <c r="B137" s="352"/>
      <c r="C137" s="352"/>
      <c r="D137" s="352"/>
      <c r="E137" s="352"/>
      <c r="F137" s="352"/>
      <c r="G137" s="352"/>
      <c r="H137" s="352"/>
      <c r="I137" s="352"/>
      <c r="J137" s="352"/>
      <c r="K137" s="353"/>
    </row>
    <row r="138" spans="1:11" ht="33.75" customHeight="1">
      <c r="A138" s="78"/>
      <c r="B138" s="331" t="s">
        <v>132</v>
      </c>
      <c r="C138" s="331"/>
      <c r="D138" s="331"/>
      <c r="E138" s="331"/>
      <c r="F138" s="89">
        <f>SUM(F133:F137)</f>
        <v>0</v>
      </c>
      <c r="G138" s="90"/>
      <c r="H138" s="89">
        <f>SUM(H133:H137)</f>
        <v>0</v>
      </c>
      <c r="I138" s="91" t="s">
        <v>53</v>
      </c>
      <c r="J138" s="84"/>
      <c r="K138" s="84"/>
    </row>
    <row r="139" spans="1:11" ht="33.75" customHeight="1">
      <c r="A139" s="78" t="s">
        <v>147</v>
      </c>
      <c r="B139" s="332" t="s">
        <v>148</v>
      </c>
      <c r="C139" s="332"/>
      <c r="D139" s="332"/>
      <c r="E139" s="332"/>
      <c r="F139" s="332"/>
      <c r="G139" s="332"/>
      <c r="H139" s="332"/>
      <c r="I139" s="332"/>
      <c r="J139" s="84"/>
      <c r="K139" s="84"/>
    </row>
    <row r="140" spans="1:11" ht="96.75" customHeight="1">
      <c r="A140" s="78">
        <v>1</v>
      </c>
      <c r="B140" s="92" t="s">
        <v>149</v>
      </c>
      <c r="C140" s="80" t="s">
        <v>127</v>
      </c>
      <c r="D140" s="86">
        <v>40</v>
      </c>
      <c r="E140" s="87"/>
      <c r="F140" s="81">
        <f>D140*E140</f>
        <v>0</v>
      </c>
      <c r="G140" s="88"/>
      <c r="H140" s="81">
        <f>F140+(F140*G140/100)</f>
        <v>0</v>
      </c>
      <c r="I140" s="83"/>
      <c r="J140" s="84"/>
      <c r="K140" s="84"/>
    </row>
    <row r="141" spans="1:11" ht="55.5" customHeight="1">
      <c r="A141" s="78">
        <v>2</v>
      </c>
      <c r="B141" s="92" t="s">
        <v>150</v>
      </c>
      <c r="C141" s="80" t="s">
        <v>127</v>
      </c>
      <c r="D141" s="86">
        <v>120</v>
      </c>
      <c r="E141" s="87"/>
      <c r="F141" s="81">
        <f>D141*E141</f>
        <v>0</v>
      </c>
      <c r="G141" s="88"/>
      <c r="H141" s="81">
        <f>F141+(F141*G141/100)</f>
        <v>0</v>
      </c>
      <c r="I141" s="83"/>
      <c r="J141" s="84"/>
      <c r="K141" s="84"/>
    </row>
    <row r="142" spans="1:11" ht="27" customHeight="1">
      <c r="A142" s="78">
        <v>3</v>
      </c>
      <c r="B142" s="92" t="s">
        <v>151</v>
      </c>
      <c r="C142" s="80" t="s">
        <v>127</v>
      </c>
      <c r="D142" s="86">
        <v>40</v>
      </c>
      <c r="E142" s="87"/>
      <c r="F142" s="81">
        <f>D142*E142</f>
        <v>0</v>
      </c>
      <c r="G142" s="88"/>
      <c r="H142" s="81">
        <f>F142+(F142*G142/100)</f>
        <v>0</v>
      </c>
      <c r="I142" s="83"/>
      <c r="J142" s="84"/>
      <c r="K142" s="84"/>
    </row>
    <row r="143" spans="1:13" ht="39.75" customHeight="1">
      <c r="A143" s="78">
        <v>4</v>
      </c>
      <c r="B143" s="92" t="s">
        <v>152</v>
      </c>
      <c r="C143" s="80" t="s">
        <v>127</v>
      </c>
      <c r="D143" s="86">
        <v>40</v>
      </c>
      <c r="E143" s="87"/>
      <c r="F143" s="81">
        <f>D143*E143</f>
        <v>0</v>
      </c>
      <c r="G143" s="88"/>
      <c r="H143" s="81">
        <f>F143+(F143*G143/100)</f>
        <v>0</v>
      </c>
      <c r="I143" s="83"/>
      <c r="J143" s="84"/>
      <c r="K143" s="84"/>
      <c r="M143" s="1" t="s">
        <v>53</v>
      </c>
    </row>
    <row r="144" spans="1:12" ht="30.75" customHeight="1">
      <c r="A144" s="350" t="s">
        <v>433</v>
      </c>
      <c r="B144" s="350"/>
      <c r="C144" s="350"/>
      <c r="D144" s="350"/>
      <c r="E144" s="350"/>
      <c r="F144" s="350"/>
      <c r="G144" s="350"/>
      <c r="H144" s="350"/>
      <c r="I144" s="350"/>
      <c r="J144" s="350"/>
      <c r="K144" s="350"/>
      <c r="L144" s="267" t="s">
        <v>53</v>
      </c>
    </row>
    <row r="145" spans="1:11" ht="30.75" customHeight="1">
      <c r="A145" s="78"/>
      <c r="B145" s="331" t="s">
        <v>132</v>
      </c>
      <c r="C145" s="331"/>
      <c r="D145" s="331"/>
      <c r="E145" s="331"/>
      <c r="F145" s="89">
        <f>SUM(F140:F144)</f>
        <v>0</v>
      </c>
      <c r="G145" s="90"/>
      <c r="H145" s="89">
        <f>SUM(H140:H144)</f>
        <v>0</v>
      </c>
      <c r="I145" s="91" t="s">
        <v>53</v>
      </c>
      <c r="J145" s="84"/>
      <c r="K145" s="84"/>
    </row>
    <row r="146" spans="1:11" ht="26.25" customHeight="1">
      <c r="A146" s="78"/>
      <c r="B146" s="78"/>
      <c r="C146" s="78"/>
      <c r="D146" s="78"/>
      <c r="E146" s="94"/>
      <c r="F146" s="89"/>
      <c r="G146" s="90"/>
      <c r="H146" s="89"/>
      <c r="I146" s="91"/>
      <c r="J146" s="84"/>
      <c r="K146" s="84"/>
    </row>
    <row r="147" spans="1:11" ht="26.25" customHeight="1">
      <c r="A147" s="78" t="s">
        <v>153</v>
      </c>
      <c r="B147" s="332" t="s">
        <v>154</v>
      </c>
      <c r="C147" s="332"/>
      <c r="D147" s="332"/>
      <c r="E147" s="332"/>
      <c r="F147" s="332"/>
      <c r="G147" s="332"/>
      <c r="H147" s="332"/>
      <c r="I147" s="332"/>
      <c r="J147" s="84"/>
      <c r="K147" s="84"/>
    </row>
    <row r="148" spans="1:11" ht="106.5" customHeight="1">
      <c r="A148" s="78">
        <v>1</v>
      </c>
      <c r="B148" s="92" t="s">
        <v>155</v>
      </c>
      <c r="C148" s="80" t="s">
        <v>127</v>
      </c>
      <c r="D148" s="86">
        <v>10</v>
      </c>
      <c r="E148" s="87"/>
      <c r="F148" s="81">
        <f>D148*E148</f>
        <v>0</v>
      </c>
      <c r="G148" s="88"/>
      <c r="H148" s="81">
        <f>F148+(F148*G148/100)</f>
        <v>0</v>
      </c>
      <c r="I148" s="83"/>
      <c r="J148" s="84"/>
      <c r="K148" s="84"/>
    </row>
    <row r="149" spans="1:11" ht="39" customHeight="1">
      <c r="A149" s="78">
        <v>2</v>
      </c>
      <c r="B149" s="92" t="s">
        <v>156</v>
      </c>
      <c r="C149" s="80" t="s">
        <v>127</v>
      </c>
      <c r="D149" s="86">
        <v>40</v>
      </c>
      <c r="E149" s="87"/>
      <c r="F149" s="81">
        <f>D149*E149</f>
        <v>0</v>
      </c>
      <c r="G149" s="88"/>
      <c r="H149" s="81">
        <f>F149+(F149*G149/100)</f>
        <v>0</v>
      </c>
      <c r="I149" s="83"/>
      <c r="J149" s="84"/>
      <c r="K149" s="84"/>
    </row>
    <row r="150" spans="1:11" ht="68.25" customHeight="1">
      <c r="A150" s="78">
        <v>3</v>
      </c>
      <c r="B150" s="92" t="s">
        <v>150</v>
      </c>
      <c r="C150" s="80" t="s">
        <v>127</v>
      </c>
      <c r="D150" s="86">
        <v>10</v>
      </c>
      <c r="E150" s="87"/>
      <c r="F150" s="81">
        <f>D150*E150</f>
        <v>0</v>
      </c>
      <c r="G150" s="88"/>
      <c r="H150" s="81">
        <f>F150+(F150*G150/100)</f>
        <v>0</v>
      </c>
      <c r="I150" s="83"/>
      <c r="J150" s="84"/>
      <c r="K150" s="84"/>
    </row>
    <row r="151" spans="1:11" ht="35.25" customHeight="1">
      <c r="A151" s="78">
        <v>4</v>
      </c>
      <c r="B151" s="92" t="s">
        <v>157</v>
      </c>
      <c r="C151" s="80" t="s">
        <v>127</v>
      </c>
      <c r="D151" s="86">
        <v>10</v>
      </c>
      <c r="E151" s="87"/>
      <c r="F151" s="81">
        <f>D151*E151</f>
        <v>0</v>
      </c>
      <c r="G151" s="88"/>
      <c r="H151" s="81">
        <f>F151+(F151*G151/100)</f>
        <v>0</v>
      </c>
      <c r="I151" s="83"/>
      <c r="J151" s="84"/>
      <c r="K151" s="84"/>
    </row>
    <row r="152" spans="1:11" ht="30" customHeight="1">
      <c r="A152" s="350" t="s">
        <v>433</v>
      </c>
      <c r="B152" s="350"/>
      <c r="C152" s="350"/>
      <c r="D152" s="350"/>
      <c r="E152" s="350"/>
      <c r="F152" s="350"/>
      <c r="G152" s="350"/>
      <c r="H152" s="350"/>
      <c r="I152" s="350"/>
      <c r="J152" s="350"/>
      <c r="K152" s="350"/>
    </row>
    <row r="153" spans="1:11" ht="31.5" customHeight="1">
      <c r="A153" s="78"/>
      <c r="B153" s="331" t="s">
        <v>132</v>
      </c>
      <c r="C153" s="331"/>
      <c r="D153" s="331"/>
      <c r="E153" s="331"/>
      <c r="F153" s="89">
        <f>SUM(F148:F152)</f>
        <v>0</v>
      </c>
      <c r="G153" s="90"/>
      <c r="H153" s="89">
        <f>SUM(H148:H152)</f>
        <v>0</v>
      </c>
      <c r="I153" s="91" t="s">
        <v>53</v>
      </c>
      <c r="J153" s="84"/>
      <c r="K153" s="84"/>
    </row>
    <row r="154" spans="1:11" ht="24" customHeight="1">
      <c r="A154" s="78"/>
      <c r="B154" s="78"/>
      <c r="C154" s="78"/>
      <c r="D154" s="78"/>
      <c r="E154" s="94"/>
      <c r="F154" s="89"/>
      <c r="G154" s="90"/>
      <c r="H154" s="89"/>
      <c r="I154" s="91"/>
      <c r="J154" s="84"/>
      <c r="K154" s="84"/>
    </row>
    <row r="155" spans="1:11" ht="30" customHeight="1">
      <c r="A155" s="78" t="s">
        <v>158</v>
      </c>
      <c r="B155" s="332" t="s">
        <v>159</v>
      </c>
      <c r="C155" s="332"/>
      <c r="D155" s="332"/>
      <c r="E155" s="332"/>
      <c r="F155" s="332"/>
      <c r="G155" s="332"/>
      <c r="H155" s="332"/>
      <c r="I155" s="332"/>
      <c r="J155" s="84"/>
      <c r="K155" s="84"/>
    </row>
    <row r="156" spans="1:11" ht="139.5" customHeight="1">
      <c r="A156" s="78">
        <v>1</v>
      </c>
      <c r="B156" s="92" t="s">
        <v>160</v>
      </c>
      <c r="C156" s="80" t="s">
        <v>127</v>
      </c>
      <c r="D156" s="86">
        <v>10</v>
      </c>
      <c r="E156" s="95"/>
      <c r="F156" s="81">
        <f>D156*E156</f>
        <v>0</v>
      </c>
      <c r="G156" s="88"/>
      <c r="H156" s="81">
        <f>F156+(F156*G156/100)</f>
        <v>0</v>
      </c>
      <c r="I156" s="83"/>
      <c r="J156" s="84"/>
      <c r="K156" s="84"/>
    </row>
    <row r="157" spans="1:11" ht="32.25" customHeight="1">
      <c r="A157" s="78">
        <v>2</v>
      </c>
      <c r="B157" s="92" t="s">
        <v>161</v>
      </c>
      <c r="C157" s="80" t="s">
        <v>127</v>
      </c>
      <c r="D157" s="86">
        <v>40</v>
      </c>
      <c r="E157" s="95"/>
      <c r="F157" s="81">
        <f>D157*E157</f>
        <v>0</v>
      </c>
      <c r="G157" s="88"/>
      <c r="H157" s="81">
        <f>F157+(F157*G157/100)</f>
        <v>0</v>
      </c>
      <c r="I157" s="83"/>
      <c r="J157" s="84"/>
      <c r="K157" s="84"/>
    </row>
    <row r="158" spans="1:11" ht="28.5" customHeight="1">
      <c r="A158" s="78">
        <v>3</v>
      </c>
      <c r="B158" s="92" t="s">
        <v>162</v>
      </c>
      <c r="C158" s="80" t="s">
        <v>127</v>
      </c>
      <c r="D158" s="86">
        <v>10</v>
      </c>
      <c r="E158" s="95"/>
      <c r="F158" s="81">
        <f>D158*E158</f>
        <v>0</v>
      </c>
      <c r="G158" s="88"/>
      <c r="H158" s="81">
        <f>F158+(F158*G158/100)</f>
        <v>0</v>
      </c>
      <c r="I158" s="83"/>
      <c r="J158" s="84"/>
      <c r="K158" s="84"/>
    </row>
    <row r="159" spans="1:11" ht="34.5" customHeight="1">
      <c r="A159" s="78">
        <v>4</v>
      </c>
      <c r="B159" s="92" t="s">
        <v>163</v>
      </c>
      <c r="C159" s="80" t="s">
        <v>127</v>
      </c>
      <c r="D159" s="86">
        <v>10</v>
      </c>
      <c r="E159" s="95"/>
      <c r="F159" s="81">
        <f>D159*E159</f>
        <v>0</v>
      </c>
      <c r="G159" s="88"/>
      <c r="H159" s="81">
        <f>F159+(F159*G159/100)</f>
        <v>0</v>
      </c>
      <c r="I159" s="83"/>
      <c r="J159" s="84"/>
      <c r="K159" s="84"/>
    </row>
    <row r="160" spans="1:11" ht="33.75" customHeight="1">
      <c r="A160" s="350" t="s">
        <v>433</v>
      </c>
      <c r="B160" s="350"/>
      <c r="C160" s="350"/>
      <c r="D160" s="350"/>
      <c r="E160" s="350"/>
      <c r="F160" s="350"/>
      <c r="G160" s="350"/>
      <c r="H160" s="350"/>
      <c r="I160" s="350"/>
      <c r="J160" s="350"/>
      <c r="K160" s="350"/>
    </row>
    <row r="161" spans="1:11" ht="25.5" customHeight="1">
      <c r="A161" s="78"/>
      <c r="B161" s="331" t="s">
        <v>132</v>
      </c>
      <c r="C161" s="331"/>
      <c r="D161" s="331"/>
      <c r="E161" s="331"/>
      <c r="F161" s="89">
        <f>SUM(F156:F160)</f>
        <v>0</v>
      </c>
      <c r="G161" s="90"/>
      <c r="H161" s="89">
        <f>SUM(H156:H160)</f>
        <v>0</v>
      </c>
      <c r="I161" s="91" t="s">
        <v>53</v>
      </c>
      <c r="J161" s="84"/>
      <c r="K161" s="84"/>
    </row>
    <row r="162" spans="1:11" ht="21" customHeight="1">
      <c r="A162" s="78"/>
      <c r="B162" s="78"/>
      <c r="C162" s="78"/>
      <c r="D162" s="78"/>
      <c r="E162" s="94"/>
      <c r="F162" s="89"/>
      <c r="G162" s="90"/>
      <c r="H162" s="89"/>
      <c r="I162" s="91"/>
      <c r="J162" s="84"/>
      <c r="K162" s="84"/>
    </row>
    <row r="163" spans="1:11" ht="33" customHeight="1">
      <c r="A163" s="78" t="s">
        <v>164</v>
      </c>
      <c r="B163" s="332" t="s">
        <v>165</v>
      </c>
      <c r="C163" s="332"/>
      <c r="D163" s="332"/>
      <c r="E163" s="332"/>
      <c r="F163" s="332"/>
      <c r="G163" s="332"/>
      <c r="H163" s="332"/>
      <c r="I163" s="332"/>
      <c r="J163" s="84"/>
      <c r="K163" s="84"/>
    </row>
    <row r="164" spans="1:11" ht="144.75" customHeight="1">
      <c r="A164" s="78">
        <v>1</v>
      </c>
      <c r="B164" s="96" t="s">
        <v>166</v>
      </c>
      <c r="C164" s="80" t="s">
        <v>127</v>
      </c>
      <c r="D164" s="86">
        <v>2</v>
      </c>
      <c r="E164" s="95"/>
      <c r="F164" s="81">
        <f>D164*E164</f>
        <v>0</v>
      </c>
      <c r="G164" s="88"/>
      <c r="H164" s="81">
        <f>F164+(F164*G164/100)</f>
        <v>0</v>
      </c>
      <c r="I164" s="83"/>
      <c r="J164" s="84"/>
      <c r="K164" s="84"/>
    </row>
    <row r="165" spans="1:11" ht="33.75" customHeight="1">
      <c r="A165" s="78">
        <v>2</v>
      </c>
      <c r="B165" s="92" t="s">
        <v>167</v>
      </c>
      <c r="C165" s="80" t="s">
        <v>127</v>
      </c>
      <c r="D165" s="86">
        <v>10</v>
      </c>
      <c r="E165" s="95"/>
      <c r="F165" s="81">
        <f>D165*E165</f>
        <v>0</v>
      </c>
      <c r="G165" s="88"/>
      <c r="H165" s="81">
        <f>F165+(F165*G165/100)</f>
        <v>0</v>
      </c>
      <c r="I165" s="83"/>
      <c r="J165" s="84"/>
      <c r="K165" s="84"/>
    </row>
    <row r="166" spans="1:11" ht="35.25" customHeight="1">
      <c r="A166" s="78">
        <v>3</v>
      </c>
      <c r="B166" s="92" t="s">
        <v>168</v>
      </c>
      <c r="C166" s="80" t="s">
        <v>127</v>
      </c>
      <c r="D166" s="86">
        <v>2</v>
      </c>
      <c r="E166" s="95"/>
      <c r="F166" s="81">
        <f>D166*E166</f>
        <v>0</v>
      </c>
      <c r="G166" s="88"/>
      <c r="H166" s="81">
        <f>F166+(F166*G166/100)</f>
        <v>0</v>
      </c>
      <c r="I166" s="83"/>
      <c r="J166" s="84"/>
      <c r="K166" s="84"/>
    </row>
    <row r="167" spans="1:11" ht="39" customHeight="1">
      <c r="A167" s="78">
        <v>4</v>
      </c>
      <c r="B167" s="92" t="s">
        <v>169</v>
      </c>
      <c r="C167" s="80" t="s">
        <v>127</v>
      </c>
      <c r="D167" s="86">
        <v>2</v>
      </c>
      <c r="E167" s="95"/>
      <c r="F167" s="81">
        <f>D167*E167</f>
        <v>0</v>
      </c>
      <c r="G167" s="88"/>
      <c r="H167" s="81">
        <f>F167+(F167*G167/100)</f>
        <v>0</v>
      </c>
      <c r="I167" s="83"/>
      <c r="J167" s="84"/>
      <c r="K167" s="84"/>
    </row>
    <row r="168" spans="1:11" ht="32.25" customHeight="1">
      <c r="A168" s="350" t="s">
        <v>433</v>
      </c>
      <c r="B168" s="350"/>
      <c r="C168" s="350"/>
      <c r="D168" s="350"/>
      <c r="E168" s="350"/>
      <c r="F168" s="350"/>
      <c r="G168" s="350"/>
      <c r="H168" s="350"/>
      <c r="I168" s="350"/>
      <c r="J168" s="350"/>
      <c r="K168" s="350"/>
    </row>
    <row r="169" spans="1:11" ht="21" customHeight="1">
      <c r="A169" s="78"/>
      <c r="B169" s="331" t="s">
        <v>132</v>
      </c>
      <c r="C169" s="331"/>
      <c r="D169" s="331"/>
      <c r="E169" s="331"/>
      <c r="F169" s="89">
        <f>SUM(F164:F168)</f>
        <v>0</v>
      </c>
      <c r="G169" s="90"/>
      <c r="H169" s="89">
        <f>SUM(H164:H168)</f>
        <v>0</v>
      </c>
      <c r="I169" s="91"/>
      <c r="J169" s="84"/>
      <c r="K169" s="84"/>
    </row>
    <row r="170" spans="1:11" ht="24" customHeight="1">
      <c r="A170" s="78"/>
      <c r="B170" s="78"/>
      <c r="C170" s="78"/>
      <c r="D170" s="78"/>
      <c r="E170" s="94"/>
      <c r="F170" s="89"/>
      <c r="G170" s="90"/>
      <c r="H170" s="89"/>
      <c r="I170" s="91"/>
      <c r="J170" s="84"/>
      <c r="K170" s="84"/>
    </row>
    <row r="171" spans="1:11" ht="39.75" customHeight="1">
      <c r="A171" s="78" t="s">
        <v>170</v>
      </c>
      <c r="B171" s="332" t="s">
        <v>171</v>
      </c>
      <c r="C171" s="332"/>
      <c r="D171" s="332"/>
      <c r="E171" s="332"/>
      <c r="F171" s="332"/>
      <c r="G171" s="332"/>
      <c r="H171" s="332"/>
      <c r="I171" s="332"/>
      <c r="J171" s="84"/>
      <c r="K171" s="84"/>
    </row>
    <row r="172" spans="1:11" ht="86.25" customHeight="1">
      <c r="A172" s="78">
        <v>1</v>
      </c>
      <c r="B172" s="97" t="s">
        <v>172</v>
      </c>
      <c r="C172" s="80" t="s">
        <v>127</v>
      </c>
      <c r="D172" s="86">
        <v>10</v>
      </c>
      <c r="E172" s="95"/>
      <c r="F172" s="81">
        <f>D172*E172</f>
        <v>0</v>
      </c>
      <c r="G172" s="88"/>
      <c r="H172" s="81">
        <f>F172+(F172*G172/100)</f>
        <v>0</v>
      </c>
      <c r="I172" s="83" t="s">
        <v>53</v>
      </c>
      <c r="J172" s="84"/>
      <c r="K172" s="84"/>
    </row>
    <row r="173" spans="1:11" ht="27" customHeight="1">
      <c r="A173" s="350" t="s">
        <v>433</v>
      </c>
      <c r="B173" s="350"/>
      <c r="C173" s="350"/>
      <c r="D173" s="350"/>
      <c r="E173" s="350"/>
      <c r="F173" s="350"/>
      <c r="G173" s="350"/>
      <c r="H173" s="350"/>
      <c r="I173" s="350"/>
      <c r="J173" s="350"/>
      <c r="K173" s="350"/>
    </row>
    <row r="174" spans="1:11" ht="27.75" customHeight="1">
      <c r="A174" s="78"/>
      <c r="B174" s="331" t="s">
        <v>132</v>
      </c>
      <c r="C174" s="331"/>
      <c r="D174" s="331"/>
      <c r="E174" s="331"/>
      <c r="F174" s="89">
        <f>SUM(F172:F173)</f>
        <v>0</v>
      </c>
      <c r="G174" s="90"/>
      <c r="H174" s="89">
        <f>SUM(H172:H173)</f>
        <v>0</v>
      </c>
      <c r="I174" s="91" t="s">
        <v>53</v>
      </c>
      <c r="J174" s="84"/>
      <c r="K174" s="84"/>
    </row>
    <row r="175" spans="1:11" ht="14.25">
      <c r="A175" s="78"/>
      <c r="B175" s="78"/>
      <c r="C175" s="78"/>
      <c r="D175" s="78"/>
      <c r="E175" s="94"/>
      <c r="F175" s="89"/>
      <c r="G175" s="90"/>
      <c r="H175" s="89"/>
      <c r="I175" s="91"/>
      <c r="J175" s="84"/>
      <c r="K175" s="84"/>
    </row>
    <row r="176" spans="1:11" ht="33.75" customHeight="1">
      <c r="A176" s="78" t="s">
        <v>173</v>
      </c>
      <c r="B176" s="332" t="s">
        <v>174</v>
      </c>
      <c r="C176" s="332"/>
      <c r="D176" s="332"/>
      <c r="E176" s="332"/>
      <c r="F176" s="332"/>
      <c r="G176" s="332"/>
      <c r="H176" s="332"/>
      <c r="I176" s="332"/>
      <c r="J176" s="84"/>
      <c r="K176" s="84"/>
    </row>
    <row r="177" spans="1:11" ht="81" customHeight="1">
      <c r="A177" s="78">
        <v>1</v>
      </c>
      <c r="B177" s="96" t="s">
        <v>175</v>
      </c>
      <c r="C177" s="80" t="s">
        <v>127</v>
      </c>
      <c r="D177" s="86">
        <v>20</v>
      </c>
      <c r="E177" s="98"/>
      <c r="F177" s="81">
        <f>D177*E177</f>
        <v>0</v>
      </c>
      <c r="G177" s="88"/>
      <c r="H177" s="81">
        <f>F177+(F177*G177/100)</f>
        <v>0</v>
      </c>
      <c r="I177" s="83"/>
      <c r="J177" s="84"/>
      <c r="K177" s="84"/>
    </row>
    <row r="178" spans="1:11" ht="71.25" customHeight="1">
      <c r="A178" s="78">
        <v>2</v>
      </c>
      <c r="B178" s="96" t="s">
        <v>176</v>
      </c>
      <c r="C178" s="80" t="s">
        <v>127</v>
      </c>
      <c r="D178" s="86">
        <v>20</v>
      </c>
      <c r="E178" s="98"/>
      <c r="F178" s="81">
        <f>D178*E178</f>
        <v>0</v>
      </c>
      <c r="G178" s="88"/>
      <c r="H178" s="81">
        <f>F178+(F178*G178/100)</f>
        <v>0</v>
      </c>
      <c r="I178" s="83"/>
      <c r="J178" s="84"/>
      <c r="K178" s="84"/>
    </row>
    <row r="179" spans="1:11" ht="28.5" customHeight="1">
      <c r="A179" s="78">
        <v>3</v>
      </c>
      <c r="B179" s="92" t="s">
        <v>177</v>
      </c>
      <c r="C179" s="80" t="s">
        <v>127</v>
      </c>
      <c r="D179" s="86">
        <v>40</v>
      </c>
      <c r="E179" s="99"/>
      <c r="F179" s="81">
        <f>D179*E179</f>
        <v>0</v>
      </c>
      <c r="G179" s="88"/>
      <c r="H179" s="81">
        <f>F179+(F179*G179/100)</f>
        <v>0</v>
      </c>
      <c r="I179" s="83"/>
      <c r="J179" s="84"/>
      <c r="K179" s="84"/>
    </row>
    <row r="180" spans="1:11" ht="31.5" customHeight="1">
      <c r="A180" s="350" t="s">
        <v>433</v>
      </c>
      <c r="B180" s="350"/>
      <c r="C180" s="350"/>
      <c r="D180" s="350"/>
      <c r="E180" s="350"/>
      <c r="F180" s="350"/>
      <c r="G180" s="350"/>
      <c r="H180" s="350"/>
      <c r="I180" s="350"/>
      <c r="J180" s="350"/>
      <c r="K180" s="350"/>
    </row>
    <row r="181" spans="1:11" ht="36.75" customHeight="1">
      <c r="A181" s="78"/>
      <c r="B181" s="331" t="s">
        <v>132</v>
      </c>
      <c r="C181" s="331"/>
      <c r="D181" s="331"/>
      <c r="E181" s="331"/>
      <c r="F181" s="89">
        <f>SUM(F177:F180)</f>
        <v>0</v>
      </c>
      <c r="G181" s="90"/>
      <c r="H181" s="89">
        <f>SUM(H177:H180)</f>
        <v>0</v>
      </c>
      <c r="I181" s="91"/>
      <c r="J181" s="84"/>
      <c r="K181" s="84"/>
    </row>
    <row r="182" spans="1:11" ht="35.25" customHeight="1">
      <c r="A182" s="78"/>
      <c r="B182" s="78"/>
      <c r="C182" s="78"/>
      <c r="D182" s="78"/>
      <c r="E182" s="94"/>
      <c r="F182" s="89"/>
      <c r="G182" s="90"/>
      <c r="H182" s="89"/>
      <c r="I182" s="91"/>
      <c r="J182" s="84"/>
      <c r="K182" s="84"/>
    </row>
    <row r="183" spans="1:11" ht="36" customHeight="1">
      <c r="A183" s="78" t="s">
        <v>178</v>
      </c>
      <c r="B183" s="332" t="s">
        <v>179</v>
      </c>
      <c r="C183" s="332"/>
      <c r="D183" s="332"/>
      <c r="E183" s="332"/>
      <c r="F183" s="332"/>
      <c r="G183" s="332"/>
      <c r="H183" s="332"/>
      <c r="I183" s="332"/>
      <c r="J183" s="84"/>
      <c r="K183" s="84"/>
    </row>
    <row r="184" spans="1:11" ht="191.25" customHeight="1">
      <c r="A184" s="78">
        <v>1</v>
      </c>
      <c r="B184" s="96" t="s">
        <v>180</v>
      </c>
      <c r="C184" s="80" t="s">
        <v>127</v>
      </c>
      <c r="D184" s="100">
        <v>50</v>
      </c>
      <c r="E184" s="98"/>
      <c r="F184" s="81">
        <f aca="true" t="shared" si="10" ref="F184:F191">D184*E184</f>
        <v>0</v>
      </c>
      <c r="G184" s="88"/>
      <c r="H184" s="81">
        <f aca="true" t="shared" si="11" ref="H184:H191">F184+(F184*G184/100)</f>
        <v>0</v>
      </c>
      <c r="I184" s="83"/>
      <c r="J184" s="84"/>
      <c r="K184" s="84"/>
    </row>
    <row r="185" spans="1:11" ht="183" customHeight="1">
      <c r="A185" s="78">
        <v>2</v>
      </c>
      <c r="B185" s="96" t="s">
        <v>181</v>
      </c>
      <c r="C185" s="80" t="s">
        <v>127</v>
      </c>
      <c r="D185" s="100">
        <v>30</v>
      </c>
      <c r="E185" s="98"/>
      <c r="F185" s="81">
        <f t="shared" si="10"/>
        <v>0</v>
      </c>
      <c r="G185" s="88"/>
      <c r="H185" s="81">
        <f t="shared" si="11"/>
        <v>0</v>
      </c>
      <c r="I185" s="83"/>
      <c r="J185" s="84"/>
      <c r="K185" s="84"/>
    </row>
    <row r="186" spans="1:11" ht="171.75" customHeight="1">
      <c r="A186" s="78">
        <v>3</v>
      </c>
      <c r="B186" s="96" t="s">
        <v>182</v>
      </c>
      <c r="C186" s="80" t="s">
        <v>127</v>
      </c>
      <c r="D186" s="100">
        <v>20</v>
      </c>
      <c r="E186" s="98"/>
      <c r="F186" s="81">
        <f t="shared" si="10"/>
        <v>0</v>
      </c>
      <c r="G186" s="88"/>
      <c r="H186" s="81">
        <f t="shared" si="11"/>
        <v>0</v>
      </c>
      <c r="I186" s="83"/>
      <c r="J186" s="84"/>
      <c r="K186" s="84"/>
    </row>
    <row r="187" spans="1:11" ht="135.75" customHeight="1">
      <c r="A187" s="78">
        <v>4</v>
      </c>
      <c r="B187" s="96" t="s">
        <v>183</v>
      </c>
      <c r="C187" s="80" t="s">
        <v>127</v>
      </c>
      <c r="D187" s="100">
        <v>20</v>
      </c>
      <c r="E187" s="98"/>
      <c r="F187" s="81">
        <f t="shared" si="10"/>
        <v>0</v>
      </c>
      <c r="G187" s="88"/>
      <c r="H187" s="81">
        <f t="shared" si="11"/>
        <v>0</v>
      </c>
      <c r="I187" s="83"/>
      <c r="J187" s="84"/>
      <c r="K187" s="84"/>
    </row>
    <row r="188" spans="1:11" ht="24.75" customHeight="1">
      <c r="A188" s="78">
        <v>5</v>
      </c>
      <c r="B188" s="96" t="s">
        <v>184</v>
      </c>
      <c r="C188" s="80" t="s">
        <v>127</v>
      </c>
      <c r="D188" s="100">
        <v>300</v>
      </c>
      <c r="E188" s="98"/>
      <c r="F188" s="81">
        <f t="shared" si="10"/>
        <v>0</v>
      </c>
      <c r="G188" s="88"/>
      <c r="H188" s="81">
        <f t="shared" si="11"/>
        <v>0</v>
      </c>
      <c r="I188" s="83"/>
      <c r="J188" s="84"/>
      <c r="K188" s="84"/>
    </row>
    <row r="189" spans="1:11" ht="21.75" customHeight="1">
      <c r="A189" s="78">
        <v>6</v>
      </c>
      <c r="B189" s="96" t="s">
        <v>185</v>
      </c>
      <c r="C189" s="80" t="s">
        <v>127</v>
      </c>
      <c r="D189" s="100">
        <v>100</v>
      </c>
      <c r="E189" s="98"/>
      <c r="F189" s="81">
        <f t="shared" si="10"/>
        <v>0</v>
      </c>
      <c r="G189" s="88"/>
      <c r="H189" s="81">
        <f t="shared" si="11"/>
        <v>0</v>
      </c>
      <c r="I189" s="83"/>
      <c r="J189" s="84"/>
      <c r="K189" s="84"/>
    </row>
    <row r="190" spans="1:11" ht="27.75" customHeight="1">
      <c r="A190" s="78">
        <v>7</v>
      </c>
      <c r="B190" s="96" t="s">
        <v>186</v>
      </c>
      <c r="C190" s="80" t="s">
        <v>127</v>
      </c>
      <c r="D190" s="100">
        <v>300</v>
      </c>
      <c r="E190" s="98"/>
      <c r="F190" s="81">
        <f t="shared" si="10"/>
        <v>0</v>
      </c>
      <c r="G190" s="88"/>
      <c r="H190" s="81">
        <f t="shared" si="11"/>
        <v>0</v>
      </c>
      <c r="I190" s="83"/>
      <c r="J190" s="84"/>
      <c r="K190" s="84"/>
    </row>
    <row r="191" spans="1:11" ht="27" customHeight="1">
      <c r="A191" s="78">
        <v>8</v>
      </c>
      <c r="B191" s="96" t="s">
        <v>187</v>
      </c>
      <c r="C191" s="80" t="s">
        <v>127</v>
      </c>
      <c r="D191" s="100">
        <v>100</v>
      </c>
      <c r="E191" s="98"/>
      <c r="F191" s="81">
        <f t="shared" si="10"/>
        <v>0</v>
      </c>
      <c r="G191" s="88"/>
      <c r="H191" s="81">
        <f t="shared" si="11"/>
        <v>0</v>
      </c>
      <c r="I191" s="83"/>
      <c r="J191" s="84"/>
      <c r="K191" s="84"/>
    </row>
    <row r="192" spans="1:11" ht="39" customHeight="1">
      <c r="A192" s="350" t="s">
        <v>404</v>
      </c>
      <c r="B192" s="350"/>
      <c r="C192" s="350"/>
      <c r="D192" s="350"/>
      <c r="E192" s="350"/>
      <c r="F192" s="350"/>
      <c r="G192" s="350"/>
      <c r="H192" s="350"/>
      <c r="I192" s="350"/>
      <c r="J192" s="350"/>
      <c r="K192" s="350"/>
    </row>
    <row r="193" spans="1:11" ht="34.5" customHeight="1">
      <c r="A193" s="78"/>
      <c r="B193" s="331" t="s">
        <v>132</v>
      </c>
      <c r="C193" s="331"/>
      <c r="D193" s="331"/>
      <c r="E193" s="331"/>
      <c r="F193" s="89">
        <f>SUM(F184:F192)</f>
        <v>0</v>
      </c>
      <c r="G193" s="90"/>
      <c r="H193" s="89">
        <f>SUM(H184:H192)</f>
        <v>0</v>
      </c>
      <c r="I193" s="91" t="s">
        <v>53</v>
      </c>
      <c r="J193" s="84"/>
      <c r="K193" s="84"/>
    </row>
    <row r="194" spans="1:11" ht="27" customHeight="1">
      <c r="A194" s="78"/>
      <c r="B194" s="78"/>
      <c r="C194" s="78"/>
      <c r="D194" s="78"/>
      <c r="E194" s="94"/>
      <c r="F194" s="89"/>
      <c r="G194" s="90"/>
      <c r="H194" s="89"/>
      <c r="I194" s="91"/>
      <c r="J194" s="84"/>
      <c r="K194" s="84"/>
    </row>
    <row r="195" spans="1:11" ht="36" customHeight="1">
      <c r="A195" s="78" t="s">
        <v>188</v>
      </c>
      <c r="B195" s="332" t="s">
        <v>189</v>
      </c>
      <c r="C195" s="332"/>
      <c r="D195" s="332"/>
      <c r="E195" s="332"/>
      <c r="F195" s="332"/>
      <c r="G195" s="332"/>
      <c r="H195" s="332"/>
      <c r="I195" s="332"/>
      <c r="J195" s="84"/>
      <c r="K195" s="84"/>
    </row>
    <row r="196" spans="1:11" ht="250.5" customHeight="1">
      <c r="A196" s="78">
        <v>1</v>
      </c>
      <c r="B196" s="96" t="s">
        <v>190</v>
      </c>
      <c r="C196" s="80" t="s">
        <v>127</v>
      </c>
      <c r="D196" s="100">
        <v>10</v>
      </c>
      <c r="E196" s="98"/>
      <c r="F196" s="81">
        <f aca="true" t="shared" si="12" ref="F196:F201">D196*E196</f>
        <v>0</v>
      </c>
      <c r="G196" s="88"/>
      <c r="H196" s="81">
        <f aca="true" t="shared" si="13" ref="H196:H201">F196+(F196*G196/100)</f>
        <v>0</v>
      </c>
      <c r="I196" s="83"/>
      <c r="J196" s="84"/>
      <c r="K196" s="84"/>
    </row>
    <row r="197" spans="1:11" ht="267" customHeight="1">
      <c r="A197" s="78">
        <v>2</v>
      </c>
      <c r="B197" s="96" t="s">
        <v>191</v>
      </c>
      <c r="C197" s="80" t="s">
        <v>127</v>
      </c>
      <c r="D197" s="100">
        <v>15</v>
      </c>
      <c r="E197" s="98"/>
      <c r="F197" s="81">
        <f t="shared" si="12"/>
        <v>0</v>
      </c>
      <c r="G197" s="88"/>
      <c r="H197" s="81">
        <f t="shared" si="13"/>
        <v>0</v>
      </c>
      <c r="I197" s="83"/>
      <c r="J197" s="84"/>
      <c r="K197" s="84"/>
    </row>
    <row r="198" spans="1:11" ht="26.25" customHeight="1">
      <c r="A198" s="78">
        <v>3</v>
      </c>
      <c r="B198" s="96" t="s">
        <v>192</v>
      </c>
      <c r="C198" s="80" t="s">
        <v>127</v>
      </c>
      <c r="D198" s="100">
        <v>20</v>
      </c>
      <c r="E198" s="98"/>
      <c r="F198" s="81">
        <f t="shared" si="12"/>
        <v>0</v>
      </c>
      <c r="G198" s="88"/>
      <c r="H198" s="81">
        <f t="shared" si="13"/>
        <v>0</v>
      </c>
      <c r="I198" s="83"/>
      <c r="J198" s="84"/>
      <c r="K198" s="84"/>
    </row>
    <row r="199" spans="1:11" ht="24.75" customHeight="1">
      <c r="A199" s="78">
        <v>4</v>
      </c>
      <c r="B199" s="96" t="s">
        <v>193</v>
      </c>
      <c r="C199" s="80" t="s">
        <v>127</v>
      </c>
      <c r="D199" s="100">
        <v>20</v>
      </c>
      <c r="E199" s="98"/>
      <c r="F199" s="81">
        <f t="shared" si="12"/>
        <v>0</v>
      </c>
      <c r="G199" s="88"/>
      <c r="H199" s="81">
        <f t="shared" si="13"/>
        <v>0</v>
      </c>
      <c r="I199" s="83"/>
      <c r="J199" s="84"/>
      <c r="K199" s="84"/>
    </row>
    <row r="200" spans="1:11" ht="24.75" customHeight="1">
      <c r="A200" s="78">
        <v>5</v>
      </c>
      <c r="B200" s="96" t="s">
        <v>194</v>
      </c>
      <c r="C200" s="80" t="s">
        <v>127</v>
      </c>
      <c r="D200" s="100">
        <v>20</v>
      </c>
      <c r="E200" s="98"/>
      <c r="F200" s="81">
        <f t="shared" si="12"/>
        <v>0</v>
      </c>
      <c r="G200" s="88"/>
      <c r="H200" s="81">
        <f t="shared" si="13"/>
        <v>0</v>
      </c>
      <c r="I200" s="83"/>
      <c r="J200" s="84"/>
      <c r="K200" s="84"/>
    </row>
    <row r="201" spans="1:11" ht="27.75" customHeight="1">
      <c r="A201" s="78">
        <v>6</v>
      </c>
      <c r="B201" s="96" t="s">
        <v>195</v>
      </c>
      <c r="C201" s="80" t="s">
        <v>127</v>
      </c>
      <c r="D201" s="100">
        <v>20</v>
      </c>
      <c r="E201" s="98"/>
      <c r="F201" s="81">
        <f t="shared" si="12"/>
        <v>0</v>
      </c>
      <c r="G201" s="88"/>
      <c r="H201" s="81">
        <f t="shared" si="13"/>
        <v>0</v>
      </c>
      <c r="I201" s="83"/>
      <c r="J201" s="84"/>
      <c r="K201" s="84"/>
    </row>
    <row r="202" spans="1:11" ht="33.75" customHeight="1">
      <c r="A202" s="355" t="s">
        <v>433</v>
      </c>
      <c r="B202" s="355"/>
      <c r="C202" s="355"/>
      <c r="D202" s="355"/>
      <c r="E202" s="355"/>
      <c r="F202" s="355"/>
      <c r="G202" s="355"/>
      <c r="H202" s="355"/>
      <c r="I202" s="355"/>
      <c r="J202" s="355"/>
      <c r="K202" s="355"/>
    </row>
    <row r="203" spans="1:11" ht="37.5" customHeight="1">
      <c r="A203" s="78"/>
      <c r="B203" s="331" t="s">
        <v>132</v>
      </c>
      <c r="C203" s="331"/>
      <c r="D203" s="331"/>
      <c r="E203" s="331"/>
      <c r="F203" s="89">
        <f>SUM(F196:F202)</f>
        <v>0</v>
      </c>
      <c r="G203" s="90"/>
      <c r="H203" s="89">
        <f>SUM(H196:H202)</f>
        <v>0</v>
      </c>
      <c r="I203" s="91"/>
      <c r="J203" s="84"/>
      <c r="K203" s="84"/>
    </row>
    <row r="204" spans="1:11" ht="30.75" customHeight="1">
      <c r="A204" s="78"/>
      <c r="B204" s="78"/>
      <c r="C204" s="78"/>
      <c r="D204" s="78"/>
      <c r="E204" s="94"/>
      <c r="F204" s="89"/>
      <c r="G204" s="90"/>
      <c r="H204" s="89"/>
      <c r="I204" s="91"/>
      <c r="J204" s="84"/>
      <c r="K204" s="84"/>
    </row>
    <row r="205" spans="1:11" ht="42" customHeight="1">
      <c r="A205" s="78" t="s">
        <v>196</v>
      </c>
      <c r="B205" s="332" t="s">
        <v>197</v>
      </c>
      <c r="C205" s="332"/>
      <c r="D205" s="332"/>
      <c r="E205" s="332"/>
      <c r="F205" s="332"/>
      <c r="G205" s="332"/>
      <c r="H205" s="332"/>
      <c r="I205" s="332"/>
      <c r="J205" s="84"/>
      <c r="K205" s="84"/>
    </row>
    <row r="206" spans="1:11" ht="149.25" customHeight="1">
      <c r="A206" s="78">
        <v>1</v>
      </c>
      <c r="B206" s="101" t="s">
        <v>198</v>
      </c>
      <c r="C206" s="80" t="s">
        <v>127</v>
      </c>
      <c r="D206" s="100">
        <v>70</v>
      </c>
      <c r="E206" s="98"/>
      <c r="F206" s="81">
        <f>D206*E206</f>
        <v>0</v>
      </c>
      <c r="G206" s="88"/>
      <c r="H206" s="81">
        <f>F206+(F206*G206/100)</f>
        <v>0</v>
      </c>
      <c r="I206" s="83"/>
      <c r="J206" s="84"/>
      <c r="K206" s="84"/>
    </row>
    <row r="207" spans="1:11" ht="25.5" customHeight="1">
      <c r="A207" s="78">
        <v>2</v>
      </c>
      <c r="B207" s="101" t="s">
        <v>199</v>
      </c>
      <c r="C207" s="80" t="s">
        <v>127</v>
      </c>
      <c r="D207" s="100">
        <v>140</v>
      </c>
      <c r="E207" s="98"/>
      <c r="F207" s="81">
        <f>D207*E207</f>
        <v>0</v>
      </c>
      <c r="G207" s="88"/>
      <c r="H207" s="81">
        <f>F207+(F207*G207/100)</f>
        <v>0</v>
      </c>
      <c r="I207" s="83"/>
      <c r="J207" s="84"/>
      <c r="K207" s="84"/>
    </row>
    <row r="208" spans="1:11" ht="27" customHeight="1">
      <c r="A208" s="78">
        <v>3</v>
      </c>
      <c r="B208" s="101" t="s">
        <v>200</v>
      </c>
      <c r="C208" s="80" t="s">
        <v>127</v>
      </c>
      <c r="D208" s="100">
        <v>70</v>
      </c>
      <c r="E208" s="98"/>
      <c r="F208" s="81">
        <f>D208*E208</f>
        <v>0</v>
      </c>
      <c r="G208" s="88"/>
      <c r="H208" s="81">
        <f>F208+(F208*G208/100)</f>
        <v>0</v>
      </c>
      <c r="I208" s="83"/>
      <c r="J208" s="84"/>
      <c r="K208" s="84"/>
    </row>
    <row r="209" spans="1:11" ht="38.25" customHeight="1">
      <c r="A209" s="78">
        <v>4</v>
      </c>
      <c r="B209" s="101" t="s">
        <v>201</v>
      </c>
      <c r="C209" s="80" t="s">
        <v>127</v>
      </c>
      <c r="D209" s="100">
        <v>140</v>
      </c>
      <c r="E209" s="98"/>
      <c r="F209" s="81">
        <f>D209*E209</f>
        <v>0</v>
      </c>
      <c r="G209" s="88"/>
      <c r="H209" s="81">
        <f>F209+(F209*G209/100)</f>
        <v>0</v>
      </c>
      <c r="I209" s="83"/>
      <c r="J209" s="84"/>
      <c r="K209" s="84"/>
    </row>
    <row r="210" spans="1:11" ht="37.5" customHeight="1">
      <c r="A210" s="78">
        <v>5</v>
      </c>
      <c r="B210" s="101" t="s">
        <v>202</v>
      </c>
      <c r="C210" s="80" t="s">
        <v>127</v>
      </c>
      <c r="D210" s="100">
        <v>70</v>
      </c>
      <c r="E210" s="98"/>
      <c r="F210" s="81">
        <f>D210*E210</f>
        <v>0</v>
      </c>
      <c r="G210" s="88"/>
      <c r="H210" s="81">
        <f>F210+(F210*G210/100)</f>
        <v>0</v>
      </c>
      <c r="I210" s="83"/>
      <c r="J210" s="84"/>
      <c r="K210" s="84"/>
    </row>
    <row r="211" spans="1:11" ht="35.25" customHeight="1">
      <c r="A211" s="350" t="s">
        <v>404</v>
      </c>
      <c r="B211" s="350"/>
      <c r="C211" s="350"/>
      <c r="D211" s="350"/>
      <c r="E211" s="350"/>
      <c r="F211" s="350"/>
      <c r="G211" s="350"/>
      <c r="H211" s="350"/>
      <c r="I211" s="350"/>
      <c r="J211" s="350"/>
      <c r="K211" s="350"/>
    </row>
    <row r="212" spans="1:11" ht="29.25" customHeight="1">
      <c r="A212" s="78"/>
      <c r="B212" s="331" t="s">
        <v>132</v>
      </c>
      <c r="C212" s="331"/>
      <c r="D212" s="331"/>
      <c r="E212" s="331"/>
      <c r="F212" s="89">
        <f>SUM(F206:F211)</f>
        <v>0</v>
      </c>
      <c r="G212" s="90"/>
      <c r="H212" s="89">
        <f>SUM(H206:H211)</f>
        <v>0</v>
      </c>
      <c r="I212" s="91"/>
      <c r="J212" s="84"/>
      <c r="K212" s="84"/>
    </row>
    <row r="213" spans="1:11" ht="14.25">
      <c r="A213" s="78"/>
      <c r="B213" s="78"/>
      <c r="C213" s="78"/>
      <c r="D213" s="78"/>
      <c r="E213" s="94"/>
      <c r="F213" s="89"/>
      <c r="G213" s="90"/>
      <c r="H213" s="89"/>
      <c r="I213" s="91"/>
      <c r="J213" s="84"/>
      <c r="K213" s="84"/>
    </row>
    <row r="214" spans="1:11" ht="33.75" customHeight="1">
      <c r="A214" s="356"/>
      <c r="B214" s="356"/>
      <c r="C214" s="356"/>
      <c r="D214" s="356"/>
      <c r="E214" s="356"/>
      <c r="F214" s="356"/>
      <c r="G214" s="356"/>
      <c r="H214" s="356"/>
      <c r="I214" s="356"/>
      <c r="J214" s="356"/>
      <c r="K214" s="356"/>
    </row>
    <row r="215" spans="1:11" ht="36" customHeight="1">
      <c r="A215" s="357" t="s">
        <v>203</v>
      </c>
      <c r="B215" s="357"/>
      <c r="C215" s="357"/>
      <c r="D215" s="357"/>
      <c r="E215" s="357"/>
      <c r="F215" s="357"/>
      <c r="G215" s="357"/>
      <c r="H215" s="357"/>
      <c r="I215" s="357"/>
      <c r="J215" s="357"/>
      <c r="K215" s="357"/>
    </row>
    <row r="216" spans="1:11" ht="31.5" customHeight="1">
      <c r="A216" s="102" t="s">
        <v>204</v>
      </c>
      <c r="B216" s="358" t="s">
        <v>205</v>
      </c>
      <c r="C216" s="358"/>
      <c r="D216" s="358"/>
      <c r="E216" s="358"/>
      <c r="F216" s="358"/>
      <c r="G216" s="358"/>
      <c r="H216" s="358"/>
      <c r="I216" s="358"/>
      <c r="J216" s="103"/>
      <c r="K216" s="103"/>
    </row>
    <row r="217" spans="1:11" ht="207" customHeight="1">
      <c r="A217" s="78">
        <v>1</v>
      </c>
      <c r="B217" s="96" t="s">
        <v>206</v>
      </c>
      <c r="C217" s="80" t="s">
        <v>127</v>
      </c>
      <c r="D217" s="100">
        <v>10</v>
      </c>
      <c r="E217" s="98"/>
      <c r="F217" s="81">
        <f>D217*E217</f>
        <v>0</v>
      </c>
      <c r="G217" s="88"/>
      <c r="H217" s="81">
        <f>F217+(F217*G217/100)</f>
        <v>0</v>
      </c>
      <c r="I217" s="83"/>
      <c r="J217" s="84"/>
      <c r="K217" s="84"/>
    </row>
    <row r="218" spans="1:11" ht="33.75" customHeight="1">
      <c r="A218" s="78">
        <v>2</v>
      </c>
      <c r="B218" s="96" t="s">
        <v>207</v>
      </c>
      <c r="C218" s="80" t="s">
        <v>127</v>
      </c>
      <c r="D218" s="100">
        <v>30</v>
      </c>
      <c r="E218" s="98"/>
      <c r="F218" s="81">
        <f>D218*E218</f>
        <v>0</v>
      </c>
      <c r="G218" s="88"/>
      <c r="H218" s="81">
        <f>F218+(F218*G218/100)</f>
        <v>0</v>
      </c>
      <c r="I218" s="83"/>
      <c r="J218" s="84"/>
      <c r="K218" s="84"/>
    </row>
    <row r="219" spans="1:11" ht="33" customHeight="1">
      <c r="A219" s="78">
        <v>3</v>
      </c>
      <c r="B219" s="96" t="s">
        <v>208</v>
      </c>
      <c r="C219" s="80" t="s">
        <v>127</v>
      </c>
      <c r="D219" s="100">
        <v>30</v>
      </c>
      <c r="E219" s="98"/>
      <c r="F219" s="81">
        <f>D219*E219</f>
        <v>0</v>
      </c>
      <c r="G219" s="88"/>
      <c r="H219" s="81">
        <f>F219+(F219*G219/100)</f>
        <v>0</v>
      </c>
      <c r="I219" s="83"/>
      <c r="J219" s="84"/>
      <c r="K219" s="84"/>
    </row>
    <row r="220" spans="1:11" ht="47.25" customHeight="1">
      <c r="A220" s="78">
        <v>4</v>
      </c>
      <c r="B220" s="96" t="s">
        <v>209</v>
      </c>
      <c r="C220" s="80" t="s">
        <v>127</v>
      </c>
      <c r="D220" s="100">
        <v>10</v>
      </c>
      <c r="E220" s="98"/>
      <c r="F220" s="81">
        <f>D220*E220</f>
        <v>0</v>
      </c>
      <c r="G220" s="88"/>
      <c r="H220" s="81">
        <f>F220+(F220*G220/100)</f>
        <v>0</v>
      </c>
      <c r="I220" s="83"/>
      <c r="J220" s="84"/>
      <c r="K220" s="84"/>
    </row>
    <row r="221" spans="1:11" ht="35.25" customHeight="1">
      <c r="A221" s="78">
        <v>5</v>
      </c>
      <c r="B221" s="96" t="s">
        <v>210</v>
      </c>
      <c r="C221" s="80" t="s">
        <v>127</v>
      </c>
      <c r="D221" s="100">
        <v>5</v>
      </c>
      <c r="E221" s="98"/>
      <c r="F221" s="81">
        <f>D221*E221</f>
        <v>0</v>
      </c>
      <c r="G221" s="88"/>
      <c r="H221" s="81">
        <f>F221+(F221*G221/100)</f>
        <v>0</v>
      </c>
      <c r="I221" s="83"/>
      <c r="J221" s="84"/>
      <c r="K221" s="84"/>
    </row>
    <row r="222" spans="1:11" ht="29.25" customHeight="1">
      <c r="A222" s="359" t="s">
        <v>433</v>
      </c>
      <c r="B222" s="359"/>
      <c r="C222" s="359"/>
      <c r="D222" s="359"/>
      <c r="E222" s="359"/>
      <c r="F222" s="359"/>
      <c r="G222" s="359"/>
      <c r="H222" s="359"/>
      <c r="I222" s="359"/>
      <c r="J222" s="359"/>
      <c r="K222" s="359"/>
    </row>
    <row r="223" spans="1:11" ht="30.75" customHeight="1">
      <c r="A223" s="78"/>
      <c r="B223" s="331" t="s">
        <v>132</v>
      </c>
      <c r="C223" s="331"/>
      <c r="D223" s="331"/>
      <c r="E223" s="331"/>
      <c r="F223" s="89">
        <f>SUM(F217:F222)</f>
        <v>0</v>
      </c>
      <c r="G223" s="90"/>
      <c r="H223" s="89">
        <f>SUM(H217:H222)</f>
        <v>0</v>
      </c>
      <c r="I223" s="91"/>
      <c r="J223" s="84"/>
      <c r="K223" s="84"/>
    </row>
    <row r="224" spans="1:11" ht="33" customHeight="1">
      <c r="A224" s="78"/>
      <c r="B224" s="78"/>
      <c r="C224" s="78"/>
      <c r="D224" s="78"/>
      <c r="E224" s="94"/>
      <c r="F224" s="89"/>
      <c r="G224" s="90"/>
      <c r="H224" s="89"/>
      <c r="I224" s="91"/>
      <c r="J224" s="84"/>
      <c r="K224" s="84"/>
    </row>
    <row r="225" spans="1:11" ht="32.25" customHeight="1">
      <c r="A225" s="78" t="s">
        <v>211</v>
      </c>
      <c r="B225" s="332" t="s">
        <v>212</v>
      </c>
      <c r="C225" s="332"/>
      <c r="D225" s="332"/>
      <c r="E225" s="332"/>
      <c r="F225" s="332"/>
      <c r="G225" s="332"/>
      <c r="H225" s="332"/>
      <c r="I225" s="332"/>
      <c r="J225" s="84"/>
      <c r="K225" s="84"/>
    </row>
    <row r="226" spans="1:11" ht="161.25" customHeight="1">
      <c r="A226" s="78">
        <v>1</v>
      </c>
      <c r="B226" s="96" t="s">
        <v>213</v>
      </c>
      <c r="C226" s="80" t="s">
        <v>127</v>
      </c>
      <c r="D226" s="100">
        <v>15</v>
      </c>
      <c r="E226" s="98"/>
      <c r="F226" s="81">
        <f aca="true" t="shared" si="14" ref="F226:F233">D226*E226</f>
        <v>0</v>
      </c>
      <c r="G226" s="88"/>
      <c r="H226" s="81">
        <f aca="true" t="shared" si="15" ref="H226:H233">F226+(F226*G226/100)</f>
        <v>0</v>
      </c>
      <c r="I226" s="83"/>
      <c r="J226" s="84"/>
      <c r="K226" s="84"/>
    </row>
    <row r="227" spans="1:11" ht="155.25" customHeight="1">
      <c r="A227" s="78">
        <v>2</v>
      </c>
      <c r="B227" s="96" t="s">
        <v>214</v>
      </c>
      <c r="C227" s="80" t="s">
        <v>127</v>
      </c>
      <c r="D227" s="100">
        <v>15</v>
      </c>
      <c r="E227" s="98"/>
      <c r="F227" s="81">
        <f t="shared" si="14"/>
        <v>0</v>
      </c>
      <c r="G227" s="88"/>
      <c r="H227" s="81">
        <f t="shared" si="15"/>
        <v>0</v>
      </c>
      <c r="I227" s="83"/>
      <c r="J227" s="84"/>
      <c r="K227" s="84"/>
    </row>
    <row r="228" spans="1:11" ht="214.5" customHeight="1">
      <c r="A228" s="78">
        <v>3</v>
      </c>
      <c r="B228" s="96" t="s">
        <v>215</v>
      </c>
      <c r="C228" s="80" t="s">
        <v>127</v>
      </c>
      <c r="D228" s="100">
        <v>15</v>
      </c>
      <c r="E228" s="98"/>
      <c r="F228" s="81">
        <f t="shared" si="14"/>
        <v>0</v>
      </c>
      <c r="G228" s="88"/>
      <c r="H228" s="81">
        <f t="shared" si="15"/>
        <v>0</v>
      </c>
      <c r="I228" s="83"/>
      <c r="J228" s="84"/>
      <c r="K228" s="84"/>
    </row>
    <row r="229" spans="1:11" ht="201" customHeight="1">
      <c r="A229" s="78">
        <v>4</v>
      </c>
      <c r="B229" s="96" t="s">
        <v>216</v>
      </c>
      <c r="C229" s="80" t="s">
        <v>127</v>
      </c>
      <c r="D229" s="100">
        <v>15</v>
      </c>
      <c r="E229" s="98"/>
      <c r="F229" s="81">
        <f t="shared" si="14"/>
        <v>0</v>
      </c>
      <c r="G229" s="88"/>
      <c r="H229" s="81">
        <f t="shared" si="15"/>
        <v>0</v>
      </c>
      <c r="I229" s="83"/>
      <c r="J229" s="84"/>
      <c r="K229" s="84"/>
    </row>
    <row r="230" spans="1:11" ht="33" customHeight="1">
      <c r="A230" s="78">
        <v>5</v>
      </c>
      <c r="B230" s="96" t="s">
        <v>217</v>
      </c>
      <c r="C230" s="80" t="s">
        <v>127</v>
      </c>
      <c r="D230" s="100">
        <v>120</v>
      </c>
      <c r="E230" s="98"/>
      <c r="F230" s="81">
        <f t="shared" si="14"/>
        <v>0</v>
      </c>
      <c r="G230" s="88"/>
      <c r="H230" s="81">
        <f t="shared" si="15"/>
        <v>0</v>
      </c>
      <c r="I230" s="83"/>
      <c r="J230" s="84"/>
      <c r="K230" s="84"/>
    </row>
    <row r="231" spans="1:11" ht="36.75" customHeight="1">
      <c r="A231" s="78">
        <v>6</v>
      </c>
      <c r="B231" s="96" t="s">
        <v>218</v>
      </c>
      <c r="C231" s="80" t="s">
        <v>127</v>
      </c>
      <c r="D231" s="100">
        <v>120</v>
      </c>
      <c r="E231" s="98"/>
      <c r="F231" s="81">
        <f t="shared" si="14"/>
        <v>0</v>
      </c>
      <c r="G231" s="88"/>
      <c r="H231" s="81">
        <f t="shared" si="15"/>
        <v>0</v>
      </c>
      <c r="I231" s="83"/>
      <c r="J231" s="84"/>
      <c r="K231" s="84"/>
    </row>
    <row r="232" spans="1:11" ht="47.25" customHeight="1">
      <c r="A232" s="78">
        <v>7</v>
      </c>
      <c r="B232" s="96" t="s">
        <v>219</v>
      </c>
      <c r="C232" s="80" t="s">
        <v>127</v>
      </c>
      <c r="D232" s="100">
        <v>20</v>
      </c>
      <c r="E232" s="98"/>
      <c r="F232" s="81">
        <f t="shared" si="14"/>
        <v>0</v>
      </c>
      <c r="G232" s="88"/>
      <c r="H232" s="81">
        <f t="shared" si="15"/>
        <v>0</v>
      </c>
      <c r="I232" s="83"/>
      <c r="J232" s="84"/>
      <c r="K232" s="84"/>
    </row>
    <row r="233" spans="1:11" ht="39.75" customHeight="1">
      <c r="A233" s="78">
        <v>8</v>
      </c>
      <c r="B233" s="96" t="s">
        <v>220</v>
      </c>
      <c r="C233" s="80" t="s">
        <v>127</v>
      </c>
      <c r="D233" s="100">
        <v>20</v>
      </c>
      <c r="E233" s="98"/>
      <c r="F233" s="81">
        <f t="shared" si="14"/>
        <v>0</v>
      </c>
      <c r="G233" s="88"/>
      <c r="H233" s="81">
        <f t="shared" si="15"/>
        <v>0</v>
      </c>
      <c r="I233" s="83"/>
      <c r="J233" s="84"/>
      <c r="K233" s="84"/>
    </row>
    <row r="234" spans="1:11" ht="33" customHeight="1">
      <c r="A234" s="359" t="s">
        <v>433</v>
      </c>
      <c r="B234" s="359"/>
      <c r="C234" s="359"/>
      <c r="D234" s="359"/>
      <c r="E234" s="359"/>
      <c r="F234" s="359"/>
      <c r="G234" s="359"/>
      <c r="H234" s="359"/>
      <c r="I234" s="359"/>
      <c r="J234" s="359"/>
      <c r="K234" s="359"/>
    </row>
    <row r="235" spans="1:11" ht="30" customHeight="1">
      <c r="A235" s="78"/>
      <c r="B235" s="331" t="s">
        <v>132</v>
      </c>
      <c r="C235" s="331"/>
      <c r="D235" s="331"/>
      <c r="E235" s="331"/>
      <c r="F235" s="89">
        <f>SUM(F226:F234)</f>
        <v>0</v>
      </c>
      <c r="G235" s="90"/>
      <c r="H235" s="89">
        <f>SUM(H226:H234)</f>
        <v>0</v>
      </c>
      <c r="I235" s="91" t="s">
        <v>53</v>
      </c>
      <c r="J235" s="84"/>
      <c r="K235" s="84"/>
    </row>
    <row r="236" spans="1:11" ht="26.25" customHeight="1">
      <c r="A236" s="78"/>
      <c r="B236" s="78"/>
      <c r="C236" s="78"/>
      <c r="D236" s="78"/>
      <c r="E236" s="94"/>
      <c r="F236" s="89"/>
      <c r="G236" s="90"/>
      <c r="H236" s="89"/>
      <c r="I236" s="91"/>
      <c r="J236" s="84"/>
      <c r="K236" s="84"/>
    </row>
    <row r="237" spans="1:11" ht="32.25" customHeight="1">
      <c r="A237" s="360" t="s">
        <v>221</v>
      </c>
      <c r="B237" s="360"/>
      <c r="C237" s="360"/>
      <c r="D237" s="360"/>
      <c r="E237" s="360"/>
      <c r="F237" s="360"/>
      <c r="G237" s="360"/>
      <c r="H237" s="360"/>
      <c r="I237" s="360"/>
      <c r="J237" s="360"/>
      <c r="K237" s="360"/>
    </row>
    <row r="238" spans="1:11" ht="31.5" customHeight="1">
      <c r="A238" s="78" t="s">
        <v>222</v>
      </c>
      <c r="B238" s="332" t="s">
        <v>223</v>
      </c>
      <c r="C238" s="332"/>
      <c r="D238" s="332"/>
      <c r="E238" s="332"/>
      <c r="F238" s="332"/>
      <c r="G238" s="332"/>
      <c r="H238" s="332"/>
      <c r="I238" s="332"/>
      <c r="J238" s="84"/>
      <c r="K238" s="84"/>
    </row>
    <row r="239" spans="1:11" ht="146.25" customHeight="1">
      <c r="A239" s="78">
        <v>1</v>
      </c>
      <c r="B239" s="92" t="s">
        <v>224</v>
      </c>
      <c r="C239" s="80" t="s">
        <v>127</v>
      </c>
      <c r="D239" s="100">
        <v>10</v>
      </c>
      <c r="E239" s="95"/>
      <c r="F239" s="81">
        <f>D239*E239</f>
        <v>0</v>
      </c>
      <c r="G239" s="88"/>
      <c r="H239" s="81">
        <f>F239+(F239*G239/100)</f>
        <v>0</v>
      </c>
      <c r="I239" s="83"/>
      <c r="J239" s="84"/>
      <c r="K239" s="84"/>
    </row>
    <row r="240" spans="1:11" ht="46.5" customHeight="1">
      <c r="A240" s="78">
        <v>2</v>
      </c>
      <c r="B240" s="96" t="s">
        <v>225</v>
      </c>
      <c r="C240" s="80" t="s">
        <v>127</v>
      </c>
      <c r="D240" s="100">
        <v>30</v>
      </c>
      <c r="E240" s="95"/>
      <c r="F240" s="81">
        <f>D240*E240</f>
        <v>0</v>
      </c>
      <c r="G240" s="88"/>
      <c r="H240" s="81">
        <f>F240+(F240*G240/100)</f>
        <v>0</v>
      </c>
      <c r="I240" s="83"/>
      <c r="J240" s="84"/>
      <c r="K240" s="84"/>
    </row>
    <row r="241" spans="1:11" ht="48" customHeight="1">
      <c r="A241" s="78">
        <v>3</v>
      </c>
      <c r="B241" s="96" t="s">
        <v>226</v>
      </c>
      <c r="C241" s="80" t="s">
        <v>127</v>
      </c>
      <c r="D241" s="100">
        <v>30</v>
      </c>
      <c r="E241" s="95"/>
      <c r="F241" s="81">
        <f>D241*E241</f>
        <v>0</v>
      </c>
      <c r="G241" s="88"/>
      <c r="H241" s="81">
        <f>F241+(F241*G241/100)</f>
        <v>0</v>
      </c>
      <c r="I241" s="83"/>
      <c r="J241" s="84"/>
      <c r="K241" s="84"/>
    </row>
    <row r="242" spans="1:11" ht="26.25" customHeight="1">
      <c r="A242" s="359" t="s">
        <v>433</v>
      </c>
      <c r="B242" s="359"/>
      <c r="C242" s="359"/>
      <c r="D242" s="359"/>
      <c r="E242" s="359"/>
      <c r="F242" s="359"/>
      <c r="G242" s="359"/>
      <c r="H242" s="359"/>
      <c r="I242" s="359"/>
      <c r="J242" s="359"/>
      <c r="K242" s="359"/>
    </row>
    <row r="243" spans="1:11" ht="27.75" customHeight="1">
      <c r="A243" s="78"/>
      <c r="B243" s="331" t="s">
        <v>132</v>
      </c>
      <c r="C243" s="331"/>
      <c r="D243" s="331"/>
      <c r="E243" s="331"/>
      <c r="F243" s="89">
        <f>SUM(F239:F242)</f>
        <v>0</v>
      </c>
      <c r="G243" s="90"/>
      <c r="H243" s="89">
        <f>SUM(H239:H242)</f>
        <v>0</v>
      </c>
      <c r="I243" s="91"/>
      <c r="J243" s="84"/>
      <c r="K243" s="84"/>
    </row>
    <row r="244" spans="1:11" ht="34.5" customHeight="1">
      <c r="A244" s="78"/>
      <c r="B244" s="361"/>
      <c r="C244" s="361"/>
      <c r="D244" s="361"/>
      <c r="E244" s="361"/>
      <c r="F244" s="361"/>
      <c r="G244" s="361"/>
      <c r="H244" s="361"/>
      <c r="I244" s="361"/>
      <c r="J244" s="84"/>
      <c r="K244" s="84"/>
    </row>
    <row r="245" spans="1:11" ht="40.5" customHeight="1">
      <c r="A245" s="78" t="s">
        <v>227</v>
      </c>
      <c r="B245" s="332" t="s">
        <v>228</v>
      </c>
      <c r="C245" s="332"/>
      <c r="D245" s="332"/>
      <c r="E245" s="332"/>
      <c r="F245" s="332"/>
      <c r="G245" s="332"/>
      <c r="H245" s="332"/>
      <c r="I245" s="332"/>
      <c r="J245" s="84"/>
      <c r="K245" s="84"/>
    </row>
    <row r="246" spans="1:11" ht="191.25" customHeight="1">
      <c r="A246" s="78">
        <v>1</v>
      </c>
      <c r="B246" s="92" t="s">
        <v>229</v>
      </c>
      <c r="C246" s="80" t="s">
        <v>127</v>
      </c>
      <c r="D246" s="100">
        <v>30</v>
      </c>
      <c r="E246" s="95"/>
      <c r="F246" s="81">
        <f>D246*E246</f>
        <v>0</v>
      </c>
      <c r="G246" s="88"/>
      <c r="H246" s="81">
        <f>F246+(F246*G246/100)</f>
        <v>0</v>
      </c>
      <c r="I246" s="83"/>
      <c r="J246" s="84"/>
      <c r="K246" s="84"/>
    </row>
    <row r="247" spans="1:11" ht="142.5" customHeight="1">
      <c r="A247" s="78">
        <v>2</v>
      </c>
      <c r="B247" s="92" t="s">
        <v>230</v>
      </c>
      <c r="C247" s="80" t="s">
        <v>127</v>
      </c>
      <c r="D247" s="100">
        <v>30</v>
      </c>
      <c r="E247" s="95"/>
      <c r="F247" s="81">
        <f>D247*E247</f>
        <v>0</v>
      </c>
      <c r="G247" s="88"/>
      <c r="H247" s="81">
        <f>F247+(F247*G247/100)</f>
        <v>0</v>
      </c>
      <c r="I247" s="83"/>
      <c r="J247" s="84"/>
      <c r="K247" s="84"/>
    </row>
    <row r="248" spans="1:11" ht="135" customHeight="1">
      <c r="A248" s="78">
        <v>3</v>
      </c>
      <c r="B248" s="92" t="s">
        <v>231</v>
      </c>
      <c r="C248" s="80" t="s">
        <v>127</v>
      </c>
      <c r="D248" s="100">
        <v>20</v>
      </c>
      <c r="E248" s="95"/>
      <c r="F248" s="81">
        <f>D248*E248</f>
        <v>0</v>
      </c>
      <c r="G248" s="88"/>
      <c r="H248" s="81">
        <f>F248+(F248*G248/100)</f>
        <v>0</v>
      </c>
      <c r="I248" s="83"/>
      <c r="J248" s="84"/>
      <c r="K248" s="84"/>
    </row>
    <row r="249" spans="1:11" ht="43.5" customHeight="1">
      <c r="A249" s="78">
        <v>4</v>
      </c>
      <c r="B249" s="96" t="s">
        <v>232</v>
      </c>
      <c r="C249" s="80" t="s">
        <v>127</v>
      </c>
      <c r="D249" s="100">
        <v>150</v>
      </c>
      <c r="E249" s="95"/>
      <c r="F249" s="81">
        <f>D249*E249</f>
        <v>0</v>
      </c>
      <c r="G249" s="88"/>
      <c r="H249" s="81">
        <f>F249+(F249*G249/100)</f>
        <v>0</v>
      </c>
      <c r="I249" s="83"/>
      <c r="J249" s="84"/>
      <c r="K249" s="84"/>
    </row>
    <row r="250" spans="1:11" ht="45" customHeight="1">
      <c r="A250" s="78">
        <v>5</v>
      </c>
      <c r="B250" s="96" t="s">
        <v>233</v>
      </c>
      <c r="C250" s="80" t="s">
        <v>127</v>
      </c>
      <c r="D250" s="100">
        <v>150</v>
      </c>
      <c r="E250" s="95"/>
      <c r="F250" s="81">
        <f>D250*E250</f>
        <v>0</v>
      </c>
      <c r="G250" s="88"/>
      <c r="H250" s="81">
        <f>F250+(F250*G250/100)</f>
        <v>0</v>
      </c>
      <c r="I250" s="83"/>
      <c r="J250" s="84"/>
      <c r="K250" s="84"/>
    </row>
    <row r="251" spans="1:11" ht="33.75" customHeight="1">
      <c r="A251" s="359" t="s">
        <v>433</v>
      </c>
      <c r="B251" s="359"/>
      <c r="C251" s="359"/>
      <c r="D251" s="359"/>
      <c r="E251" s="359"/>
      <c r="F251" s="359"/>
      <c r="G251" s="359"/>
      <c r="H251" s="359"/>
      <c r="I251" s="359"/>
      <c r="J251" s="359"/>
      <c r="K251" s="359"/>
    </row>
    <row r="252" spans="1:11" ht="34.5" customHeight="1">
      <c r="A252" s="78"/>
      <c r="B252" s="331" t="s">
        <v>132</v>
      </c>
      <c r="C252" s="331"/>
      <c r="D252" s="331"/>
      <c r="E252" s="331"/>
      <c r="F252" s="89">
        <f>SUM(F246:F251)</f>
        <v>0</v>
      </c>
      <c r="G252" s="90"/>
      <c r="H252" s="89">
        <f>SUM(H246:H251)</f>
        <v>0</v>
      </c>
      <c r="I252" s="91"/>
      <c r="J252" s="84"/>
      <c r="K252" s="84"/>
    </row>
    <row r="253" spans="1:11" ht="24.75" customHeight="1">
      <c r="A253" s="78"/>
      <c r="B253" s="78"/>
      <c r="C253" s="78"/>
      <c r="D253" s="78"/>
      <c r="E253" s="94"/>
      <c r="F253" s="89"/>
      <c r="G253" s="90"/>
      <c r="H253" s="89"/>
      <c r="I253" s="91"/>
      <c r="J253" s="84"/>
      <c r="K253" s="84"/>
    </row>
    <row r="254" spans="1:11" ht="32.25" customHeight="1">
      <c r="A254" s="78" t="s">
        <v>234</v>
      </c>
      <c r="B254" s="332" t="s">
        <v>235</v>
      </c>
      <c r="C254" s="332"/>
      <c r="D254" s="332"/>
      <c r="E254" s="332"/>
      <c r="F254" s="332"/>
      <c r="G254" s="332"/>
      <c r="H254" s="332"/>
      <c r="I254" s="332"/>
      <c r="J254" s="84"/>
      <c r="K254" s="84"/>
    </row>
    <row r="255" spans="1:11" ht="161.25" customHeight="1">
      <c r="A255" s="78">
        <v>1</v>
      </c>
      <c r="B255" s="85" t="s">
        <v>236</v>
      </c>
      <c r="C255" s="80" t="s">
        <v>127</v>
      </c>
      <c r="D255" s="100">
        <v>5</v>
      </c>
      <c r="E255" s="87"/>
      <c r="F255" s="81">
        <f>D255*E255</f>
        <v>0</v>
      </c>
      <c r="G255" s="88"/>
      <c r="H255" s="81">
        <f>F255+(F255*G255/100)</f>
        <v>0</v>
      </c>
      <c r="I255" s="83"/>
      <c r="J255" s="84"/>
      <c r="K255" s="84"/>
    </row>
    <row r="256" spans="1:11" ht="80.25" customHeight="1">
      <c r="A256" s="78">
        <v>2</v>
      </c>
      <c r="B256" s="104" t="s">
        <v>237</v>
      </c>
      <c r="C256" s="80" t="s">
        <v>127</v>
      </c>
      <c r="D256" s="100">
        <v>5</v>
      </c>
      <c r="E256" s="105"/>
      <c r="F256" s="81">
        <f>D256*E256</f>
        <v>0</v>
      </c>
      <c r="G256" s="88"/>
      <c r="H256" s="81">
        <f>F256+(F256*G256/100)</f>
        <v>0</v>
      </c>
      <c r="I256" s="83"/>
      <c r="J256" s="84"/>
      <c r="K256" s="84"/>
    </row>
    <row r="257" spans="1:11" ht="37.5" customHeight="1">
      <c r="A257" s="78">
        <v>3</v>
      </c>
      <c r="B257" s="104" t="s">
        <v>238</v>
      </c>
      <c r="C257" s="80" t="s">
        <v>127</v>
      </c>
      <c r="D257" s="100">
        <v>30</v>
      </c>
      <c r="E257" s="105"/>
      <c r="F257" s="81">
        <f>D257*E257</f>
        <v>0</v>
      </c>
      <c r="G257" s="88"/>
      <c r="H257" s="81">
        <f>F257+(F257*G257/100)</f>
        <v>0</v>
      </c>
      <c r="I257" s="83"/>
      <c r="J257" s="84"/>
      <c r="K257" s="84"/>
    </row>
    <row r="258" spans="1:11" ht="30" customHeight="1">
      <c r="A258" s="359" t="s">
        <v>433</v>
      </c>
      <c r="B258" s="359"/>
      <c r="C258" s="359"/>
      <c r="D258" s="359"/>
      <c r="E258" s="359"/>
      <c r="F258" s="359"/>
      <c r="G258" s="359"/>
      <c r="H258" s="359"/>
      <c r="I258" s="359"/>
      <c r="J258" s="359"/>
      <c r="K258" s="359"/>
    </row>
    <row r="259" spans="1:11" ht="28.5" customHeight="1">
      <c r="A259" s="78"/>
      <c r="B259" s="331" t="s">
        <v>132</v>
      </c>
      <c r="C259" s="331"/>
      <c r="D259" s="331"/>
      <c r="E259" s="331"/>
      <c r="F259" s="89">
        <f>SUM(F255:F258)</f>
        <v>0</v>
      </c>
      <c r="G259" s="82"/>
      <c r="H259" s="89">
        <f>SUM(H255:H258)</f>
        <v>0</v>
      </c>
      <c r="I259" s="91"/>
      <c r="J259" s="84"/>
      <c r="K259" s="84"/>
    </row>
    <row r="260" spans="1:11" ht="24.75" customHeight="1">
      <c r="A260" s="100"/>
      <c r="B260" s="363"/>
      <c r="C260" s="363"/>
      <c r="D260" s="363"/>
      <c r="E260" s="363"/>
      <c r="F260" s="363"/>
      <c r="G260" s="106"/>
      <c r="H260" s="94"/>
      <c r="I260" s="107"/>
      <c r="J260" s="84"/>
      <c r="K260" s="84"/>
    </row>
    <row r="261" spans="1:11" ht="39" customHeight="1">
      <c r="A261" s="108" t="s">
        <v>239</v>
      </c>
      <c r="B261" s="332" t="s">
        <v>240</v>
      </c>
      <c r="C261" s="332"/>
      <c r="D261" s="332"/>
      <c r="E261" s="332"/>
      <c r="F261" s="332"/>
      <c r="G261" s="332"/>
      <c r="H261" s="332"/>
      <c r="I261" s="332"/>
      <c r="J261" s="84"/>
      <c r="K261" s="84"/>
    </row>
    <row r="262" spans="1:11" ht="44.25" customHeight="1">
      <c r="A262" s="109"/>
      <c r="B262" s="281" t="s">
        <v>241</v>
      </c>
      <c r="C262" s="282" t="s">
        <v>242</v>
      </c>
      <c r="D262" s="282">
        <v>1</v>
      </c>
      <c r="E262" s="110" t="s">
        <v>283</v>
      </c>
      <c r="F262" s="111" t="s">
        <v>283</v>
      </c>
      <c r="G262" s="112" t="s">
        <v>283</v>
      </c>
      <c r="H262" s="111" t="s">
        <v>283</v>
      </c>
      <c r="I262" s="113" t="s">
        <v>283</v>
      </c>
      <c r="J262" s="283" t="s">
        <v>283</v>
      </c>
      <c r="K262" s="283" t="s">
        <v>283</v>
      </c>
    </row>
    <row r="263" spans="1:11" ht="59.25" customHeight="1">
      <c r="A263" s="78">
        <v>1</v>
      </c>
      <c r="B263" s="114" t="s">
        <v>243</v>
      </c>
      <c r="C263" s="80" t="s">
        <v>127</v>
      </c>
      <c r="D263" s="47">
        <v>4</v>
      </c>
      <c r="E263" s="115"/>
      <c r="F263" s="116">
        <f aca="true" t="shared" si="16" ref="F263:F274">D263*E263</f>
        <v>0</v>
      </c>
      <c r="G263" s="117"/>
      <c r="H263" s="116">
        <f aca="true" t="shared" si="17" ref="H263:H274">F263+(F263*G263/100)</f>
        <v>0</v>
      </c>
      <c r="I263" s="118"/>
      <c r="J263" s="84"/>
      <c r="K263" s="84"/>
    </row>
    <row r="264" spans="1:11" ht="61.5" customHeight="1">
      <c r="A264" s="78">
        <v>2</v>
      </c>
      <c r="B264" s="114" t="s">
        <v>244</v>
      </c>
      <c r="C264" s="80" t="s">
        <v>127</v>
      </c>
      <c r="D264" s="47">
        <v>2</v>
      </c>
      <c r="E264" s="115"/>
      <c r="F264" s="116">
        <f t="shared" si="16"/>
        <v>0</v>
      </c>
      <c r="G264" s="117"/>
      <c r="H264" s="116">
        <f t="shared" si="17"/>
        <v>0</v>
      </c>
      <c r="I264" s="118"/>
      <c r="J264" s="84"/>
      <c r="K264" s="84"/>
    </row>
    <row r="265" spans="1:11" ht="50.25" customHeight="1">
      <c r="A265" s="78">
        <v>3</v>
      </c>
      <c r="B265" s="114" t="s">
        <v>245</v>
      </c>
      <c r="C265" s="80" t="s">
        <v>127</v>
      </c>
      <c r="D265" s="47">
        <v>2</v>
      </c>
      <c r="E265" s="115"/>
      <c r="F265" s="116">
        <f t="shared" si="16"/>
        <v>0</v>
      </c>
      <c r="G265" s="117"/>
      <c r="H265" s="116">
        <f t="shared" si="17"/>
        <v>0</v>
      </c>
      <c r="I265" s="118"/>
      <c r="J265" s="84"/>
      <c r="K265" s="84"/>
    </row>
    <row r="266" spans="1:11" ht="47.25" customHeight="1">
      <c r="A266" s="78">
        <v>4</v>
      </c>
      <c r="B266" s="119" t="s">
        <v>246</v>
      </c>
      <c r="C266" s="80" t="s">
        <v>127</v>
      </c>
      <c r="D266" s="47">
        <v>6</v>
      </c>
      <c r="E266" s="115"/>
      <c r="F266" s="116">
        <f t="shared" si="16"/>
        <v>0</v>
      </c>
      <c r="G266" s="117"/>
      <c r="H266" s="116">
        <f t="shared" si="17"/>
        <v>0</v>
      </c>
      <c r="I266" s="118"/>
      <c r="J266" s="84"/>
      <c r="K266" s="84"/>
    </row>
    <row r="267" spans="1:11" ht="42.75" customHeight="1">
      <c r="A267" s="78">
        <v>5</v>
      </c>
      <c r="B267" s="114" t="s">
        <v>247</v>
      </c>
      <c r="C267" s="80" t="s">
        <v>127</v>
      </c>
      <c r="D267" s="47">
        <v>2</v>
      </c>
      <c r="E267" s="115"/>
      <c r="F267" s="116">
        <f t="shared" si="16"/>
        <v>0</v>
      </c>
      <c r="G267" s="117"/>
      <c r="H267" s="116">
        <f t="shared" si="17"/>
        <v>0</v>
      </c>
      <c r="I267" s="118"/>
      <c r="J267" s="84"/>
      <c r="K267" s="84"/>
    </row>
    <row r="268" spans="1:11" ht="27.75" customHeight="1">
      <c r="A268" s="78">
        <v>6</v>
      </c>
      <c r="B268" s="114" t="s">
        <v>248</v>
      </c>
      <c r="C268" s="80" t="s">
        <v>127</v>
      </c>
      <c r="D268" s="47">
        <v>6</v>
      </c>
      <c r="E268" s="115"/>
      <c r="F268" s="116">
        <f t="shared" si="16"/>
        <v>0</v>
      </c>
      <c r="G268" s="117"/>
      <c r="H268" s="116">
        <f t="shared" si="17"/>
        <v>0</v>
      </c>
      <c r="I268" s="118"/>
      <c r="J268" s="84"/>
      <c r="K268" s="84"/>
    </row>
    <row r="269" spans="1:11" ht="49.5" customHeight="1">
      <c r="A269" s="78">
        <v>7</v>
      </c>
      <c r="B269" s="114" t="s">
        <v>249</v>
      </c>
      <c r="C269" s="80" t="s">
        <v>127</v>
      </c>
      <c r="D269" s="47">
        <v>6</v>
      </c>
      <c r="E269" s="115"/>
      <c r="F269" s="116">
        <f t="shared" si="16"/>
        <v>0</v>
      </c>
      <c r="G269" s="117"/>
      <c r="H269" s="116">
        <f t="shared" si="17"/>
        <v>0</v>
      </c>
      <c r="I269" s="118"/>
      <c r="J269" s="84"/>
      <c r="K269" s="84"/>
    </row>
    <row r="270" spans="1:11" ht="41.25" customHeight="1">
      <c r="A270" s="78">
        <v>8</v>
      </c>
      <c r="B270" s="114" t="s">
        <v>250</v>
      </c>
      <c r="C270" s="80" t="s">
        <v>127</v>
      </c>
      <c r="D270" s="47">
        <v>1</v>
      </c>
      <c r="E270" s="115"/>
      <c r="F270" s="116">
        <f t="shared" si="16"/>
        <v>0</v>
      </c>
      <c r="G270" s="117"/>
      <c r="H270" s="116">
        <f t="shared" si="17"/>
        <v>0</v>
      </c>
      <c r="I270" s="118"/>
      <c r="J270" s="84"/>
      <c r="K270" s="84"/>
    </row>
    <row r="271" spans="1:11" ht="32.25" customHeight="1">
      <c r="A271" s="78">
        <v>9</v>
      </c>
      <c r="B271" s="114" t="s">
        <v>251</v>
      </c>
      <c r="C271" s="80" t="s">
        <v>127</v>
      </c>
      <c r="D271" s="47">
        <v>1</v>
      </c>
      <c r="E271" s="115"/>
      <c r="F271" s="116">
        <f t="shared" si="16"/>
        <v>0</v>
      </c>
      <c r="G271" s="117"/>
      <c r="H271" s="116">
        <f t="shared" si="17"/>
        <v>0</v>
      </c>
      <c r="I271" s="118"/>
      <c r="J271" s="84"/>
      <c r="K271" s="84"/>
    </row>
    <row r="272" spans="1:11" ht="37.5" customHeight="1">
      <c r="A272" s="78">
        <v>10</v>
      </c>
      <c r="B272" s="119" t="s">
        <v>252</v>
      </c>
      <c r="C272" s="80" t="s">
        <v>127</v>
      </c>
      <c r="D272" s="47">
        <v>1</v>
      </c>
      <c r="E272" s="115"/>
      <c r="F272" s="116">
        <f t="shared" si="16"/>
        <v>0</v>
      </c>
      <c r="G272" s="117"/>
      <c r="H272" s="116">
        <f t="shared" si="17"/>
        <v>0</v>
      </c>
      <c r="I272" s="118"/>
      <c r="J272" s="84"/>
      <c r="K272" s="84"/>
    </row>
    <row r="273" spans="1:11" ht="37.5" customHeight="1">
      <c r="A273" s="78">
        <v>11</v>
      </c>
      <c r="B273" s="114" t="s">
        <v>253</v>
      </c>
      <c r="C273" s="80" t="s">
        <v>127</v>
      </c>
      <c r="D273" s="47">
        <v>1</v>
      </c>
      <c r="E273" s="115"/>
      <c r="F273" s="116">
        <f t="shared" si="16"/>
        <v>0</v>
      </c>
      <c r="G273" s="117"/>
      <c r="H273" s="116">
        <f t="shared" si="17"/>
        <v>0</v>
      </c>
      <c r="I273" s="118"/>
      <c r="J273" s="84"/>
      <c r="K273" s="84"/>
    </row>
    <row r="274" spans="1:11" ht="44.25" customHeight="1">
      <c r="A274" s="78">
        <v>12</v>
      </c>
      <c r="B274" s="114" t="s">
        <v>254</v>
      </c>
      <c r="C274" s="80" t="s">
        <v>127</v>
      </c>
      <c r="D274" s="47">
        <v>20</v>
      </c>
      <c r="E274" s="115"/>
      <c r="F274" s="116">
        <f t="shared" si="16"/>
        <v>0</v>
      </c>
      <c r="G274" s="117"/>
      <c r="H274" s="116">
        <f t="shared" si="17"/>
        <v>0</v>
      </c>
      <c r="I274" s="118"/>
      <c r="J274" s="84"/>
      <c r="K274" s="84"/>
    </row>
    <row r="275" spans="1:11" ht="27.75" customHeight="1">
      <c r="A275" s="319" t="s">
        <v>408</v>
      </c>
      <c r="B275" s="320"/>
      <c r="C275" s="320"/>
      <c r="D275" s="320"/>
      <c r="E275" s="321"/>
      <c r="F275" s="284"/>
      <c r="G275" s="285"/>
      <c r="H275" s="284"/>
      <c r="I275" s="322"/>
      <c r="J275" s="323"/>
      <c r="K275" s="324"/>
    </row>
    <row r="276" spans="1:11" ht="32.25" customHeight="1">
      <c r="A276" s="109"/>
      <c r="B276" s="331" t="s">
        <v>132</v>
      </c>
      <c r="C276" s="331"/>
      <c r="D276" s="331"/>
      <c r="E276" s="331"/>
      <c r="F276" s="120">
        <f>SUM(F263:F275)</f>
        <v>0</v>
      </c>
      <c r="G276" s="121"/>
      <c r="H276" s="122">
        <f>SUM(H263:H275)</f>
        <v>0</v>
      </c>
      <c r="I276" s="123" t="s">
        <v>53</v>
      </c>
      <c r="J276" s="84"/>
      <c r="K276" s="84"/>
    </row>
    <row r="277" spans="1:11" ht="32.25" customHeight="1">
      <c r="A277" s="109"/>
      <c r="B277" s="78"/>
      <c r="C277" s="78"/>
      <c r="D277" s="78"/>
      <c r="E277" s="78"/>
      <c r="F277" s="124"/>
      <c r="G277" s="121"/>
      <c r="H277" s="125"/>
      <c r="I277" s="123"/>
      <c r="J277" s="84"/>
      <c r="K277" s="84"/>
    </row>
    <row r="278" spans="1:11" ht="33" customHeight="1">
      <c r="A278" s="108" t="s">
        <v>255</v>
      </c>
      <c r="B278" s="332" t="s">
        <v>240</v>
      </c>
      <c r="C278" s="332"/>
      <c r="D278" s="332"/>
      <c r="E278" s="332"/>
      <c r="F278" s="332"/>
      <c r="G278" s="332"/>
      <c r="H278" s="332"/>
      <c r="I278" s="332"/>
      <c r="J278" s="84"/>
      <c r="K278" s="84"/>
    </row>
    <row r="279" spans="1:11" ht="41.25" customHeight="1">
      <c r="A279" s="78">
        <v>1</v>
      </c>
      <c r="B279" s="126" t="s">
        <v>256</v>
      </c>
      <c r="C279" s="80" t="s">
        <v>127</v>
      </c>
      <c r="D279" s="109">
        <v>8</v>
      </c>
      <c r="E279" s="115"/>
      <c r="F279" s="116">
        <f aca="true" t="shared" si="18" ref="F279:F286">D279*E279</f>
        <v>0</v>
      </c>
      <c r="G279" s="127"/>
      <c r="H279" s="116">
        <f aca="true" t="shared" si="19" ref="H279:H286">F279+(F279*G279/100)</f>
        <v>0</v>
      </c>
      <c r="I279" s="118"/>
      <c r="J279" s="84"/>
      <c r="K279" s="84"/>
    </row>
    <row r="280" spans="1:11" ht="36" customHeight="1">
      <c r="A280" s="78">
        <v>2</v>
      </c>
      <c r="B280" s="126" t="s">
        <v>257</v>
      </c>
      <c r="C280" s="80" t="s">
        <v>127</v>
      </c>
      <c r="D280" s="109">
        <v>2</v>
      </c>
      <c r="E280" s="115"/>
      <c r="F280" s="116">
        <f t="shared" si="18"/>
        <v>0</v>
      </c>
      <c r="G280" s="127"/>
      <c r="H280" s="116">
        <f t="shared" si="19"/>
        <v>0</v>
      </c>
      <c r="I280" s="118"/>
      <c r="J280" s="84"/>
      <c r="K280" s="84"/>
    </row>
    <row r="281" spans="1:11" ht="29.25" customHeight="1">
      <c r="A281" s="78">
        <v>3</v>
      </c>
      <c r="B281" s="126" t="s">
        <v>258</v>
      </c>
      <c r="C281" s="80" t="s">
        <v>127</v>
      </c>
      <c r="D281" s="109">
        <v>2</v>
      </c>
      <c r="E281" s="115"/>
      <c r="F281" s="116">
        <f t="shared" si="18"/>
        <v>0</v>
      </c>
      <c r="G281" s="127"/>
      <c r="H281" s="116">
        <f t="shared" si="19"/>
        <v>0</v>
      </c>
      <c r="I281" s="118"/>
      <c r="J281" s="84"/>
      <c r="K281" s="84"/>
    </row>
    <row r="282" spans="1:11" ht="33.75" customHeight="1">
      <c r="A282" s="78">
        <v>4</v>
      </c>
      <c r="B282" s="126" t="s">
        <v>259</v>
      </c>
      <c r="C282" s="80" t="s">
        <v>127</v>
      </c>
      <c r="D282" s="109">
        <v>2</v>
      </c>
      <c r="E282" s="115"/>
      <c r="F282" s="116">
        <f t="shared" si="18"/>
        <v>0</v>
      </c>
      <c r="G282" s="127"/>
      <c r="H282" s="116">
        <f t="shared" si="19"/>
        <v>0</v>
      </c>
      <c r="I282" s="118"/>
      <c r="J282" s="84"/>
      <c r="K282" s="84"/>
    </row>
    <row r="283" spans="1:11" ht="39" customHeight="1">
      <c r="A283" s="78">
        <v>5</v>
      </c>
      <c r="B283" s="126" t="s">
        <v>260</v>
      </c>
      <c r="C283" s="80" t="s">
        <v>127</v>
      </c>
      <c r="D283" s="109">
        <v>4</v>
      </c>
      <c r="E283" s="115"/>
      <c r="F283" s="116">
        <f t="shared" si="18"/>
        <v>0</v>
      </c>
      <c r="G283" s="127"/>
      <c r="H283" s="116">
        <f t="shared" si="19"/>
        <v>0</v>
      </c>
      <c r="I283" s="118"/>
      <c r="J283" s="84"/>
      <c r="K283" s="84"/>
    </row>
    <row r="284" spans="1:11" ht="27" customHeight="1">
      <c r="A284" s="78">
        <v>6</v>
      </c>
      <c r="B284" s="126" t="s">
        <v>261</v>
      </c>
      <c r="C284" s="80" t="s">
        <v>127</v>
      </c>
      <c r="D284" s="109">
        <v>1</v>
      </c>
      <c r="E284" s="115"/>
      <c r="F284" s="116">
        <f t="shared" si="18"/>
        <v>0</v>
      </c>
      <c r="G284" s="127"/>
      <c r="H284" s="116">
        <f t="shared" si="19"/>
        <v>0</v>
      </c>
      <c r="I284" s="118"/>
      <c r="J284" s="84"/>
      <c r="K284" s="84"/>
    </row>
    <row r="285" spans="1:11" ht="30" customHeight="1">
      <c r="A285" s="78">
        <v>7</v>
      </c>
      <c r="B285" s="126" t="s">
        <v>262</v>
      </c>
      <c r="C285" s="80" t="s">
        <v>127</v>
      </c>
      <c r="D285" s="109">
        <v>1</v>
      </c>
      <c r="E285" s="115"/>
      <c r="F285" s="116">
        <f t="shared" si="18"/>
        <v>0</v>
      </c>
      <c r="G285" s="127"/>
      <c r="H285" s="116">
        <f t="shared" si="19"/>
        <v>0</v>
      </c>
      <c r="I285" s="118"/>
      <c r="J285" s="84"/>
      <c r="K285" s="84"/>
    </row>
    <row r="286" spans="1:11" ht="33.75" customHeight="1">
      <c r="A286" s="78">
        <v>8</v>
      </c>
      <c r="B286" s="126" t="s">
        <v>263</v>
      </c>
      <c r="C286" s="80" t="s">
        <v>127</v>
      </c>
      <c r="D286" s="109">
        <v>8</v>
      </c>
      <c r="E286" s="115"/>
      <c r="F286" s="116">
        <f t="shared" si="18"/>
        <v>0</v>
      </c>
      <c r="G286" s="127"/>
      <c r="H286" s="116">
        <f t="shared" si="19"/>
        <v>0</v>
      </c>
      <c r="I286" s="118"/>
      <c r="J286" s="84"/>
      <c r="K286" s="84"/>
    </row>
    <row r="287" spans="1:11" ht="30.75" customHeight="1">
      <c r="A287" s="325" t="s">
        <v>408</v>
      </c>
      <c r="B287" s="326"/>
      <c r="C287" s="326"/>
      <c r="D287" s="326"/>
      <c r="E287" s="327"/>
      <c r="F287" s="286"/>
      <c r="G287" s="287"/>
      <c r="H287" s="286"/>
      <c r="I287" s="328"/>
      <c r="J287" s="329"/>
      <c r="K287" s="330"/>
    </row>
    <row r="288" spans="1:11" ht="24" customHeight="1">
      <c r="A288" s="109"/>
      <c r="B288" s="331" t="s">
        <v>132</v>
      </c>
      <c r="C288" s="331"/>
      <c r="D288" s="331"/>
      <c r="E288" s="331"/>
      <c r="F288" s="128">
        <f>SUM(F279:F287)</f>
        <v>0</v>
      </c>
      <c r="G288" s="129" t="s">
        <v>53</v>
      </c>
      <c r="H288" s="130">
        <f>SUM(H279:H287)</f>
        <v>0</v>
      </c>
      <c r="I288" s="123"/>
      <c r="J288" s="84"/>
      <c r="K288" s="84"/>
    </row>
    <row r="289" spans="1:11" ht="21" customHeight="1">
      <c r="A289" s="131"/>
      <c r="B289" s="132"/>
      <c r="C289" s="133"/>
      <c r="D289" s="133"/>
      <c r="E289" s="134"/>
      <c r="F289" s="134"/>
      <c r="G289" s="129"/>
      <c r="H289" s="134"/>
      <c r="I289" s="134"/>
      <c r="J289" s="84"/>
      <c r="K289" s="84"/>
    </row>
    <row r="290" spans="1:11" ht="27.75" customHeight="1">
      <c r="A290" s="333" t="s">
        <v>264</v>
      </c>
      <c r="B290" s="333"/>
      <c r="C290" s="333"/>
      <c r="D290" s="333"/>
      <c r="E290" s="333"/>
      <c r="F290" s="135">
        <f>F120+F129+F138+F145+F153+F161+F169+F174+F181+F193+F203+F212+F223+F235+F243+F252+F259+F276+F288</f>
        <v>0</v>
      </c>
      <c r="G290" s="136" t="s">
        <v>53</v>
      </c>
      <c r="H290" s="135">
        <f>H120+H129+H138+H145+H153+H161+H169+H174+H181+H193+H203+H212+H223+H235+H243+H252+H259+H276+H288</f>
        <v>0</v>
      </c>
      <c r="I290" s="137" t="s">
        <v>53</v>
      </c>
      <c r="J290" s="84"/>
      <c r="K290" s="84"/>
    </row>
    <row r="291" ht="39.75" customHeight="1"/>
    <row r="292" spans="1:11" ht="42" customHeight="1">
      <c r="A292" s="365" t="s">
        <v>265</v>
      </c>
      <c r="B292" s="365"/>
      <c r="C292" s="365"/>
      <c r="D292" s="365"/>
      <c r="E292" s="365"/>
      <c r="F292" s="365"/>
      <c r="G292" s="365"/>
      <c r="H292" s="365"/>
      <c r="I292" s="365"/>
      <c r="J292" s="365"/>
      <c r="K292" s="365"/>
    </row>
    <row r="293" spans="1:11" ht="126.75" customHeight="1">
      <c r="A293" s="41" t="s">
        <v>83</v>
      </c>
      <c r="B293" s="42" t="s">
        <v>266</v>
      </c>
      <c r="C293" s="42" t="s">
        <v>3</v>
      </c>
      <c r="D293" s="42" t="s">
        <v>267</v>
      </c>
      <c r="E293" s="42" t="s">
        <v>84</v>
      </c>
      <c r="F293" s="42" t="s">
        <v>85</v>
      </c>
      <c r="G293" s="43" t="s">
        <v>86</v>
      </c>
      <c r="H293" s="138" t="s">
        <v>87</v>
      </c>
      <c r="I293" s="139" t="s">
        <v>88</v>
      </c>
      <c r="J293" s="5" t="s">
        <v>10</v>
      </c>
      <c r="K293" s="140" t="s">
        <v>11</v>
      </c>
    </row>
    <row r="294" spans="1:11" ht="35.25" customHeight="1">
      <c r="A294" s="141" t="s">
        <v>124</v>
      </c>
      <c r="B294" s="142" t="s">
        <v>268</v>
      </c>
      <c r="C294" s="366"/>
      <c r="D294" s="366"/>
      <c r="E294" s="366"/>
      <c r="F294" s="366"/>
      <c r="G294" s="366"/>
      <c r="H294" s="366"/>
      <c r="I294" s="143"/>
      <c r="J294" s="143"/>
      <c r="K294" s="143"/>
    </row>
    <row r="295" spans="1:11" ht="180">
      <c r="A295" s="31">
        <v>1</v>
      </c>
      <c r="B295" s="144" t="s">
        <v>269</v>
      </c>
      <c r="C295" s="47" t="s">
        <v>47</v>
      </c>
      <c r="D295" s="47">
        <v>100</v>
      </c>
      <c r="E295" s="95"/>
      <c r="F295" s="145">
        <f aca="true" t="shared" si="20" ref="F295:F303">D295*E295</f>
        <v>0</v>
      </c>
      <c r="G295" s="49"/>
      <c r="H295" s="146">
        <f aca="true" t="shared" si="21" ref="H295:H303">F295+(F295*G295/100)</f>
        <v>0</v>
      </c>
      <c r="I295" s="67"/>
      <c r="J295" s="109"/>
      <c r="K295" s="109"/>
    </row>
    <row r="296" spans="1:11" ht="106.5" customHeight="1">
      <c r="A296" s="109">
        <v>2</v>
      </c>
      <c r="B296" s="144" t="s">
        <v>270</v>
      </c>
      <c r="C296" s="109" t="s">
        <v>47</v>
      </c>
      <c r="D296" s="109">
        <v>100</v>
      </c>
      <c r="E296" s="95"/>
      <c r="F296" s="145">
        <f t="shared" si="20"/>
        <v>0</v>
      </c>
      <c r="G296" s="109"/>
      <c r="H296" s="146">
        <f t="shared" si="21"/>
        <v>0</v>
      </c>
      <c r="I296" s="67"/>
      <c r="J296" s="109"/>
      <c r="K296" s="109"/>
    </row>
    <row r="297" spans="1:11" ht="36" customHeight="1">
      <c r="A297" s="109">
        <v>3</v>
      </c>
      <c r="B297" s="144" t="s">
        <v>271</v>
      </c>
      <c r="C297" s="109" t="s">
        <v>272</v>
      </c>
      <c r="D297" s="109">
        <v>2</v>
      </c>
      <c r="E297" s="95"/>
      <c r="F297" s="145">
        <f t="shared" si="20"/>
        <v>0</v>
      </c>
      <c r="G297" s="109"/>
      <c r="H297" s="146">
        <f t="shared" si="21"/>
        <v>0</v>
      </c>
      <c r="I297" s="109"/>
      <c r="J297" s="109"/>
      <c r="K297" s="109"/>
    </row>
    <row r="298" spans="1:11" ht="68.25" customHeight="1">
      <c r="A298" s="109">
        <v>4</v>
      </c>
      <c r="B298" s="144" t="s">
        <v>273</v>
      </c>
      <c r="C298" s="109" t="s">
        <v>274</v>
      </c>
      <c r="D298" s="109">
        <v>5</v>
      </c>
      <c r="E298" s="95"/>
      <c r="F298" s="145">
        <f t="shared" si="20"/>
        <v>0</v>
      </c>
      <c r="G298" s="109"/>
      <c r="H298" s="146">
        <f t="shared" si="21"/>
        <v>0</v>
      </c>
      <c r="I298" s="109"/>
      <c r="J298" s="67"/>
      <c r="K298" s="109"/>
    </row>
    <row r="299" spans="1:11" ht="56.25" customHeight="1">
      <c r="A299" s="109">
        <v>5</v>
      </c>
      <c r="B299" s="46" t="s">
        <v>275</v>
      </c>
      <c r="C299" s="109" t="s">
        <v>47</v>
      </c>
      <c r="D299" s="109">
        <v>30</v>
      </c>
      <c r="E299" s="99"/>
      <c r="F299" s="145">
        <f t="shared" si="20"/>
        <v>0</v>
      </c>
      <c r="G299" s="109"/>
      <c r="H299" s="146">
        <f t="shared" si="21"/>
        <v>0</v>
      </c>
      <c r="I299" s="109"/>
      <c r="J299" s="109"/>
      <c r="K299" s="109"/>
    </row>
    <row r="300" spans="1:11" ht="38.25" customHeight="1">
      <c r="A300" s="109">
        <v>6</v>
      </c>
      <c r="B300" s="147" t="s">
        <v>276</v>
      </c>
      <c r="C300" s="148" t="s">
        <v>47</v>
      </c>
      <c r="D300" s="148">
        <v>10</v>
      </c>
      <c r="E300" s="149"/>
      <c r="F300" s="145">
        <f t="shared" si="20"/>
        <v>0</v>
      </c>
      <c r="G300" s="109"/>
      <c r="H300" s="146">
        <f t="shared" si="21"/>
        <v>0</v>
      </c>
      <c r="I300" s="148"/>
      <c r="J300" s="148"/>
      <c r="K300" s="148"/>
    </row>
    <row r="301" spans="1:11" ht="108" customHeight="1">
      <c r="A301" s="109">
        <v>7</v>
      </c>
      <c r="B301" s="32" t="s">
        <v>277</v>
      </c>
      <c r="C301" s="148" t="s">
        <v>47</v>
      </c>
      <c r="D301" s="148">
        <v>5</v>
      </c>
      <c r="E301" s="149"/>
      <c r="F301" s="145">
        <f t="shared" si="20"/>
        <v>0</v>
      </c>
      <c r="G301" s="109"/>
      <c r="H301" s="146">
        <f t="shared" si="21"/>
        <v>0</v>
      </c>
      <c r="I301" s="148"/>
      <c r="J301" s="148"/>
      <c r="K301" s="148"/>
    </row>
    <row r="302" spans="1:11" ht="135" customHeight="1">
      <c r="A302" s="109">
        <v>8</v>
      </c>
      <c r="B302" s="150" t="s">
        <v>278</v>
      </c>
      <c r="C302" s="148" t="s">
        <v>47</v>
      </c>
      <c r="D302" s="148">
        <v>50</v>
      </c>
      <c r="E302" s="149"/>
      <c r="F302" s="145">
        <f t="shared" si="20"/>
        <v>0</v>
      </c>
      <c r="G302" s="109"/>
      <c r="H302" s="146">
        <f t="shared" si="21"/>
        <v>0</v>
      </c>
      <c r="I302" s="148"/>
      <c r="J302" s="148"/>
      <c r="K302" s="148"/>
    </row>
    <row r="303" spans="1:11" ht="107.25" customHeight="1">
      <c r="A303" s="151">
        <v>9</v>
      </c>
      <c r="B303" s="55" t="s">
        <v>279</v>
      </c>
      <c r="C303" s="152" t="s">
        <v>47</v>
      </c>
      <c r="D303" s="148">
        <v>10</v>
      </c>
      <c r="E303" s="149"/>
      <c r="F303" s="145">
        <f t="shared" si="20"/>
        <v>0</v>
      </c>
      <c r="G303" s="109"/>
      <c r="H303" s="146">
        <f t="shared" si="21"/>
        <v>0</v>
      </c>
      <c r="I303" s="148"/>
      <c r="J303" s="148"/>
      <c r="K303" s="148"/>
    </row>
    <row r="304" spans="1:11" ht="30" customHeight="1">
      <c r="A304" s="153" t="s">
        <v>53</v>
      </c>
      <c r="B304" s="373" t="s">
        <v>280</v>
      </c>
      <c r="C304" s="373"/>
      <c r="D304" s="373"/>
      <c r="E304" s="373"/>
      <c r="F304" s="154">
        <f>SUM(F295:F303)</f>
        <v>0</v>
      </c>
      <c r="G304" s="155" t="s">
        <v>53</v>
      </c>
      <c r="H304" s="156">
        <f>SUM(H295:H303)</f>
        <v>0</v>
      </c>
      <c r="I304" s="50"/>
      <c r="J304" s="50"/>
      <c r="K304" s="157"/>
    </row>
    <row r="305" spans="1:11" ht="36.75" customHeight="1">
      <c r="A305" s="344" t="s">
        <v>51</v>
      </c>
      <c r="B305" s="344"/>
      <c r="C305" s="344"/>
      <c r="D305" s="344"/>
      <c r="E305" s="344"/>
      <c r="F305" s="344"/>
      <c r="G305" s="344"/>
      <c r="H305" s="344"/>
      <c r="I305" s="344"/>
      <c r="J305" s="344"/>
      <c r="K305" s="344"/>
    </row>
    <row r="306" ht="38.25" customHeight="1"/>
    <row r="307" spans="1:11" ht="42" customHeight="1">
      <c r="A307" s="362" t="s">
        <v>281</v>
      </c>
      <c r="B307" s="362"/>
      <c r="C307" s="362"/>
      <c r="D307" s="362"/>
      <c r="E307" s="362"/>
      <c r="F307" s="362"/>
      <c r="G307" s="362"/>
      <c r="H307" s="362"/>
      <c r="I307" s="362"/>
      <c r="J307" s="362"/>
      <c r="K307" s="362"/>
    </row>
    <row r="308" spans="1:11" ht="116.25" customHeight="1">
      <c r="A308" s="158" t="s">
        <v>83</v>
      </c>
      <c r="B308" s="159" t="s">
        <v>266</v>
      </c>
      <c r="C308" s="159" t="s">
        <v>3</v>
      </c>
      <c r="D308" s="159" t="s">
        <v>267</v>
      </c>
      <c r="E308" s="159" t="s">
        <v>84</v>
      </c>
      <c r="F308" s="159" t="s">
        <v>85</v>
      </c>
      <c r="G308" s="160" t="s">
        <v>86</v>
      </c>
      <c r="H308" s="159" t="s">
        <v>87</v>
      </c>
      <c r="I308" s="161" t="s">
        <v>88</v>
      </c>
      <c r="J308" s="161" t="s">
        <v>10</v>
      </c>
      <c r="K308" s="162" t="s">
        <v>11</v>
      </c>
    </row>
    <row r="309" spans="1:13" ht="409.5">
      <c r="A309" s="163">
        <v>1</v>
      </c>
      <c r="B309" s="164" t="s">
        <v>282</v>
      </c>
      <c r="C309" s="159" t="s">
        <v>283</v>
      </c>
      <c r="D309" s="165" t="s">
        <v>283</v>
      </c>
      <c r="E309" s="166" t="s">
        <v>283</v>
      </c>
      <c r="F309" s="167" t="s">
        <v>283</v>
      </c>
      <c r="G309" s="168" t="s">
        <v>283</v>
      </c>
      <c r="H309" s="167" t="s">
        <v>283</v>
      </c>
      <c r="I309" s="169" t="s">
        <v>283</v>
      </c>
      <c r="J309" s="169" t="s">
        <v>283</v>
      </c>
      <c r="K309" s="169" t="s">
        <v>283</v>
      </c>
      <c r="M309" s="16" t="s">
        <v>53</v>
      </c>
    </row>
    <row r="310" spans="1:11" ht="14.25">
      <c r="A310" s="47" t="s">
        <v>56</v>
      </c>
      <c r="B310" s="164" t="s">
        <v>284</v>
      </c>
      <c r="C310" s="47" t="s">
        <v>47</v>
      </c>
      <c r="D310" s="47">
        <v>50</v>
      </c>
      <c r="E310" s="170"/>
      <c r="F310" s="171">
        <f aca="true" t="shared" si="22" ref="F310:F321">D310*E310</f>
        <v>0</v>
      </c>
      <c r="G310" s="172"/>
      <c r="H310" s="171">
        <f aca="true" t="shared" si="23" ref="H310:H321">F310+(F310*G310/100)</f>
        <v>0</v>
      </c>
      <c r="I310" s="51"/>
      <c r="J310" s="50"/>
      <c r="K310" s="50"/>
    </row>
    <row r="311" spans="1:11" ht="14.25">
      <c r="A311" s="47" t="s">
        <v>58</v>
      </c>
      <c r="B311" s="164" t="s">
        <v>285</v>
      </c>
      <c r="C311" s="47" t="s">
        <v>47</v>
      </c>
      <c r="D311" s="47">
        <v>50</v>
      </c>
      <c r="E311" s="170"/>
      <c r="F311" s="171">
        <f t="shared" si="22"/>
        <v>0</v>
      </c>
      <c r="G311" s="172"/>
      <c r="H311" s="171">
        <f t="shared" si="23"/>
        <v>0</v>
      </c>
      <c r="I311" s="50"/>
      <c r="J311" s="50"/>
      <c r="K311" s="50"/>
    </row>
    <row r="312" spans="1:11" ht="14.25">
      <c r="A312" s="47" t="s">
        <v>75</v>
      </c>
      <c r="B312" s="164" t="s">
        <v>286</v>
      </c>
      <c r="C312" s="47" t="s">
        <v>47</v>
      </c>
      <c r="D312" s="47">
        <v>40</v>
      </c>
      <c r="E312" s="170"/>
      <c r="F312" s="171">
        <f t="shared" si="22"/>
        <v>0</v>
      </c>
      <c r="G312" s="172"/>
      <c r="H312" s="171">
        <f t="shared" si="23"/>
        <v>0</v>
      </c>
      <c r="I312" s="50"/>
      <c r="J312" s="50"/>
      <c r="K312" s="50"/>
    </row>
    <row r="313" spans="1:11" ht="14.25">
      <c r="A313" s="47" t="s">
        <v>62</v>
      </c>
      <c r="B313" s="164" t="s">
        <v>287</v>
      </c>
      <c r="C313" s="47" t="s">
        <v>47</v>
      </c>
      <c r="D313" s="47">
        <v>10</v>
      </c>
      <c r="E313" s="170"/>
      <c r="F313" s="171">
        <f t="shared" si="22"/>
        <v>0</v>
      </c>
      <c r="G313" s="172"/>
      <c r="H313" s="171">
        <f t="shared" si="23"/>
        <v>0</v>
      </c>
      <c r="I313" s="50"/>
      <c r="J313" s="50"/>
      <c r="K313" s="50"/>
    </row>
    <row r="314" spans="1:11" ht="14.25">
      <c r="A314" s="47" t="s">
        <v>64</v>
      </c>
      <c r="B314" s="164" t="s">
        <v>288</v>
      </c>
      <c r="C314" s="47" t="s">
        <v>47</v>
      </c>
      <c r="D314" s="47">
        <v>10</v>
      </c>
      <c r="E314" s="170"/>
      <c r="F314" s="171">
        <f t="shared" si="22"/>
        <v>0</v>
      </c>
      <c r="G314" s="172"/>
      <c r="H314" s="171">
        <f t="shared" si="23"/>
        <v>0</v>
      </c>
      <c r="I314" s="50"/>
      <c r="J314" s="50"/>
      <c r="K314" s="50"/>
    </row>
    <row r="315" spans="1:11" ht="14.25">
      <c r="A315" s="47" t="s">
        <v>66</v>
      </c>
      <c r="B315" s="164" t="s">
        <v>289</v>
      </c>
      <c r="C315" s="47" t="s">
        <v>47</v>
      </c>
      <c r="D315" s="47">
        <v>30</v>
      </c>
      <c r="E315" s="170"/>
      <c r="F315" s="171">
        <f t="shared" si="22"/>
        <v>0</v>
      </c>
      <c r="G315" s="172"/>
      <c r="H315" s="171">
        <f t="shared" si="23"/>
        <v>0</v>
      </c>
      <c r="I315" s="50"/>
      <c r="J315" s="50"/>
      <c r="K315" s="50"/>
    </row>
    <row r="316" spans="1:11" ht="14.25">
      <c r="A316" s="47" t="s">
        <v>68</v>
      </c>
      <c r="B316" s="164" t="s">
        <v>290</v>
      </c>
      <c r="C316" s="47" t="s">
        <v>47</v>
      </c>
      <c r="D316" s="47">
        <v>10</v>
      </c>
      <c r="E316" s="170"/>
      <c r="F316" s="171">
        <f t="shared" si="22"/>
        <v>0</v>
      </c>
      <c r="G316" s="172"/>
      <c r="H316" s="171">
        <f t="shared" si="23"/>
        <v>0</v>
      </c>
      <c r="I316" s="50"/>
      <c r="J316" s="50"/>
      <c r="K316" s="50"/>
    </row>
    <row r="317" spans="1:11" ht="14.25">
      <c r="A317" s="47" t="s">
        <v>70</v>
      </c>
      <c r="B317" s="164" t="s">
        <v>291</v>
      </c>
      <c r="C317" s="47" t="s">
        <v>47</v>
      </c>
      <c r="D317" s="47">
        <v>20</v>
      </c>
      <c r="E317" s="170"/>
      <c r="F317" s="171">
        <f t="shared" si="22"/>
        <v>0</v>
      </c>
      <c r="G317" s="172"/>
      <c r="H317" s="171">
        <f t="shared" si="23"/>
        <v>0</v>
      </c>
      <c r="I317" s="50"/>
      <c r="J317" s="50"/>
      <c r="K317" s="50"/>
    </row>
    <row r="318" spans="1:11" ht="14.25">
      <c r="A318" s="47" t="s">
        <v>292</v>
      </c>
      <c r="B318" s="164" t="s">
        <v>293</v>
      </c>
      <c r="C318" s="47" t="s">
        <v>47</v>
      </c>
      <c r="D318" s="47">
        <v>5</v>
      </c>
      <c r="E318" s="170"/>
      <c r="F318" s="171">
        <f t="shared" si="22"/>
        <v>0</v>
      </c>
      <c r="G318" s="172"/>
      <c r="H318" s="171">
        <f t="shared" si="23"/>
        <v>0</v>
      </c>
      <c r="I318" s="50"/>
      <c r="J318" s="50"/>
      <c r="K318" s="50"/>
    </row>
    <row r="319" spans="1:11" ht="14.25">
      <c r="A319" s="47" t="s">
        <v>294</v>
      </c>
      <c r="B319" s="32" t="s">
        <v>295</v>
      </c>
      <c r="C319" s="47" t="s">
        <v>47</v>
      </c>
      <c r="D319" s="31">
        <v>5</v>
      </c>
      <c r="E319" s="170"/>
      <c r="F319" s="171">
        <f t="shared" si="22"/>
        <v>0</v>
      </c>
      <c r="G319" s="172"/>
      <c r="H319" s="171">
        <f t="shared" si="23"/>
        <v>0</v>
      </c>
      <c r="I319" s="50"/>
      <c r="J319" s="50"/>
      <c r="K319" s="50"/>
    </row>
    <row r="320" spans="1:11" ht="14.25">
      <c r="A320" s="47" t="s">
        <v>296</v>
      </c>
      <c r="B320" s="32" t="s">
        <v>297</v>
      </c>
      <c r="C320" s="47" t="s">
        <v>47</v>
      </c>
      <c r="D320" s="31">
        <v>5</v>
      </c>
      <c r="E320" s="170"/>
      <c r="F320" s="171">
        <f t="shared" si="22"/>
        <v>0</v>
      </c>
      <c r="G320" s="172"/>
      <c r="H320" s="171">
        <f t="shared" si="23"/>
        <v>0</v>
      </c>
      <c r="I320" s="50"/>
      <c r="J320" s="50"/>
      <c r="K320" s="50"/>
    </row>
    <row r="321" spans="1:11" ht="14.25">
      <c r="A321" s="47" t="s">
        <v>298</v>
      </c>
      <c r="B321" s="164" t="s">
        <v>299</v>
      </c>
      <c r="C321" s="47" t="s">
        <v>47</v>
      </c>
      <c r="D321" s="47">
        <v>40</v>
      </c>
      <c r="E321" s="170"/>
      <c r="F321" s="171">
        <f t="shared" si="22"/>
        <v>0</v>
      </c>
      <c r="G321" s="172"/>
      <c r="H321" s="171">
        <f t="shared" si="23"/>
        <v>0</v>
      </c>
      <c r="I321" s="50"/>
      <c r="J321" s="50"/>
      <c r="K321" s="50"/>
    </row>
    <row r="322" spans="1:11" ht="44.25" customHeight="1">
      <c r="A322" s="341" t="s">
        <v>409</v>
      </c>
      <c r="B322" s="341"/>
      <c r="C322" s="341"/>
      <c r="D322" s="341"/>
      <c r="E322" s="341"/>
      <c r="F322" s="341"/>
      <c r="G322" s="341"/>
      <c r="H322" s="341"/>
      <c r="I322" s="341"/>
      <c r="J322" s="341"/>
      <c r="K322" s="341"/>
    </row>
    <row r="323" spans="1:11" ht="21.75" customHeight="1">
      <c r="A323" s="59"/>
      <c r="B323" s="376" t="s">
        <v>132</v>
      </c>
      <c r="C323" s="376"/>
      <c r="D323" s="376"/>
      <c r="E323" s="376"/>
      <c r="F323" s="173">
        <f>SUM(F310:F322)</f>
        <v>0</v>
      </c>
      <c r="G323" s="174" t="s">
        <v>53</v>
      </c>
      <c r="H323" s="173">
        <f>SUM(H310:H322)</f>
        <v>0</v>
      </c>
      <c r="I323" s="59"/>
      <c r="J323" s="59"/>
      <c r="K323" s="59"/>
    </row>
    <row r="324" spans="1:11" ht="27" customHeight="1">
      <c r="A324" s="377"/>
      <c r="B324" s="377"/>
      <c r="C324" s="377"/>
      <c r="D324" s="377"/>
      <c r="E324" s="377"/>
      <c r="F324" s="377"/>
      <c r="G324" s="377"/>
      <c r="H324" s="377"/>
      <c r="I324" s="377"/>
      <c r="J324" s="377"/>
      <c r="K324" s="377"/>
    </row>
    <row r="325" spans="1:11" ht="227.25" customHeight="1">
      <c r="A325" s="47">
        <v>2</v>
      </c>
      <c r="B325" s="164" t="s">
        <v>300</v>
      </c>
      <c r="C325" s="159" t="s">
        <v>283</v>
      </c>
      <c r="D325" s="165" t="s">
        <v>283</v>
      </c>
      <c r="E325" s="166" t="s">
        <v>283</v>
      </c>
      <c r="F325" s="167" t="s">
        <v>283</v>
      </c>
      <c r="G325" s="168" t="s">
        <v>283</v>
      </c>
      <c r="H325" s="167" t="s">
        <v>283</v>
      </c>
      <c r="I325" s="169" t="s">
        <v>283</v>
      </c>
      <c r="J325" s="169" t="s">
        <v>283</v>
      </c>
      <c r="K325" s="169" t="s">
        <v>283</v>
      </c>
    </row>
    <row r="326" spans="1:11" ht="14.25">
      <c r="A326" s="47" t="s">
        <v>56</v>
      </c>
      <c r="B326" s="32" t="s">
        <v>301</v>
      </c>
      <c r="C326" s="31" t="s">
        <v>47</v>
      </c>
      <c r="D326" s="31">
        <v>6</v>
      </c>
      <c r="E326" s="170"/>
      <c r="F326" s="171">
        <f aca="true" t="shared" si="24" ref="F326:F342">D326*E326</f>
        <v>0</v>
      </c>
      <c r="G326" s="172"/>
      <c r="H326" s="171">
        <f aca="true" t="shared" si="25" ref="H326:H342">F326+(F326*G326/100)</f>
        <v>0</v>
      </c>
      <c r="I326" s="50"/>
      <c r="J326" s="50"/>
      <c r="K326" s="50"/>
    </row>
    <row r="327" spans="1:11" ht="14.25">
      <c r="A327" s="47" t="s">
        <v>58</v>
      </c>
      <c r="B327" s="32" t="s">
        <v>302</v>
      </c>
      <c r="C327" s="31" t="s">
        <v>47</v>
      </c>
      <c r="D327" s="31">
        <v>8</v>
      </c>
      <c r="E327" s="170"/>
      <c r="F327" s="171">
        <f t="shared" si="24"/>
        <v>0</v>
      </c>
      <c r="G327" s="172"/>
      <c r="H327" s="171">
        <f t="shared" si="25"/>
        <v>0</v>
      </c>
      <c r="I327" s="50"/>
      <c r="J327" s="50"/>
      <c r="K327" s="50"/>
    </row>
    <row r="328" spans="1:11" ht="14.25">
      <c r="A328" s="47" t="s">
        <v>75</v>
      </c>
      <c r="B328" s="32" t="s">
        <v>303</v>
      </c>
      <c r="C328" s="31" t="s">
        <v>47</v>
      </c>
      <c r="D328" s="31">
        <v>8</v>
      </c>
      <c r="E328" s="170"/>
      <c r="F328" s="171">
        <f t="shared" si="24"/>
        <v>0</v>
      </c>
      <c r="G328" s="172"/>
      <c r="H328" s="171">
        <f t="shared" si="25"/>
        <v>0</v>
      </c>
      <c r="I328" s="50"/>
      <c r="J328" s="50"/>
      <c r="K328" s="50"/>
    </row>
    <row r="329" spans="1:11" ht="14.25">
      <c r="A329" s="47" t="s">
        <v>62</v>
      </c>
      <c r="B329" s="32" t="s">
        <v>304</v>
      </c>
      <c r="C329" s="31" t="s">
        <v>47</v>
      </c>
      <c r="D329" s="31">
        <v>14</v>
      </c>
      <c r="E329" s="170"/>
      <c r="F329" s="171">
        <f t="shared" si="24"/>
        <v>0</v>
      </c>
      <c r="G329" s="172"/>
      <c r="H329" s="171">
        <f t="shared" si="25"/>
        <v>0</v>
      </c>
      <c r="I329" s="50"/>
      <c r="J329" s="50"/>
      <c r="K329" s="50"/>
    </row>
    <row r="330" spans="1:11" ht="14.25">
      <c r="A330" s="47" t="s">
        <v>64</v>
      </c>
      <c r="B330" s="32" t="s">
        <v>305</v>
      </c>
      <c r="C330" s="31" t="s">
        <v>47</v>
      </c>
      <c r="D330" s="31">
        <v>8</v>
      </c>
      <c r="E330" s="170"/>
      <c r="F330" s="171">
        <f t="shared" si="24"/>
        <v>0</v>
      </c>
      <c r="G330" s="172"/>
      <c r="H330" s="171">
        <f t="shared" si="25"/>
        <v>0</v>
      </c>
      <c r="I330" s="50"/>
      <c r="J330" s="50"/>
      <c r="K330" s="50"/>
    </row>
    <row r="331" spans="1:11" ht="14.25">
      <c r="A331" s="47" t="s">
        <v>66</v>
      </c>
      <c r="B331" s="32" t="s">
        <v>306</v>
      </c>
      <c r="C331" s="31" t="s">
        <v>47</v>
      </c>
      <c r="D331" s="31">
        <v>4</v>
      </c>
      <c r="E331" s="170"/>
      <c r="F331" s="171">
        <f t="shared" si="24"/>
        <v>0</v>
      </c>
      <c r="G331" s="172"/>
      <c r="H331" s="171">
        <f t="shared" si="25"/>
        <v>0</v>
      </c>
      <c r="I331" s="50"/>
      <c r="J331" s="50"/>
      <c r="K331" s="50"/>
    </row>
    <row r="332" spans="1:11" ht="14.25">
      <c r="A332" s="47" t="s">
        <v>68</v>
      </c>
      <c r="B332" s="32" t="s">
        <v>307</v>
      </c>
      <c r="C332" s="31" t="s">
        <v>47</v>
      </c>
      <c r="D332" s="31">
        <v>6</v>
      </c>
      <c r="E332" s="170"/>
      <c r="F332" s="171">
        <f t="shared" si="24"/>
        <v>0</v>
      </c>
      <c r="G332" s="172"/>
      <c r="H332" s="171">
        <f t="shared" si="25"/>
        <v>0</v>
      </c>
      <c r="I332" s="50"/>
      <c r="J332" s="50"/>
      <c r="K332" s="50"/>
    </row>
    <row r="333" spans="1:11" ht="14.25">
      <c r="A333" s="47" t="s">
        <v>70</v>
      </c>
      <c r="B333" s="32" t="s">
        <v>308</v>
      </c>
      <c r="C333" s="31" t="s">
        <v>47</v>
      </c>
      <c r="D333" s="31">
        <v>16</v>
      </c>
      <c r="E333" s="170"/>
      <c r="F333" s="171">
        <f t="shared" si="24"/>
        <v>0</v>
      </c>
      <c r="G333" s="172"/>
      <c r="H333" s="171">
        <f t="shared" si="25"/>
        <v>0</v>
      </c>
      <c r="I333" s="50"/>
      <c r="J333" s="50"/>
      <c r="K333" s="50"/>
    </row>
    <row r="334" spans="1:11" ht="14.25">
      <c r="A334" s="47" t="s">
        <v>292</v>
      </c>
      <c r="B334" s="32" t="s">
        <v>309</v>
      </c>
      <c r="C334" s="31" t="s">
        <v>47</v>
      </c>
      <c r="D334" s="31">
        <v>6</v>
      </c>
      <c r="E334" s="170"/>
      <c r="F334" s="171">
        <f t="shared" si="24"/>
        <v>0</v>
      </c>
      <c r="G334" s="172"/>
      <c r="H334" s="171">
        <f t="shared" si="25"/>
        <v>0</v>
      </c>
      <c r="I334" s="50"/>
      <c r="J334" s="50"/>
      <c r="K334" s="50"/>
    </row>
    <row r="335" spans="1:11" ht="14.25">
      <c r="A335" s="47" t="s">
        <v>310</v>
      </c>
      <c r="B335" s="32" t="s">
        <v>311</v>
      </c>
      <c r="C335" s="31" t="s">
        <v>47</v>
      </c>
      <c r="D335" s="31">
        <v>30</v>
      </c>
      <c r="E335" s="170"/>
      <c r="F335" s="171">
        <f t="shared" si="24"/>
        <v>0</v>
      </c>
      <c r="G335" s="172"/>
      <c r="H335" s="171">
        <f t="shared" si="25"/>
        <v>0</v>
      </c>
      <c r="I335" s="50"/>
      <c r="J335" s="50"/>
      <c r="K335" s="50"/>
    </row>
    <row r="336" spans="1:11" ht="14.25">
      <c r="A336" s="47" t="s">
        <v>296</v>
      </c>
      <c r="B336" s="32" t="s">
        <v>312</v>
      </c>
      <c r="C336" s="31" t="s">
        <v>47</v>
      </c>
      <c r="D336" s="31">
        <v>6</v>
      </c>
      <c r="E336" s="170"/>
      <c r="F336" s="171">
        <f t="shared" si="24"/>
        <v>0</v>
      </c>
      <c r="G336" s="172"/>
      <c r="H336" s="171">
        <f t="shared" si="25"/>
        <v>0</v>
      </c>
      <c r="I336" s="50"/>
      <c r="J336" s="50"/>
      <c r="K336" s="50"/>
    </row>
    <row r="337" spans="1:11" ht="14.25">
      <c r="A337" s="47" t="s">
        <v>298</v>
      </c>
      <c r="B337" s="32" t="s">
        <v>313</v>
      </c>
      <c r="C337" s="31" t="s">
        <v>47</v>
      </c>
      <c r="D337" s="31">
        <v>4</v>
      </c>
      <c r="E337" s="170"/>
      <c r="F337" s="171">
        <f t="shared" si="24"/>
        <v>0</v>
      </c>
      <c r="G337" s="172"/>
      <c r="H337" s="171">
        <f t="shared" si="25"/>
        <v>0</v>
      </c>
      <c r="I337" s="50"/>
      <c r="J337" s="50"/>
      <c r="K337" s="50"/>
    </row>
    <row r="338" spans="1:11" ht="14.25">
      <c r="A338" s="47" t="s">
        <v>314</v>
      </c>
      <c r="B338" s="32" t="s">
        <v>315</v>
      </c>
      <c r="C338" s="31" t="s">
        <v>47</v>
      </c>
      <c r="D338" s="31">
        <v>6</v>
      </c>
      <c r="E338" s="170"/>
      <c r="F338" s="171">
        <f t="shared" si="24"/>
        <v>0</v>
      </c>
      <c r="G338" s="172"/>
      <c r="H338" s="171">
        <f t="shared" si="25"/>
        <v>0</v>
      </c>
      <c r="I338" s="50"/>
      <c r="J338" s="50"/>
      <c r="K338" s="50"/>
    </row>
    <row r="339" spans="1:11" ht="14.25">
      <c r="A339" s="47" t="s">
        <v>316</v>
      </c>
      <c r="B339" s="32" t="s">
        <v>317</v>
      </c>
      <c r="C339" s="31" t="s">
        <v>47</v>
      </c>
      <c r="D339" s="31">
        <v>6</v>
      </c>
      <c r="E339" s="170"/>
      <c r="F339" s="171">
        <f t="shared" si="24"/>
        <v>0</v>
      </c>
      <c r="G339" s="172"/>
      <c r="H339" s="171">
        <f t="shared" si="25"/>
        <v>0</v>
      </c>
      <c r="I339" s="50"/>
      <c r="J339" s="50"/>
      <c r="K339" s="50"/>
    </row>
    <row r="340" spans="1:11" ht="14.25">
      <c r="A340" s="47" t="s">
        <v>318</v>
      </c>
      <c r="B340" s="32" t="s">
        <v>295</v>
      </c>
      <c r="C340" s="31" t="s">
        <v>47</v>
      </c>
      <c r="D340" s="31">
        <v>4</v>
      </c>
      <c r="E340" s="170"/>
      <c r="F340" s="171">
        <f t="shared" si="24"/>
        <v>0</v>
      </c>
      <c r="G340" s="172"/>
      <c r="H340" s="171">
        <f t="shared" si="25"/>
        <v>0</v>
      </c>
      <c r="I340" s="50"/>
      <c r="J340" s="50"/>
      <c r="K340" s="50"/>
    </row>
    <row r="341" spans="1:11" ht="14.25">
      <c r="A341" s="47" t="s">
        <v>319</v>
      </c>
      <c r="B341" s="32" t="s">
        <v>297</v>
      </c>
      <c r="C341" s="31" t="s">
        <v>47</v>
      </c>
      <c r="D341" s="31">
        <v>4</v>
      </c>
      <c r="E341" s="170"/>
      <c r="F341" s="171">
        <f t="shared" si="24"/>
        <v>0</v>
      </c>
      <c r="G341" s="172"/>
      <c r="H341" s="171">
        <f t="shared" si="25"/>
        <v>0</v>
      </c>
      <c r="I341" s="50"/>
      <c r="J341" s="50"/>
      <c r="K341" s="50"/>
    </row>
    <row r="342" spans="1:11" ht="14.25">
      <c r="A342" s="70" t="s">
        <v>320</v>
      </c>
      <c r="B342" s="69" t="s">
        <v>321</v>
      </c>
      <c r="C342" s="175" t="s">
        <v>47</v>
      </c>
      <c r="D342" s="175">
        <v>10</v>
      </c>
      <c r="E342" s="176"/>
      <c r="F342" s="171">
        <f t="shared" si="24"/>
        <v>0</v>
      </c>
      <c r="G342" s="177"/>
      <c r="H342" s="171">
        <f t="shared" si="25"/>
        <v>0</v>
      </c>
      <c r="I342" s="74"/>
      <c r="J342" s="74"/>
      <c r="K342" s="74"/>
    </row>
    <row r="343" spans="1:11" ht="36.75" customHeight="1">
      <c r="A343" s="344" t="s">
        <v>435</v>
      </c>
      <c r="B343" s="344"/>
      <c r="C343" s="344"/>
      <c r="D343" s="344"/>
      <c r="E343" s="344"/>
      <c r="F343" s="344"/>
      <c r="G343" s="344"/>
      <c r="H343" s="344"/>
      <c r="I343" s="344"/>
      <c r="J343" s="344"/>
      <c r="K343" s="344"/>
    </row>
    <row r="344" spans="1:11" ht="25.5" customHeight="1">
      <c r="A344" s="54"/>
      <c r="B344" s="367" t="s">
        <v>132</v>
      </c>
      <c r="C344" s="367"/>
      <c r="D344" s="367"/>
      <c r="E344" s="367"/>
      <c r="F344" s="178">
        <f>SUM(F326:F343)</f>
        <v>0</v>
      </c>
      <c r="G344" s="178" t="s">
        <v>53</v>
      </c>
      <c r="H344" s="178">
        <f>SUM(H326:H343)</f>
        <v>0</v>
      </c>
      <c r="I344" s="54"/>
      <c r="J344" s="54"/>
      <c r="K344" s="54"/>
    </row>
    <row r="345" spans="1:11" ht="14.25">
      <c r="A345"/>
      <c r="B345"/>
      <c r="C345"/>
      <c r="D345"/>
      <c r="E345"/>
      <c r="F345" s="179"/>
      <c r="G345" s="179"/>
      <c r="H345"/>
      <c r="I345"/>
      <c r="J345"/>
      <c r="K345"/>
    </row>
    <row r="346" spans="1:11" ht="14.25">
      <c r="A346"/>
      <c r="B346"/>
      <c r="C346"/>
      <c r="D346"/>
      <c r="E346"/>
      <c r="F346" s="179"/>
      <c r="G346" s="179"/>
      <c r="H346"/>
      <c r="I346"/>
      <c r="J346"/>
      <c r="K346"/>
    </row>
    <row r="347" spans="1:11" ht="409.5">
      <c r="A347" s="47">
        <v>3</v>
      </c>
      <c r="B347" s="164" t="s">
        <v>322</v>
      </c>
      <c r="C347" s="159" t="s">
        <v>283</v>
      </c>
      <c r="D347" s="165" t="s">
        <v>283</v>
      </c>
      <c r="E347" s="166" t="s">
        <v>283</v>
      </c>
      <c r="F347" s="167" t="s">
        <v>283</v>
      </c>
      <c r="G347" s="168" t="s">
        <v>283</v>
      </c>
      <c r="H347" s="167" t="s">
        <v>283</v>
      </c>
      <c r="I347" s="169" t="s">
        <v>283</v>
      </c>
      <c r="J347" s="169" t="s">
        <v>283</v>
      </c>
      <c r="K347" s="169" t="s">
        <v>283</v>
      </c>
    </row>
    <row r="348" spans="1:11" ht="14.25">
      <c r="A348" s="47" t="s">
        <v>56</v>
      </c>
      <c r="B348" s="180" t="s">
        <v>323</v>
      </c>
      <c r="C348" s="31" t="s">
        <v>47</v>
      </c>
      <c r="D348" s="31">
        <v>50</v>
      </c>
      <c r="E348" s="181"/>
      <c r="F348" s="171">
        <f aca="true" t="shared" si="26" ref="F348:F358">D348*E348</f>
        <v>0</v>
      </c>
      <c r="G348" s="172"/>
      <c r="H348" s="171">
        <f aca="true" t="shared" si="27" ref="H348:H358">F348+(F348*G348/100)</f>
        <v>0</v>
      </c>
      <c r="I348" s="143"/>
      <c r="J348" s="143"/>
      <c r="K348" s="143"/>
    </row>
    <row r="349" spans="1:11" ht="14.25">
      <c r="A349" s="47" t="s">
        <v>58</v>
      </c>
      <c r="B349" s="180" t="s">
        <v>324</v>
      </c>
      <c r="C349" s="31" t="s">
        <v>47</v>
      </c>
      <c r="D349" s="31">
        <v>50</v>
      </c>
      <c r="E349" s="181"/>
      <c r="F349" s="171">
        <f t="shared" si="26"/>
        <v>0</v>
      </c>
      <c r="G349" s="172"/>
      <c r="H349" s="171">
        <f t="shared" si="27"/>
        <v>0</v>
      </c>
      <c r="I349" s="143"/>
      <c r="J349" s="143"/>
      <c r="K349" s="143"/>
    </row>
    <row r="350" spans="1:11" ht="14.25">
      <c r="A350" s="47" t="s">
        <v>75</v>
      </c>
      <c r="B350" s="180" t="s">
        <v>325</v>
      </c>
      <c r="C350" s="31" t="s">
        <v>47</v>
      </c>
      <c r="D350" s="31">
        <v>10</v>
      </c>
      <c r="E350" s="181"/>
      <c r="F350" s="171">
        <f t="shared" si="26"/>
        <v>0</v>
      </c>
      <c r="G350" s="172"/>
      <c r="H350" s="171">
        <f t="shared" si="27"/>
        <v>0</v>
      </c>
      <c r="I350" s="143"/>
      <c r="J350" s="143"/>
      <c r="K350" s="143"/>
    </row>
    <row r="351" spans="1:11" ht="22.5">
      <c r="A351" s="47" t="s">
        <v>62</v>
      </c>
      <c r="B351" s="180" t="s">
        <v>326</v>
      </c>
      <c r="C351" s="31" t="s">
        <v>47</v>
      </c>
      <c r="D351" s="31">
        <v>10</v>
      </c>
      <c r="E351" s="181"/>
      <c r="F351" s="171">
        <f t="shared" si="26"/>
        <v>0</v>
      </c>
      <c r="G351" s="172"/>
      <c r="H351" s="171">
        <f t="shared" si="27"/>
        <v>0</v>
      </c>
      <c r="I351" s="143"/>
      <c r="J351" s="143"/>
      <c r="K351" s="143"/>
    </row>
    <row r="352" spans="1:11" ht="14.25">
      <c r="A352" s="47" t="s">
        <v>64</v>
      </c>
      <c r="B352" s="180" t="s">
        <v>327</v>
      </c>
      <c r="C352" s="31" t="s">
        <v>47</v>
      </c>
      <c r="D352" s="31">
        <v>40</v>
      </c>
      <c r="E352" s="181"/>
      <c r="F352" s="171">
        <f t="shared" si="26"/>
        <v>0</v>
      </c>
      <c r="G352" s="172"/>
      <c r="H352" s="171">
        <f t="shared" si="27"/>
        <v>0</v>
      </c>
      <c r="I352" s="143"/>
      <c r="J352" s="143"/>
      <c r="K352" s="143"/>
    </row>
    <row r="353" spans="1:11" ht="14.25">
      <c r="A353" s="47" t="s">
        <v>66</v>
      </c>
      <c r="B353" s="180" t="s">
        <v>328</v>
      </c>
      <c r="C353" s="31" t="s">
        <v>47</v>
      </c>
      <c r="D353" s="31">
        <v>40</v>
      </c>
      <c r="E353" s="181"/>
      <c r="F353" s="171">
        <f t="shared" si="26"/>
        <v>0</v>
      </c>
      <c r="G353" s="172"/>
      <c r="H353" s="171">
        <f t="shared" si="27"/>
        <v>0</v>
      </c>
      <c r="I353" s="143"/>
      <c r="J353" s="143"/>
      <c r="K353" s="143"/>
    </row>
    <row r="354" spans="1:11" ht="14.25">
      <c r="A354" s="47" t="s">
        <v>68</v>
      </c>
      <c r="B354" s="180" t="s">
        <v>329</v>
      </c>
      <c r="C354" s="31" t="s">
        <v>47</v>
      </c>
      <c r="D354" s="31">
        <v>10</v>
      </c>
      <c r="E354" s="181"/>
      <c r="F354" s="171">
        <f t="shared" si="26"/>
        <v>0</v>
      </c>
      <c r="G354" s="172"/>
      <c r="H354" s="171">
        <f t="shared" si="27"/>
        <v>0</v>
      </c>
      <c r="I354" s="143"/>
      <c r="J354" s="143"/>
      <c r="K354" s="143"/>
    </row>
    <row r="355" spans="1:11" ht="14.25">
      <c r="A355" s="47" t="s">
        <v>70</v>
      </c>
      <c r="B355" s="180" t="s">
        <v>330</v>
      </c>
      <c r="C355" s="31" t="s">
        <v>47</v>
      </c>
      <c r="D355" s="31">
        <v>10</v>
      </c>
      <c r="E355" s="181"/>
      <c r="F355" s="171">
        <f t="shared" si="26"/>
        <v>0</v>
      </c>
      <c r="G355" s="172"/>
      <c r="H355" s="171">
        <f t="shared" si="27"/>
        <v>0</v>
      </c>
      <c r="I355" s="143"/>
      <c r="J355" s="143"/>
      <c r="K355" s="143"/>
    </row>
    <row r="356" spans="1:11" ht="14.25">
      <c r="A356" s="70" t="s">
        <v>292</v>
      </c>
      <c r="B356" s="180" t="s">
        <v>331</v>
      </c>
      <c r="C356" s="31" t="s">
        <v>47</v>
      </c>
      <c r="D356" s="175">
        <v>20</v>
      </c>
      <c r="E356" s="181"/>
      <c r="F356" s="171">
        <f t="shared" si="26"/>
        <v>0</v>
      </c>
      <c r="G356" s="172"/>
      <c r="H356" s="171">
        <f t="shared" si="27"/>
        <v>0</v>
      </c>
      <c r="I356" s="182"/>
      <c r="J356" s="182"/>
      <c r="K356" s="182"/>
    </row>
    <row r="357" spans="1:11" ht="14.25">
      <c r="A357" s="47" t="s">
        <v>310</v>
      </c>
      <c r="B357" s="180" t="s">
        <v>332</v>
      </c>
      <c r="C357" s="31" t="s">
        <v>47</v>
      </c>
      <c r="D357" s="31">
        <v>20</v>
      </c>
      <c r="E357" s="181"/>
      <c r="F357" s="171">
        <f t="shared" si="26"/>
        <v>0</v>
      </c>
      <c r="G357" s="172"/>
      <c r="H357" s="171">
        <f t="shared" si="27"/>
        <v>0</v>
      </c>
      <c r="I357" s="34"/>
      <c r="J357" s="34"/>
      <c r="K357" s="34"/>
    </row>
    <row r="358" spans="1:11" ht="14.25">
      <c r="A358" s="183" t="s">
        <v>296</v>
      </c>
      <c r="B358" s="180" t="s">
        <v>333</v>
      </c>
      <c r="C358" s="31" t="s">
        <v>47</v>
      </c>
      <c r="D358" s="31">
        <v>50</v>
      </c>
      <c r="E358" s="181"/>
      <c r="F358" s="171">
        <f t="shared" si="26"/>
        <v>0</v>
      </c>
      <c r="G358" s="172"/>
      <c r="H358" s="171">
        <f t="shared" si="27"/>
        <v>0</v>
      </c>
      <c r="I358" s="34"/>
      <c r="J358" s="34"/>
      <c r="K358" s="34"/>
    </row>
    <row r="359" spans="1:11" ht="36" customHeight="1">
      <c r="A359" s="184"/>
      <c r="B359" s="368" t="s">
        <v>410</v>
      </c>
      <c r="C359" s="369"/>
      <c r="D359" s="369"/>
      <c r="E359" s="369"/>
      <c r="F359" s="369"/>
      <c r="G359" s="369"/>
      <c r="H359" s="369"/>
      <c r="I359" s="369"/>
      <c r="J359" s="369"/>
      <c r="K359" s="370"/>
    </row>
    <row r="360" spans="1:11" ht="23.25" customHeight="1">
      <c r="A360" s="184"/>
      <c r="B360" s="371" t="s">
        <v>132</v>
      </c>
      <c r="C360" s="371"/>
      <c r="D360" s="371"/>
      <c r="E360" s="371"/>
      <c r="F360" s="185">
        <f>SUM(F348:F359)</f>
        <v>0</v>
      </c>
      <c r="G360" s="185" t="s">
        <v>53</v>
      </c>
      <c r="H360" s="185">
        <f>SUM(H348:H359)</f>
        <v>0</v>
      </c>
      <c r="I360" s="186"/>
      <c r="J360" s="186"/>
      <c r="K360" s="186"/>
    </row>
    <row r="361" spans="1:11" ht="14.25">
      <c r="A361"/>
      <c r="B361"/>
      <c r="C361"/>
      <c r="D361"/>
      <c r="E361"/>
      <c r="F361" s="187"/>
      <c r="G361" s="179"/>
      <c r="H361"/>
      <c r="I361"/>
      <c r="J361"/>
      <c r="K361"/>
    </row>
    <row r="362" spans="1:11" ht="14.25">
      <c r="A362"/>
      <c r="B362" s="188"/>
      <c r="C362"/>
      <c r="D362"/>
      <c r="E362"/>
      <c r="F362" s="187"/>
      <c r="G362" s="179"/>
      <c r="H362"/>
      <c r="I362"/>
      <c r="J362"/>
      <c r="K362"/>
    </row>
    <row r="363" spans="1:16" ht="393.75">
      <c r="A363" s="189">
        <v>4</v>
      </c>
      <c r="B363" s="190" t="s">
        <v>334</v>
      </c>
      <c r="C363" s="191" t="s">
        <v>283</v>
      </c>
      <c r="D363" s="191" t="s">
        <v>283</v>
      </c>
      <c r="E363" s="192" t="s">
        <v>283</v>
      </c>
      <c r="F363" s="193" t="s">
        <v>283</v>
      </c>
      <c r="G363" s="191" t="s">
        <v>283</v>
      </c>
      <c r="H363" s="194" t="s">
        <v>283</v>
      </c>
      <c r="I363" s="191" t="s">
        <v>283</v>
      </c>
      <c r="J363" s="191" t="s">
        <v>283</v>
      </c>
      <c r="K363" s="191" t="s">
        <v>283</v>
      </c>
      <c r="L363" s="1" t="s">
        <v>53</v>
      </c>
      <c r="M363" s="270" t="s">
        <v>53</v>
      </c>
      <c r="N363" s="270" t="s">
        <v>53</v>
      </c>
      <c r="O363" s="270"/>
      <c r="P363" s="1" t="s">
        <v>53</v>
      </c>
    </row>
    <row r="364" spans="1:11" ht="14.25">
      <c r="A364" s="31" t="s">
        <v>56</v>
      </c>
      <c r="B364" s="195" t="s">
        <v>335</v>
      </c>
      <c r="C364" s="31" t="s">
        <v>47</v>
      </c>
      <c r="D364" s="183">
        <v>5</v>
      </c>
      <c r="E364" s="196"/>
      <c r="F364" s="197">
        <f aca="true" t="shared" si="28" ref="F364:F372">D364*E364</f>
        <v>0</v>
      </c>
      <c r="G364" s="31"/>
      <c r="H364" s="198">
        <f aca="true" t="shared" si="29" ref="H364:H372">F364+(F364*G364/100)</f>
        <v>0</v>
      </c>
      <c r="I364" s="34"/>
      <c r="J364" s="34"/>
      <c r="K364" s="34"/>
    </row>
    <row r="365" spans="1:11" ht="14.25">
      <c r="A365" s="31" t="s">
        <v>58</v>
      </c>
      <c r="B365" s="195" t="s">
        <v>336</v>
      </c>
      <c r="C365" s="31" t="s">
        <v>47</v>
      </c>
      <c r="D365" s="183">
        <v>5</v>
      </c>
      <c r="E365" s="196"/>
      <c r="F365" s="197">
        <f t="shared" si="28"/>
        <v>0</v>
      </c>
      <c r="G365" s="31"/>
      <c r="H365" s="198">
        <f t="shared" si="29"/>
        <v>0</v>
      </c>
      <c r="I365" s="34"/>
      <c r="J365" s="34"/>
      <c r="K365" s="34"/>
    </row>
    <row r="366" spans="1:11" ht="14.25">
      <c r="A366" s="31" t="s">
        <v>75</v>
      </c>
      <c r="B366" s="195" t="s">
        <v>337</v>
      </c>
      <c r="C366" s="31" t="s">
        <v>47</v>
      </c>
      <c r="D366" s="183">
        <v>5</v>
      </c>
      <c r="E366" s="196"/>
      <c r="F366" s="197">
        <f t="shared" si="28"/>
        <v>0</v>
      </c>
      <c r="G366" s="31"/>
      <c r="H366" s="198">
        <f t="shared" si="29"/>
        <v>0</v>
      </c>
      <c r="I366" s="34"/>
      <c r="J366" s="34"/>
      <c r="K366" s="34"/>
    </row>
    <row r="367" spans="1:11" ht="14.25">
      <c r="A367" s="31" t="s">
        <v>62</v>
      </c>
      <c r="B367" s="195" t="s">
        <v>338</v>
      </c>
      <c r="C367" s="31" t="s">
        <v>47</v>
      </c>
      <c r="D367" s="183">
        <v>10</v>
      </c>
      <c r="E367" s="196"/>
      <c r="F367" s="197">
        <f t="shared" si="28"/>
        <v>0</v>
      </c>
      <c r="G367" s="31"/>
      <c r="H367" s="198">
        <f t="shared" si="29"/>
        <v>0</v>
      </c>
      <c r="I367" s="34"/>
      <c r="J367" s="34"/>
      <c r="K367" s="34"/>
    </row>
    <row r="368" spans="1:11" ht="14.25">
      <c r="A368" s="31" t="s">
        <v>64</v>
      </c>
      <c r="B368" s="195" t="s">
        <v>339</v>
      </c>
      <c r="C368" s="31" t="s">
        <v>47</v>
      </c>
      <c r="D368" s="183">
        <v>10</v>
      </c>
      <c r="E368" s="196"/>
      <c r="F368" s="197">
        <f t="shared" si="28"/>
        <v>0</v>
      </c>
      <c r="G368" s="31"/>
      <c r="H368" s="198">
        <f t="shared" si="29"/>
        <v>0</v>
      </c>
      <c r="I368" s="34"/>
      <c r="J368" s="34"/>
      <c r="K368" s="34"/>
    </row>
    <row r="369" spans="1:11" ht="14.25">
      <c r="A369" s="31" t="s">
        <v>66</v>
      </c>
      <c r="B369" s="195" t="s">
        <v>340</v>
      </c>
      <c r="C369" s="31" t="s">
        <v>47</v>
      </c>
      <c r="D369" s="183">
        <v>10</v>
      </c>
      <c r="E369" s="196"/>
      <c r="F369" s="197">
        <f t="shared" si="28"/>
        <v>0</v>
      </c>
      <c r="G369" s="31"/>
      <c r="H369" s="198">
        <f t="shared" si="29"/>
        <v>0</v>
      </c>
      <c r="I369" s="34"/>
      <c r="J369" s="34"/>
      <c r="K369" s="34"/>
    </row>
    <row r="370" spans="1:11" ht="14.25">
      <c r="A370" s="31" t="s">
        <v>68</v>
      </c>
      <c r="B370" s="195" t="s">
        <v>341</v>
      </c>
      <c r="C370" s="31" t="s">
        <v>47</v>
      </c>
      <c r="D370" s="183">
        <v>10</v>
      </c>
      <c r="E370" s="196"/>
      <c r="F370" s="197">
        <f t="shared" si="28"/>
        <v>0</v>
      </c>
      <c r="G370" s="31"/>
      <c r="H370" s="198">
        <f t="shared" si="29"/>
        <v>0</v>
      </c>
      <c r="I370" s="34"/>
      <c r="J370" s="34"/>
      <c r="K370" s="34"/>
    </row>
    <row r="371" spans="1:11" ht="14.25">
      <c r="A371" s="31" t="s">
        <v>70</v>
      </c>
      <c r="B371" s="195" t="s">
        <v>342</v>
      </c>
      <c r="C371" s="31" t="s">
        <v>47</v>
      </c>
      <c r="D371" s="183">
        <v>10</v>
      </c>
      <c r="E371" s="196"/>
      <c r="F371" s="197">
        <f t="shared" si="28"/>
        <v>0</v>
      </c>
      <c r="G371" s="31"/>
      <c r="H371" s="198">
        <f t="shared" si="29"/>
        <v>0</v>
      </c>
      <c r="I371" s="34"/>
      <c r="J371" s="34"/>
      <c r="K371" s="34"/>
    </row>
    <row r="372" spans="1:12" ht="14.25">
      <c r="A372" s="175" t="s">
        <v>292</v>
      </c>
      <c r="B372" s="199" t="s">
        <v>343</v>
      </c>
      <c r="C372" s="175" t="s">
        <v>47</v>
      </c>
      <c r="D372" s="200">
        <v>10</v>
      </c>
      <c r="E372" s="201"/>
      <c r="F372" s="202">
        <f t="shared" si="28"/>
        <v>0</v>
      </c>
      <c r="G372" s="175"/>
      <c r="H372" s="176">
        <f t="shared" si="29"/>
        <v>0</v>
      </c>
      <c r="I372" s="203"/>
      <c r="J372" s="203"/>
      <c r="K372" s="203"/>
      <c r="L372" s="204" t="s">
        <v>53</v>
      </c>
    </row>
    <row r="373" spans="1:11" ht="24" customHeight="1">
      <c r="A373" s="271"/>
      <c r="B373" s="372" t="s">
        <v>132</v>
      </c>
      <c r="C373" s="372"/>
      <c r="D373" s="372"/>
      <c r="E373" s="372"/>
      <c r="F373" s="272">
        <f>SUM(F364:F372)</f>
        <v>0</v>
      </c>
      <c r="G373" s="272" t="s">
        <v>53</v>
      </c>
      <c r="H373" s="272">
        <f>SUM(H364:H372)</f>
        <v>0</v>
      </c>
      <c r="I373" s="273"/>
      <c r="J373" s="273"/>
      <c r="K373" s="273"/>
    </row>
    <row r="374" spans="1:11" ht="24" customHeight="1">
      <c r="A374" s="303" t="s">
        <v>436</v>
      </c>
      <c r="B374" s="304"/>
      <c r="C374" s="304"/>
      <c r="D374" s="304"/>
      <c r="E374" s="304"/>
      <c r="F374" s="304"/>
      <c r="G374" s="304"/>
      <c r="H374" s="304"/>
      <c r="I374" s="304"/>
      <c r="J374" s="304"/>
      <c r="K374" s="305"/>
    </row>
    <row r="375" spans="1:11" ht="24" customHeight="1">
      <c r="A375" s="205"/>
      <c r="B375" s="268"/>
      <c r="C375" s="268"/>
      <c r="D375" s="268"/>
      <c r="E375" s="268"/>
      <c r="F375" s="269"/>
      <c r="G375" s="269"/>
      <c r="H375" s="269"/>
      <c r="I375" s="209"/>
      <c r="J375" s="209"/>
      <c r="K375" s="209"/>
    </row>
    <row r="376" spans="1:11" ht="19.5" customHeight="1">
      <c r="A376" s="205"/>
      <c r="B376" s="206"/>
      <c r="C376" s="206"/>
      <c r="D376" s="206"/>
      <c r="E376" s="206"/>
      <c r="F376" s="187"/>
      <c r="G376" s="207"/>
      <c r="H376" s="208"/>
      <c r="I376" s="209"/>
      <c r="J376" s="209"/>
      <c r="K376" s="209"/>
    </row>
    <row r="377" spans="1:15" ht="179.25" customHeight="1">
      <c r="A377" s="31">
        <v>5</v>
      </c>
      <c r="B377" s="195" t="s">
        <v>344</v>
      </c>
      <c r="C377" s="31" t="s">
        <v>47</v>
      </c>
      <c r="D377" s="31">
        <v>10</v>
      </c>
      <c r="E377" s="196"/>
      <c r="F377" s="171">
        <f>D377*E377</f>
        <v>0</v>
      </c>
      <c r="G377" s="31"/>
      <c r="H377" s="198">
        <f>F377+(F377*G377/100)</f>
        <v>0</v>
      </c>
      <c r="I377" s="34"/>
      <c r="J377" s="34"/>
      <c r="K377" s="34"/>
      <c r="L377" s="1" t="s">
        <v>53</v>
      </c>
      <c r="M377" s="204" t="s">
        <v>53</v>
      </c>
      <c r="N377" s="204"/>
      <c r="O377" s="204"/>
    </row>
    <row r="378" spans="1:11" ht="29.25" customHeight="1">
      <c r="A378" s="210">
        <v>6</v>
      </c>
      <c r="B378" s="211" t="s">
        <v>345</v>
      </c>
      <c r="C378" s="210" t="s">
        <v>47</v>
      </c>
      <c r="D378" s="210">
        <v>10</v>
      </c>
      <c r="E378" s="212"/>
      <c r="F378" s="197">
        <f>D378*E378</f>
        <v>0</v>
      </c>
      <c r="G378" s="210"/>
      <c r="H378" s="213">
        <f>F378+(F378*G378/100)</f>
        <v>0</v>
      </c>
      <c r="I378" s="214"/>
      <c r="J378" s="214"/>
      <c r="K378" s="214"/>
    </row>
    <row r="379" spans="1:12" ht="32.25" customHeight="1">
      <c r="A379" s="31">
        <v>7</v>
      </c>
      <c r="B379" s="195" t="s">
        <v>346</v>
      </c>
      <c r="C379" s="31" t="s">
        <v>47</v>
      </c>
      <c r="D379" s="31">
        <v>10</v>
      </c>
      <c r="E379" s="196"/>
      <c r="F379" s="171">
        <f>D379*E379</f>
        <v>0</v>
      </c>
      <c r="G379" s="31"/>
      <c r="H379" s="198">
        <f>F379+(F379*G379/100)</f>
        <v>0</v>
      </c>
      <c r="I379" s="34"/>
      <c r="J379" s="34"/>
      <c r="K379" s="34"/>
      <c r="L379" s="261"/>
    </row>
    <row r="380" spans="1:16" ht="26.25" customHeight="1">
      <c r="A380" s="288"/>
      <c r="B380" s="382" t="s">
        <v>347</v>
      </c>
      <c r="C380" s="382"/>
      <c r="D380" s="382"/>
      <c r="E380" s="382"/>
      <c r="F380" s="289">
        <f>F323+F344+F360+F373+F377+F378+F379</f>
        <v>0</v>
      </c>
      <c r="G380" s="290" t="s">
        <v>53</v>
      </c>
      <c r="H380" s="289">
        <f>H323+H344+H360+H373+H377+H378+H379</f>
        <v>0</v>
      </c>
      <c r="I380" s="288"/>
      <c r="J380" s="288"/>
      <c r="K380" s="288"/>
      <c r="L380" s="204"/>
      <c r="M380" s="204"/>
      <c r="N380" s="204"/>
      <c r="P380" s="1" t="s">
        <v>53</v>
      </c>
    </row>
    <row r="381" spans="1:14" ht="26.25" customHeight="1">
      <c r="A381" s="303" t="s">
        <v>436</v>
      </c>
      <c r="B381" s="304"/>
      <c r="C381" s="304"/>
      <c r="D381" s="304"/>
      <c r="E381" s="304"/>
      <c r="F381" s="304"/>
      <c r="G381" s="304"/>
      <c r="H381" s="304"/>
      <c r="I381" s="304"/>
      <c r="J381" s="304"/>
      <c r="K381" s="305"/>
      <c r="L381" s="204"/>
      <c r="M381" s="204"/>
      <c r="N381" s="204"/>
    </row>
    <row r="382" spans="1:14" ht="26.25" customHeight="1">
      <c r="A382" s="303" t="s">
        <v>414</v>
      </c>
      <c r="B382" s="304"/>
      <c r="C382" s="304"/>
      <c r="D382" s="304"/>
      <c r="E382" s="304"/>
      <c r="F382" s="304"/>
      <c r="G382" s="304"/>
      <c r="H382" s="304"/>
      <c r="I382" s="304"/>
      <c r="J382" s="304"/>
      <c r="K382" s="305"/>
      <c r="L382" s="204"/>
      <c r="M382" s="204"/>
      <c r="N382" s="204"/>
    </row>
    <row r="385" spans="1:11" ht="25.5" customHeight="1">
      <c r="A385" s="375" t="s">
        <v>348</v>
      </c>
      <c r="B385" s="375"/>
      <c r="C385" s="375"/>
      <c r="D385" s="375"/>
      <c r="E385" s="375"/>
      <c r="F385" s="375"/>
      <c r="G385" s="375"/>
      <c r="H385" s="375"/>
      <c r="I385" s="375"/>
      <c r="J385" s="375"/>
      <c r="K385" s="375"/>
    </row>
    <row r="386" spans="1:11" ht="157.5">
      <c r="A386" s="215" t="s">
        <v>83</v>
      </c>
      <c r="B386" s="216" t="s">
        <v>266</v>
      </c>
      <c r="C386" s="217" t="s">
        <v>3</v>
      </c>
      <c r="D386" s="217" t="s">
        <v>4</v>
      </c>
      <c r="E386" s="218" t="s">
        <v>349</v>
      </c>
      <c r="F386" s="218" t="s">
        <v>350</v>
      </c>
      <c r="G386" s="217" t="s">
        <v>351</v>
      </c>
      <c r="H386" s="218" t="s">
        <v>352</v>
      </c>
      <c r="I386" s="5" t="s">
        <v>88</v>
      </c>
      <c r="J386" s="5" t="s">
        <v>10</v>
      </c>
      <c r="K386" s="44" t="s">
        <v>11</v>
      </c>
    </row>
    <row r="387" spans="1:12" ht="102" customHeight="1">
      <c r="A387" s="31">
        <v>1</v>
      </c>
      <c r="B387" s="55" t="s">
        <v>353</v>
      </c>
      <c r="C387" s="219" t="s">
        <v>178</v>
      </c>
      <c r="D387" s="159" t="s">
        <v>178</v>
      </c>
      <c r="E387" s="220" t="s">
        <v>178</v>
      </c>
      <c r="F387" s="221" t="s">
        <v>178</v>
      </c>
      <c r="G387" s="222" t="s">
        <v>178</v>
      </c>
      <c r="H387" s="223" t="s">
        <v>178</v>
      </c>
      <c r="I387" s="224" t="s">
        <v>178</v>
      </c>
      <c r="J387" s="224" t="s">
        <v>178</v>
      </c>
      <c r="K387" s="224" t="s">
        <v>178</v>
      </c>
      <c r="L387" s="1" t="s">
        <v>53</v>
      </c>
    </row>
    <row r="388" spans="1:11" ht="23.25" customHeight="1">
      <c r="A388" s="31" t="s">
        <v>354</v>
      </c>
      <c r="B388" s="46" t="s">
        <v>355</v>
      </c>
      <c r="C388" s="225" t="s">
        <v>47</v>
      </c>
      <c r="D388" s="226">
        <v>20</v>
      </c>
      <c r="E388" s="227"/>
      <c r="F388" s="228">
        <f>D388*E388</f>
        <v>0</v>
      </c>
      <c r="G388" s="229"/>
      <c r="H388" s="198">
        <f>F388+(F388*G388/100)</f>
        <v>0</v>
      </c>
      <c r="I388" s="230"/>
      <c r="J388" s="230"/>
      <c r="K388" s="230"/>
    </row>
    <row r="389" spans="1:14" ht="33.75" customHeight="1">
      <c r="A389" s="31" t="s">
        <v>356</v>
      </c>
      <c r="B389" s="46" t="s">
        <v>357</v>
      </c>
      <c r="C389" s="225" t="s">
        <v>47</v>
      </c>
      <c r="D389" s="226">
        <v>10</v>
      </c>
      <c r="E389" s="227"/>
      <c r="F389" s="228">
        <f>D389*E389</f>
        <v>0</v>
      </c>
      <c r="G389" s="243"/>
      <c r="H389" s="198">
        <f>F389+(F389*G389/100)</f>
        <v>0</v>
      </c>
      <c r="I389" s="230"/>
      <c r="J389" s="230"/>
      <c r="K389" s="230"/>
      <c r="M389" s="204"/>
      <c r="N389" s="204"/>
    </row>
    <row r="390" spans="1:13" ht="28.5" customHeight="1">
      <c r="A390" s="200"/>
      <c r="B390" s="364" t="s">
        <v>358</v>
      </c>
      <c r="C390" s="364"/>
      <c r="D390" s="364"/>
      <c r="E390" s="364"/>
      <c r="F390" s="274">
        <f>SUM(F388:F389)</f>
        <v>0</v>
      </c>
      <c r="G390" s="271"/>
      <c r="H390" s="274">
        <f>SUM(H388:H389)</f>
        <v>0</v>
      </c>
      <c r="I390" s="275"/>
      <c r="J390" s="275"/>
      <c r="K390" s="275"/>
      <c r="M390" s="204"/>
    </row>
    <row r="391" spans="1:14" ht="28.5" customHeight="1">
      <c r="A391" s="303" t="s">
        <v>405</v>
      </c>
      <c r="B391" s="304"/>
      <c r="C391" s="304"/>
      <c r="D391" s="304"/>
      <c r="E391" s="304"/>
      <c r="F391" s="304"/>
      <c r="G391" s="304"/>
      <c r="H391" s="304"/>
      <c r="I391" s="304"/>
      <c r="J391" s="304"/>
      <c r="K391" s="305"/>
      <c r="M391" s="204"/>
      <c r="N391" s="261"/>
    </row>
    <row r="392" spans="1:14" ht="28.5" customHeight="1">
      <c r="A392" s="232"/>
      <c r="B392" s="232"/>
      <c r="C392" s="232"/>
      <c r="D392" s="233"/>
      <c r="E392" s="233"/>
      <c r="F392" s="232"/>
      <c r="G392" s="232"/>
      <c r="H392" s="232"/>
      <c r="I392" s="232"/>
      <c r="J392" s="232"/>
      <c r="K392" s="232"/>
      <c r="M392" s="204"/>
      <c r="N392" s="204"/>
    </row>
    <row r="393" spans="1:11" ht="35.25" customHeight="1">
      <c r="A393" s="365" t="s">
        <v>359</v>
      </c>
      <c r="B393" s="365"/>
      <c r="C393" s="365"/>
      <c r="D393" s="365"/>
      <c r="E393" s="365"/>
      <c r="F393" s="365"/>
      <c r="G393" s="365"/>
      <c r="H393" s="365"/>
      <c r="I393" s="365"/>
      <c r="J393" s="365"/>
      <c r="K393" s="365"/>
    </row>
    <row r="394" spans="1:11" ht="157.5">
      <c r="A394" s="234" t="s">
        <v>1</v>
      </c>
      <c r="B394" s="235" t="s">
        <v>266</v>
      </c>
      <c r="C394" s="236" t="s">
        <v>3</v>
      </c>
      <c r="D394" s="236" t="s">
        <v>4</v>
      </c>
      <c r="E394" s="237" t="s">
        <v>349</v>
      </c>
      <c r="F394" s="237" t="s">
        <v>350</v>
      </c>
      <c r="G394" s="236" t="s">
        <v>351</v>
      </c>
      <c r="H394" s="237" t="s">
        <v>352</v>
      </c>
      <c r="I394" s="238" t="s">
        <v>88</v>
      </c>
      <c r="J394" s="238" t="s">
        <v>10</v>
      </c>
      <c r="K394" s="239" t="s">
        <v>11</v>
      </c>
    </row>
    <row r="395" spans="1:20" ht="191.25">
      <c r="A395" s="31">
        <v>1</v>
      </c>
      <c r="B395" s="55" t="s">
        <v>360</v>
      </c>
      <c r="C395" s="225" t="s">
        <v>283</v>
      </c>
      <c r="D395" s="226" t="s">
        <v>283</v>
      </c>
      <c r="E395" s="227" t="s">
        <v>283</v>
      </c>
      <c r="F395" s="240" t="s">
        <v>283</v>
      </c>
      <c r="G395" s="229" t="s">
        <v>283</v>
      </c>
      <c r="H395" s="241" t="s">
        <v>283</v>
      </c>
      <c r="I395" s="242" t="s">
        <v>283</v>
      </c>
      <c r="J395" s="242" t="s">
        <v>283</v>
      </c>
      <c r="K395" s="242" t="s">
        <v>283</v>
      </c>
      <c r="L395" s="1" t="s">
        <v>53</v>
      </c>
      <c r="N395" s="204"/>
      <c r="O395" s="204"/>
      <c r="P395" s="204"/>
      <c r="Q395" s="204"/>
      <c r="R395" s="204"/>
      <c r="S395" s="204"/>
      <c r="T395" s="261"/>
    </row>
    <row r="396" spans="1:11" ht="14.25">
      <c r="A396" s="31" t="s">
        <v>354</v>
      </c>
      <c r="B396" s="46" t="s">
        <v>361</v>
      </c>
      <c r="C396" s="225" t="s">
        <v>47</v>
      </c>
      <c r="D396" s="226">
        <v>10</v>
      </c>
      <c r="E396" s="227"/>
      <c r="F396" s="228">
        <f>D396*E396</f>
        <v>0</v>
      </c>
      <c r="G396" s="229"/>
      <c r="H396" s="198">
        <f>F396+(F396*G396/100)</f>
        <v>0</v>
      </c>
      <c r="I396" s="230"/>
      <c r="J396" s="230"/>
      <c r="K396" s="230"/>
    </row>
    <row r="397" spans="1:11" ht="14.25">
      <c r="A397" s="31" t="s">
        <v>356</v>
      </c>
      <c r="B397" s="46" t="s">
        <v>362</v>
      </c>
      <c r="C397" s="225" t="s">
        <v>47</v>
      </c>
      <c r="D397" s="226">
        <v>5</v>
      </c>
      <c r="E397" s="227"/>
      <c r="F397" s="228">
        <f>D397*E397</f>
        <v>0</v>
      </c>
      <c r="G397" s="229"/>
      <c r="H397" s="198">
        <f>F397+(F397*G397/100)</f>
        <v>0</v>
      </c>
      <c r="I397" s="230"/>
      <c r="J397" s="230"/>
      <c r="K397" s="230"/>
    </row>
    <row r="398" spans="1:14" ht="14.25">
      <c r="A398" s="31" t="s">
        <v>363</v>
      </c>
      <c r="B398" s="46" t="s">
        <v>364</v>
      </c>
      <c r="C398" s="225" t="s">
        <v>47</v>
      </c>
      <c r="D398" s="226">
        <v>5</v>
      </c>
      <c r="E398" s="227"/>
      <c r="F398" s="276">
        <f>D398*E398</f>
        <v>0</v>
      </c>
      <c r="G398" s="243"/>
      <c r="H398" s="244">
        <f>F398+(F398*G398/100)</f>
        <v>0</v>
      </c>
      <c r="I398" s="230"/>
      <c r="J398" s="230"/>
      <c r="K398" s="230"/>
      <c r="L398" s="261"/>
      <c r="M398" s="204"/>
      <c r="N398" s="261"/>
    </row>
    <row r="399" spans="1:14" ht="14.25">
      <c r="A399" s="31" t="s">
        <v>365</v>
      </c>
      <c r="B399" s="46" t="s">
        <v>366</v>
      </c>
      <c r="C399" s="225" t="s">
        <v>47</v>
      </c>
      <c r="D399" s="226">
        <v>2</v>
      </c>
      <c r="E399" s="227"/>
      <c r="F399" s="276">
        <f>D399*E399</f>
        <v>0</v>
      </c>
      <c r="G399" s="243"/>
      <c r="H399" s="244">
        <f>F399+(F399*G399/100)</f>
        <v>0</v>
      </c>
      <c r="I399" s="230"/>
      <c r="J399" s="230"/>
      <c r="K399" s="230"/>
      <c r="L399" s="261"/>
      <c r="M399" s="204"/>
      <c r="N399" s="261"/>
    </row>
    <row r="400" spans="1:14" ht="26.25" customHeight="1">
      <c r="A400" s="303" t="s">
        <v>405</v>
      </c>
      <c r="B400" s="304"/>
      <c r="C400" s="304"/>
      <c r="D400" s="304"/>
      <c r="E400" s="304"/>
      <c r="F400" s="304"/>
      <c r="G400" s="304"/>
      <c r="H400" s="304"/>
      <c r="I400" s="304"/>
      <c r="J400" s="304"/>
      <c r="K400" s="305"/>
      <c r="L400" s="261" t="s">
        <v>53</v>
      </c>
      <c r="M400" s="204"/>
      <c r="N400" s="261"/>
    </row>
    <row r="401" spans="1:14" ht="27.75" customHeight="1">
      <c r="A401" s="316"/>
      <c r="B401" s="317"/>
      <c r="C401" s="317"/>
      <c r="D401" s="317"/>
      <c r="E401" s="317"/>
      <c r="F401" s="317"/>
      <c r="G401" s="317"/>
      <c r="H401" s="317"/>
      <c r="I401" s="317"/>
      <c r="J401" s="317"/>
      <c r="K401" s="318"/>
      <c r="L401" s="261"/>
      <c r="M401" s="204"/>
      <c r="N401" s="261" t="s">
        <v>53</v>
      </c>
    </row>
    <row r="402" spans="1:15" ht="180">
      <c r="A402" s="31">
        <v>2</v>
      </c>
      <c r="B402" s="46" t="s">
        <v>367</v>
      </c>
      <c r="C402" s="225" t="s">
        <v>283</v>
      </c>
      <c r="D402" s="226" t="s">
        <v>283</v>
      </c>
      <c r="E402" s="227" t="s">
        <v>283</v>
      </c>
      <c r="F402" s="240" t="s">
        <v>283</v>
      </c>
      <c r="G402" s="229" t="s">
        <v>283</v>
      </c>
      <c r="H402" s="241" t="s">
        <v>283</v>
      </c>
      <c r="I402" s="242" t="s">
        <v>283</v>
      </c>
      <c r="J402" s="242" t="s">
        <v>283</v>
      </c>
      <c r="K402" s="242" t="s">
        <v>283</v>
      </c>
      <c r="L402" s="261"/>
      <c r="M402" s="261"/>
      <c r="N402" s="261"/>
      <c r="O402" s="261"/>
    </row>
    <row r="403" spans="1:15" ht="14.25">
      <c r="A403" s="31" t="s">
        <v>368</v>
      </c>
      <c r="B403" s="46" t="s">
        <v>361</v>
      </c>
      <c r="C403" s="225" t="s">
        <v>47</v>
      </c>
      <c r="D403" s="226">
        <v>10</v>
      </c>
      <c r="E403" s="227"/>
      <c r="F403" s="276">
        <f>D403*E403</f>
        <v>0</v>
      </c>
      <c r="G403" s="243"/>
      <c r="H403" s="244">
        <f>F403+(F403*G403/100)</f>
        <v>0</v>
      </c>
      <c r="I403" s="230"/>
      <c r="J403" s="230"/>
      <c r="K403" s="230"/>
      <c r="L403" s="261"/>
      <c r="M403" s="204"/>
      <c r="N403" s="261"/>
      <c r="O403" s="261"/>
    </row>
    <row r="404" spans="1:15" ht="14.25">
      <c r="A404" s="31" t="s">
        <v>369</v>
      </c>
      <c r="B404" s="46" t="s">
        <v>362</v>
      </c>
      <c r="C404" s="225" t="s">
        <v>370</v>
      </c>
      <c r="D404" s="226">
        <v>5</v>
      </c>
      <c r="E404" s="227"/>
      <c r="F404" s="276">
        <f>D404*E404</f>
        <v>0</v>
      </c>
      <c r="G404" s="243"/>
      <c r="H404" s="244">
        <f>F404+(F404*G404/100)</f>
        <v>0</v>
      </c>
      <c r="I404" s="230"/>
      <c r="J404" s="230"/>
      <c r="K404" s="230"/>
      <c r="L404" s="261"/>
      <c r="M404" s="204"/>
      <c r="N404" s="261"/>
      <c r="O404" s="261"/>
    </row>
    <row r="405" spans="1:15" ht="14.25">
      <c r="A405" s="31" t="s">
        <v>371</v>
      </c>
      <c r="B405" s="46" t="s">
        <v>364</v>
      </c>
      <c r="C405" s="225" t="s">
        <v>47</v>
      </c>
      <c r="D405" s="226">
        <v>5</v>
      </c>
      <c r="E405" s="227"/>
      <c r="F405" s="276">
        <f>D405*E405</f>
        <v>0</v>
      </c>
      <c r="G405" s="243"/>
      <c r="H405" s="244">
        <f>F405+(F405*G405/100)</f>
        <v>0</v>
      </c>
      <c r="I405" s="230"/>
      <c r="J405" s="230"/>
      <c r="K405" s="230"/>
      <c r="L405" s="261"/>
      <c r="M405" s="204"/>
      <c r="N405" s="261"/>
      <c r="O405" s="261"/>
    </row>
    <row r="406" spans="1:15" ht="14.25">
      <c r="A406" s="31" t="s">
        <v>372</v>
      </c>
      <c r="B406" s="46" t="s">
        <v>366</v>
      </c>
      <c r="C406" s="225" t="s">
        <v>47</v>
      </c>
      <c r="D406" s="226">
        <v>2</v>
      </c>
      <c r="E406" s="227"/>
      <c r="F406" s="228">
        <f>D406*E406</f>
        <v>0</v>
      </c>
      <c r="G406" s="229"/>
      <c r="H406" s="244">
        <f>F406+(F406*G406/100)</f>
        <v>0</v>
      </c>
      <c r="I406" s="230"/>
      <c r="J406" s="230"/>
      <c r="K406" s="230"/>
      <c r="L406" s="261"/>
      <c r="M406" s="261"/>
      <c r="N406" s="261"/>
      <c r="O406" s="261"/>
    </row>
    <row r="407" spans="1:15" ht="28.5" customHeight="1">
      <c r="A407" s="183"/>
      <c r="B407" s="315" t="s">
        <v>373</v>
      </c>
      <c r="C407" s="315"/>
      <c r="D407" s="315"/>
      <c r="E407" s="315"/>
      <c r="F407" s="231">
        <f>SUM(F396:F406)</f>
        <v>0</v>
      </c>
      <c r="G407" s="141"/>
      <c r="H407" s="231">
        <f>SUM(H396:H406)</f>
        <v>0</v>
      </c>
      <c r="I407" s="230"/>
      <c r="J407" s="230" t="s">
        <v>53</v>
      </c>
      <c r="K407" s="230"/>
      <c r="L407" s="261"/>
      <c r="M407" s="204"/>
      <c r="N407" s="204"/>
      <c r="O407" s="261"/>
    </row>
    <row r="408" spans="1:15" ht="28.5" customHeight="1">
      <c r="A408" s="303" t="s">
        <v>405</v>
      </c>
      <c r="B408" s="304"/>
      <c r="C408" s="304"/>
      <c r="D408" s="304"/>
      <c r="E408" s="304"/>
      <c r="F408" s="304"/>
      <c r="G408" s="304"/>
      <c r="H408" s="304"/>
      <c r="I408" s="304"/>
      <c r="J408" s="304"/>
      <c r="K408" s="305"/>
      <c r="L408" s="261" t="s">
        <v>53</v>
      </c>
      <c r="M408" s="204"/>
      <c r="N408" s="204"/>
      <c r="O408" s="261"/>
    </row>
    <row r="409" spans="1:11" ht="25.5" customHeight="1">
      <c r="A409" s="245"/>
      <c r="B409" s="246"/>
      <c r="C409" s="246"/>
      <c r="D409" s="246"/>
      <c r="E409" s="246"/>
      <c r="F409" s="247"/>
      <c r="G409" s="205"/>
      <c r="H409" s="248"/>
      <c r="I409" s="249"/>
      <c r="J409" s="249"/>
      <c r="K409" s="249"/>
    </row>
    <row r="410" spans="1:11" ht="33" customHeight="1">
      <c r="A410" s="375" t="s">
        <v>374</v>
      </c>
      <c r="B410" s="375"/>
      <c r="C410" s="375"/>
      <c r="D410" s="375"/>
      <c r="E410" s="375"/>
      <c r="F410" s="375"/>
      <c r="G410" s="375"/>
      <c r="H410" s="375"/>
      <c r="I410" s="375"/>
      <c r="J410" s="375"/>
      <c r="K410" s="375"/>
    </row>
    <row r="411" spans="1:11" ht="157.5">
      <c r="A411" s="234" t="s">
        <v>1</v>
      </c>
      <c r="B411" s="235" t="s">
        <v>266</v>
      </c>
      <c r="C411" s="236" t="s">
        <v>3</v>
      </c>
      <c r="D411" s="236" t="s">
        <v>4</v>
      </c>
      <c r="E411" s="237" t="s">
        <v>349</v>
      </c>
      <c r="F411" s="237" t="s">
        <v>350</v>
      </c>
      <c r="G411" s="236" t="s">
        <v>351</v>
      </c>
      <c r="H411" s="237" t="s">
        <v>352</v>
      </c>
      <c r="I411" s="238" t="s">
        <v>88</v>
      </c>
      <c r="J411" s="238" t="s">
        <v>10</v>
      </c>
      <c r="K411" s="239" t="s">
        <v>11</v>
      </c>
    </row>
    <row r="412" spans="1:18" ht="46.5" customHeight="1">
      <c r="A412" s="31">
        <v>1</v>
      </c>
      <c r="B412" s="55" t="s">
        <v>375</v>
      </c>
      <c r="C412" s="225" t="s">
        <v>47</v>
      </c>
      <c r="D412" s="226">
        <v>100</v>
      </c>
      <c r="E412" s="227"/>
      <c r="F412" s="228">
        <f>D412*E412</f>
        <v>0</v>
      </c>
      <c r="G412" s="229"/>
      <c r="H412" s="198">
        <f>F412+(F412*G412/100)</f>
        <v>0</v>
      </c>
      <c r="I412" s="230"/>
      <c r="J412" s="230"/>
      <c r="K412" s="230"/>
      <c r="L412" s="261"/>
      <c r="M412" s="204"/>
      <c r="N412" s="261"/>
      <c r="O412" s="261"/>
      <c r="P412" s="261"/>
      <c r="Q412" s="261"/>
      <c r="R412" s="261"/>
    </row>
    <row r="413" spans="1:18" ht="42.75" customHeight="1">
      <c r="A413" s="31">
        <v>2</v>
      </c>
      <c r="B413" s="46" t="s">
        <v>376</v>
      </c>
      <c r="C413" s="225" t="s">
        <v>47</v>
      </c>
      <c r="D413" s="226">
        <v>50</v>
      </c>
      <c r="E413" s="227"/>
      <c r="F413" s="228">
        <f>D413*E413</f>
        <v>0</v>
      </c>
      <c r="G413" s="229"/>
      <c r="H413" s="198">
        <f>F413+(F413*G413/100)</f>
        <v>0</v>
      </c>
      <c r="I413" s="230"/>
      <c r="J413" s="230"/>
      <c r="K413" s="230"/>
      <c r="L413" s="261"/>
      <c r="M413" s="261"/>
      <c r="N413" s="261"/>
      <c r="O413" s="261"/>
      <c r="P413" s="261"/>
      <c r="Q413" s="261"/>
      <c r="R413" s="261"/>
    </row>
    <row r="414" spans="1:18" ht="44.25" customHeight="1">
      <c r="A414" s="31">
        <v>3</v>
      </c>
      <c r="B414" s="46" t="s">
        <v>377</v>
      </c>
      <c r="C414" s="225" t="s">
        <v>47</v>
      </c>
      <c r="D414" s="226">
        <v>10</v>
      </c>
      <c r="E414" s="227"/>
      <c r="F414" s="228">
        <f>D414*E414</f>
        <v>0</v>
      </c>
      <c r="G414" s="243"/>
      <c r="H414" s="198">
        <f>F414+(F414*G414/100)</f>
        <v>0</v>
      </c>
      <c r="I414" s="230"/>
      <c r="J414" s="230"/>
      <c r="K414" s="230"/>
      <c r="L414" s="279"/>
      <c r="M414" s="204"/>
      <c r="N414" s="204"/>
      <c r="O414" s="261"/>
      <c r="P414" s="261"/>
      <c r="Q414" s="261"/>
      <c r="R414" s="261"/>
    </row>
    <row r="415" spans="1:18" ht="52.5" customHeight="1">
      <c r="A415" s="31">
        <v>4</v>
      </c>
      <c r="B415" s="46" t="s">
        <v>378</v>
      </c>
      <c r="C415" s="225" t="s">
        <v>47</v>
      </c>
      <c r="D415" s="226">
        <v>100</v>
      </c>
      <c r="E415" s="227"/>
      <c r="F415" s="228">
        <f>D415*E415</f>
        <v>0</v>
      </c>
      <c r="G415" s="229"/>
      <c r="H415" s="198">
        <f>F415+(F415*G415/100)</f>
        <v>0</v>
      </c>
      <c r="I415" s="230"/>
      <c r="J415" s="230"/>
      <c r="K415" s="230"/>
      <c r="L415" s="261"/>
      <c r="M415" s="261"/>
      <c r="N415" s="261"/>
      <c r="O415" s="261"/>
      <c r="P415" s="261"/>
      <c r="Q415" s="261"/>
      <c r="R415" s="261"/>
    </row>
    <row r="416" spans="1:18" ht="30.75" customHeight="1">
      <c r="A416" s="200"/>
      <c r="B416" s="374" t="s">
        <v>379</v>
      </c>
      <c r="C416" s="374"/>
      <c r="D416" s="374"/>
      <c r="E416" s="374"/>
      <c r="F416" s="277">
        <f>SUM(F412:F415)</f>
        <v>0</v>
      </c>
      <c r="G416" s="278" t="s">
        <v>53</v>
      </c>
      <c r="H416" s="277">
        <f>SUM(H412:H415)</f>
        <v>0</v>
      </c>
      <c r="I416" s="275"/>
      <c r="J416" s="275"/>
      <c r="K416" s="275"/>
      <c r="L416" s="261"/>
      <c r="M416" s="204"/>
      <c r="N416" s="204"/>
      <c r="O416" s="261"/>
      <c r="P416" s="261"/>
      <c r="Q416" s="261"/>
      <c r="R416" s="261"/>
    </row>
    <row r="417" spans="1:18" ht="26.25" customHeight="1">
      <c r="A417" s="303" t="s">
        <v>406</v>
      </c>
      <c r="B417" s="304"/>
      <c r="C417" s="304"/>
      <c r="D417" s="304"/>
      <c r="E417" s="304"/>
      <c r="F417" s="304"/>
      <c r="G417" s="304"/>
      <c r="H417" s="304"/>
      <c r="I417" s="304"/>
      <c r="J417" s="304"/>
      <c r="K417" s="305"/>
      <c r="L417" s="261" t="s">
        <v>53</v>
      </c>
      <c r="M417" s="204"/>
      <c r="N417" s="204"/>
      <c r="O417" s="261"/>
      <c r="P417" s="261"/>
      <c r="Q417" s="261"/>
      <c r="R417" s="261"/>
    </row>
    <row r="418" spans="1:18" ht="24.75" customHeight="1">
      <c r="A418" s="306" t="s">
        <v>411</v>
      </c>
      <c r="B418" s="307"/>
      <c r="C418" s="307"/>
      <c r="D418" s="307"/>
      <c r="E418" s="307"/>
      <c r="F418" s="307"/>
      <c r="G418" s="307"/>
      <c r="H418" s="307"/>
      <c r="I418" s="307"/>
      <c r="J418" s="307"/>
      <c r="K418" s="308"/>
      <c r="L418" s="280"/>
      <c r="M418" s="204"/>
      <c r="N418" s="261"/>
      <c r="O418" s="261"/>
      <c r="P418" s="261"/>
      <c r="Q418" s="261"/>
      <c r="R418" s="261"/>
    </row>
    <row r="419" spans="1:13" ht="37.5" customHeight="1">
      <c r="A419" s="232"/>
      <c r="B419" s="251"/>
      <c r="C419" s="251"/>
      <c r="D419" s="251"/>
      <c r="E419" s="251"/>
      <c r="F419" s="251"/>
      <c r="G419" s="251"/>
      <c r="H419" s="251"/>
      <c r="I419" s="251"/>
      <c r="J419" s="251"/>
      <c r="K419" s="251"/>
      <c r="L419" s="204"/>
      <c r="M419" s="204"/>
    </row>
    <row r="420" spans="1:11" ht="35.25" customHeight="1">
      <c r="A420" s="375" t="s">
        <v>380</v>
      </c>
      <c r="B420" s="375"/>
      <c r="C420" s="375"/>
      <c r="D420" s="375"/>
      <c r="E420" s="375"/>
      <c r="F420" s="375"/>
      <c r="G420" s="375"/>
      <c r="H420" s="375"/>
      <c r="I420" s="375"/>
      <c r="J420" s="375"/>
      <c r="K420" s="375"/>
    </row>
    <row r="421" spans="1:11" ht="157.5">
      <c r="A421" s="252" t="s">
        <v>1</v>
      </c>
      <c r="B421" s="216" t="s">
        <v>266</v>
      </c>
      <c r="C421" s="217" t="s">
        <v>3</v>
      </c>
      <c r="D421" s="217" t="s">
        <v>4</v>
      </c>
      <c r="E421" s="218" t="s">
        <v>349</v>
      </c>
      <c r="F421" s="218" t="s">
        <v>350</v>
      </c>
      <c r="G421" s="217" t="s">
        <v>351</v>
      </c>
      <c r="H421" s="218" t="s">
        <v>352</v>
      </c>
      <c r="I421" s="5" t="s">
        <v>88</v>
      </c>
      <c r="J421" s="5" t="s">
        <v>10</v>
      </c>
      <c r="K421" s="44" t="s">
        <v>11</v>
      </c>
    </row>
    <row r="422" spans="1:15" ht="90.75" customHeight="1">
      <c r="A422" s="253">
        <v>1</v>
      </c>
      <c r="B422" s="55" t="s">
        <v>381</v>
      </c>
      <c r="C422" s="225" t="s">
        <v>178</v>
      </c>
      <c r="D422" s="226" t="s">
        <v>178</v>
      </c>
      <c r="E422" s="227" t="s">
        <v>178</v>
      </c>
      <c r="F422" s="240" t="s">
        <v>178</v>
      </c>
      <c r="G422" s="229" t="s">
        <v>178</v>
      </c>
      <c r="H422" s="241" t="s">
        <v>178</v>
      </c>
      <c r="I422" s="242" t="s">
        <v>178</v>
      </c>
      <c r="J422" s="242" t="s">
        <v>178</v>
      </c>
      <c r="K422" s="242" t="s">
        <v>178</v>
      </c>
      <c r="L422" s="204"/>
      <c r="M422" s="261"/>
      <c r="N422" s="261"/>
      <c r="O422" s="261"/>
    </row>
    <row r="423" spans="1:15" ht="23.25" customHeight="1">
      <c r="A423" s="253" t="s">
        <v>382</v>
      </c>
      <c r="B423" s="46" t="s">
        <v>383</v>
      </c>
      <c r="C423" s="225" t="s">
        <v>47</v>
      </c>
      <c r="D423" s="226">
        <v>10</v>
      </c>
      <c r="E423" s="227"/>
      <c r="F423" s="228">
        <f>D423*E423</f>
        <v>0</v>
      </c>
      <c r="G423" s="229"/>
      <c r="H423" s="198">
        <f>F423+(F423*G423/100)</f>
        <v>0</v>
      </c>
      <c r="I423" s="230"/>
      <c r="J423" s="230"/>
      <c r="K423" s="230"/>
      <c r="L423" s="261"/>
      <c r="M423" s="261"/>
      <c r="N423" s="261"/>
      <c r="O423" s="261"/>
    </row>
    <row r="424" spans="1:15" ht="29.25" customHeight="1">
      <c r="A424" s="253" t="s">
        <v>356</v>
      </c>
      <c r="B424" s="46" t="s">
        <v>384</v>
      </c>
      <c r="C424" s="225" t="s">
        <v>47</v>
      </c>
      <c r="D424" s="226">
        <v>20</v>
      </c>
      <c r="E424" s="227"/>
      <c r="F424" s="228">
        <f>D424*E424</f>
        <v>0</v>
      </c>
      <c r="G424" s="243"/>
      <c r="H424" s="198">
        <f>F424+(F424*G424/100)</f>
        <v>0</v>
      </c>
      <c r="I424" s="230"/>
      <c r="J424" s="230"/>
      <c r="K424" s="230"/>
      <c r="L424" s="204"/>
      <c r="M424" s="204"/>
      <c r="N424" s="261"/>
      <c r="O424" s="261"/>
    </row>
    <row r="425" spans="1:15" ht="23.25" customHeight="1">
      <c r="A425" s="254"/>
      <c r="B425" s="364" t="s">
        <v>385</v>
      </c>
      <c r="C425" s="364"/>
      <c r="D425" s="364"/>
      <c r="E425" s="364"/>
      <c r="F425" s="274">
        <f>SUM(F423:F424)</f>
        <v>0</v>
      </c>
      <c r="G425" s="278" t="s">
        <v>53</v>
      </c>
      <c r="H425" s="274">
        <f>SUM(H423:H424)</f>
        <v>0</v>
      </c>
      <c r="I425" s="275"/>
      <c r="J425" s="275"/>
      <c r="K425" s="275"/>
      <c r="L425" s="204"/>
      <c r="M425" s="204"/>
      <c r="N425" s="261"/>
      <c r="O425" s="261"/>
    </row>
    <row r="426" spans="1:15" ht="30" customHeight="1">
      <c r="A426" s="309" t="s">
        <v>433</v>
      </c>
      <c r="B426" s="310"/>
      <c r="C426" s="310"/>
      <c r="D426" s="310"/>
      <c r="E426" s="310"/>
      <c r="F426" s="310"/>
      <c r="G426" s="310"/>
      <c r="H426" s="310"/>
      <c r="I426" s="310"/>
      <c r="J426" s="310"/>
      <c r="K426" s="311"/>
      <c r="L426" s="204"/>
      <c r="M426" s="204"/>
      <c r="N426" s="261"/>
      <c r="O426" s="261"/>
    </row>
    <row r="427" spans="1:11" ht="40.5" customHeight="1">
      <c r="A427" s="232"/>
      <c r="B427" s="232"/>
      <c r="C427" s="232"/>
      <c r="D427" s="251"/>
      <c r="E427" s="251"/>
      <c r="F427" s="232"/>
      <c r="G427" s="232"/>
      <c r="H427" s="232"/>
      <c r="I427" s="232"/>
      <c r="J427" s="232"/>
      <c r="K427" s="232"/>
    </row>
    <row r="428" spans="1:11" ht="30" customHeight="1">
      <c r="A428" s="375" t="s">
        <v>386</v>
      </c>
      <c r="B428" s="375"/>
      <c r="C428" s="375"/>
      <c r="D428" s="375"/>
      <c r="E428" s="375"/>
      <c r="F428" s="375"/>
      <c r="G428" s="375"/>
      <c r="H428" s="375"/>
      <c r="I428" s="375"/>
      <c r="J428" s="375"/>
      <c r="K428" s="375"/>
    </row>
    <row r="429" spans="1:18" ht="157.5">
      <c r="A429" s="234" t="s">
        <v>1</v>
      </c>
      <c r="B429" s="235" t="s">
        <v>266</v>
      </c>
      <c r="C429" s="236" t="s">
        <v>3</v>
      </c>
      <c r="D429" s="236" t="s">
        <v>4</v>
      </c>
      <c r="E429" s="237" t="s">
        <v>349</v>
      </c>
      <c r="F429" s="237" t="s">
        <v>350</v>
      </c>
      <c r="G429" s="236" t="s">
        <v>351</v>
      </c>
      <c r="H429" s="237" t="s">
        <v>352</v>
      </c>
      <c r="I429" s="238" t="s">
        <v>88</v>
      </c>
      <c r="J429" s="238" t="s">
        <v>10</v>
      </c>
      <c r="K429" s="239" t="s">
        <v>11</v>
      </c>
      <c r="M429" s="204"/>
      <c r="N429" s="204"/>
      <c r="O429" s="204"/>
      <c r="P429" s="204"/>
      <c r="Q429" s="261"/>
      <c r="R429" s="261"/>
    </row>
    <row r="430" spans="1:18" ht="128.25" customHeight="1">
      <c r="A430" s="31">
        <v>1</v>
      </c>
      <c r="B430" s="55" t="s">
        <v>419</v>
      </c>
      <c r="C430" s="292" t="s">
        <v>47</v>
      </c>
      <c r="D430" s="226">
        <v>50</v>
      </c>
      <c r="E430" s="227"/>
      <c r="F430" s="228">
        <f>D430*E430</f>
        <v>0</v>
      </c>
      <c r="G430" s="229"/>
      <c r="H430" s="198">
        <f>F430+(F430*G430/100)</f>
        <v>0</v>
      </c>
      <c r="I430" s="230"/>
      <c r="J430" s="230"/>
      <c r="K430" s="230"/>
      <c r="L430" s="255"/>
      <c r="M430" s="204"/>
      <c r="N430" s="204"/>
      <c r="O430" s="204"/>
      <c r="P430" s="204"/>
      <c r="Q430" s="204"/>
      <c r="R430" s="204"/>
    </row>
    <row r="431" spans="1:18" ht="147.75" customHeight="1">
      <c r="A431" s="31">
        <v>2</v>
      </c>
      <c r="B431" s="46" t="s">
        <v>420</v>
      </c>
      <c r="C431" s="292" t="s">
        <v>47</v>
      </c>
      <c r="D431" s="226">
        <v>50</v>
      </c>
      <c r="E431" s="227"/>
      <c r="F431" s="228">
        <f>D431*E431</f>
        <v>0</v>
      </c>
      <c r="G431" s="229"/>
      <c r="H431" s="198">
        <f>F431+(F431*G431/100)</f>
        <v>0</v>
      </c>
      <c r="I431" s="230"/>
      <c r="J431" s="230"/>
      <c r="K431" s="230"/>
      <c r="L431" s="255"/>
      <c r="M431" s="204"/>
      <c r="N431" s="204"/>
      <c r="O431" s="204"/>
      <c r="P431" s="204"/>
      <c r="Q431" s="204"/>
      <c r="R431" s="204"/>
    </row>
    <row r="432" spans="1:11" ht="58.5" customHeight="1">
      <c r="A432" s="31">
        <v>3</v>
      </c>
      <c r="B432" s="55" t="s">
        <v>387</v>
      </c>
      <c r="C432" s="225" t="s">
        <v>47</v>
      </c>
      <c r="D432" s="226">
        <v>50</v>
      </c>
      <c r="E432" s="227"/>
      <c r="F432" s="228">
        <f>D432*E432</f>
        <v>0</v>
      </c>
      <c r="G432" s="229"/>
      <c r="H432" s="198">
        <f>F432+(F432*G432/100)</f>
        <v>0</v>
      </c>
      <c r="I432" s="230"/>
      <c r="J432" s="230"/>
      <c r="K432" s="230"/>
    </row>
    <row r="433" spans="1:18" ht="47.25" customHeight="1">
      <c r="A433" s="31">
        <v>4</v>
      </c>
      <c r="B433" s="55" t="s">
        <v>388</v>
      </c>
      <c r="C433" s="225" t="s">
        <v>47</v>
      </c>
      <c r="D433" s="226">
        <v>50</v>
      </c>
      <c r="E433" s="227"/>
      <c r="F433" s="228">
        <f>D433*E433</f>
        <v>0</v>
      </c>
      <c r="G433" s="229"/>
      <c r="H433" s="198">
        <f>F433+(F433*G433/100)</f>
        <v>0</v>
      </c>
      <c r="I433" s="230"/>
      <c r="J433" s="230"/>
      <c r="K433" s="230"/>
      <c r="M433" s="261"/>
      <c r="N433" s="261"/>
      <c r="O433" s="261"/>
      <c r="P433" s="261"/>
      <c r="Q433" s="261"/>
      <c r="R433" s="261"/>
    </row>
    <row r="434" spans="1:18" ht="24" customHeight="1">
      <c r="A434" s="183"/>
      <c r="B434" s="315" t="s">
        <v>389</v>
      </c>
      <c r="C434" s="315"/>
      <c r="D434" s="315"/>
      <c r="E434" s="315"/>
      <c r="F434" s="231">
        <f>SUM(F430:F433)</f>
        <v>0</v>
      </c>
      <c r="G434" s="250" t="s">
        <v>53</v>
      </c>
      <c r="H434" s="231">
        <f>SUM(H430:H433)</f>
        <v>0</v>
      </c>
      <c r="I434" s="230"/>
      <c r="J434" s="230"/>
      <c r="K434" s="230"/>
      <c r="M434" s="204"/>
      <c r="N434" s="204"/>
      <c r="O434" s="204"/>
      <c r="P434" s="204"/>
      <c r="Q434" s="204"/>
      <c r="R434" s="204"/>
    </row>
    <row r="435" spans="1:18" ht="24" customHeight="1">
      <c r="A435" s="303" t="s">
        <v>412</v>
      </c>
      <c r="B435" s="304"/>
      <c r="C435" s="304"/>
      <c r="D435" s="304"/>
      <c r="E435" s="304"/>
      <c r="F435" s="304"/>
      <c r="G435" s="304"/>
      <c r="H435" s="304"/>
      <c r="I435" s="304"/>
      <c r="J435" s="304"/>
      <c r="K435" s="305"/>
      <c r="M435" s="204"/>
      <c r="N435" s="204"/>
      <c r="O435" s="204"/>
      <c r="P435" s="204"/>
      <c r="Q435" s="204"/>
      <c r="R435" s="204"/>
    </row>
    <row r="436" spans="1:18" ht="31.5" customHeight="1">
      <c r="A436" s="303" t="s">
        <v>413</v>
      </c>
      <c r="B436" s="304"/>
      <c r="C436" s="304"/>
      <c r="D436" s="304"/>
      <c r="E436" s="304"/>
      <c r="F436" s="304"/>
      <c r="G436" s="304"/>
      <c r="H436" s="304"/>
      <c r="I436" s="304"/>
      <c r="J436" s="304"/>
      <c r="K436" s="305"/>
      <c r="M436" s="204"/>
      <c r="N436" s="204"/>
      <c r="O436" s="204"/>
      <c r="P436" s="204"/>
      <c r="Q436" s="204"/>
      <c r="R436" s="204"/>
    </row>
    <row r="437" spans="1:11" ht="41.25" customHeight="1">
      <c r="A437" s="232"/>
      <c r="B437" s="232"/>
      <c r="C437" s="232"/>
      <c r="D437" s="251"/>
      <c r="E437" s="251"/>
      <c r="F437" s="232"/>
      <c r="G437" s="232"/>
      <c r="H437" s="232"/>
      <c r="I437" s="232"/>
      <c r="J437" s="232"/>
      <c r="K437" s="232"/>
    </row>
    <row r="438" spans="1:11" ht="29.25" customHeight="1">
      <c r="A438" s="375" t="s">
        <v>390</v>
      </c>
      <c r="B438" s="375"/>
      <c r="C438" s="375"/>
      <c r="D438" s="375"/>
      <c r="E438" s="375"/>
      <c r="F438" s="375"/>
      <c r="G438" s="375"/>
      <c r="H438" s="375"/>
      <c r="I438" s="375"/>
      <c r="J438" s="375"/>
      <c r="K438" s="375"/>
    </row>
    <row r="439" spans="1:17" ht="157.5">
      <c r="A439" s="234" t="s">
        <v>1</v>
      </c>
      <c r="B439" s="235" t="s">
        <v>266</v>
      </c>
      <c r="C439" s="236" t="s">
        <v>3</v>
      </c>
      <c r="D439" s="236" t="s">
        <v>4</v>
      </c>
      <c r="E439" s="237" t="s">
        <v>349</v>
      </c>
      <c r="F439" s="237" t="s">
        <v>350</v>
      </c>
      <c r="G439" s="236" t="s">
        <v>351</v>
      </c>
      <c r="H439" s="237" t="s">
        <v>352</v>
      </c>
      <c r="I439" s="238" t="s">
        <v>88</v>
      </c>
      <c r="J439" s="238" t="s">
        <v>10</v>
      </c>
      <c r="K439" s="239" t="s">
        <v>11</v>
      </c>
      <c r="M439" s="204"/>
      <c r="N439" s="204"/>
      <c r="O439" s="204"/>
      <c r="P439" s="261"/>
      <c r="Q439" s="261"/>
    </row>
    <row r="440" spans="1:17" ht="46.5" customHeight="1">
      <c r="A440" s="31">
        <v>1</v>
      </c>
      <c r="B440" s="257" t="s">
        <v>415</v>
      </c>
      <c r="C440" s="291" t="s">
        <v>47</v>
      </c>
      <c r="D440" s="226">
        <v>500</v>
      </c>
      <c r="E440" s="227"/>
      <c r="F440" s="228">
        <f aca="true" t="shared" si="30" ref="F440:F448">D440*E440</f>
        <v>0</v>
      </c>
      <c r="G440" s="229"/>
      <c r="H440" s="198">
        <f aca="true" t="shared" si="31" ref="H440:H448">F440+(F440*G440/100)</f>
        <v>0</v>
      </c>
      <c r="I440" s="230"/>
      <c r="J440" s="230"/>
      <c r="K440" s="230"/>
      <c r="M440" s="204"/>
      <c r="N440" s="261"/>
      <c r="O440" s="261"/>
      <c r="P440" s="261"/>
      <c r="Q440" s="261"/>
    </row>
    <row r="441" spans="1:17" ht="40.5" customHeight="1">
      <c r="A441" s="31">
        <v>2</v>
      </c>
      <c r="B441" s="164" t="s">
        <v>416</v>
      </c>
      <c r="C441" s="291" t="s">
        <v>47</v>
      </c>
      <c r="D441" s="226">
        <v>500</v>
      </c>
      <c r="E441" s="227"/>
      <c r="F441" s="228">
        <f t="shared" si="30"/>
        <v>0</v>
      </c>
      <c r="G441" s="229"/>
      <c r="H441" s="198">
        <f t="shared" si="31"/>
        <v>0</v>
      </c>
      <c r="I441" s="230"/>
      <c r="J441" s="230"/>
      <c r="K441" s="230"/>
      <c r="M441" s="204"/>
      <c r="N441" s="261"/>
      <c r="O441" s="261"/>
      <c r="P441" s="261"/>
      <c r="Q441" s="261"/>
    </row>
    <row r="442" spans="1:17" ht="44.25" customHeight="1">
      <c r="A442" s="31">
        <v>3</v>
      </c>
      <c r="B442" s="164" t="s">
        <v>417</v>
      </c>
      <c r="C442" s="291" t="s">
        <v>47</v>
      </c>
      <c r="D442" s="226">
        <v>300</v>
      </c>
      <c r="E442" s="227"/>
      <c r="F442" s="228">
        <f t="shared" si="30"/>
        <v>0</v>
      </c>
      <c r="G442" s="229"/>
      <c r="H442" s="198">
        <f t="shared" si="31"/>
        <v>0</v>
      </c>
      <c r="I442" s="230"/>
      <c r="J442" s="230"/>
      <c r="K442" s="230"/>
      <c r="M442" s="204"/>
      <c r="N442" s="261"/>
      <c r="O442" s="261"/>
      <c r="P442" s="261"/>
      <c r="Q442" s="261"/>
    </row>
    <row r="443" spans="1:17" ht="39" customHeight="1">
      <c r="A443" s="31">
        <v>4</v>
      </c>
      <c r="B443" s="46" t="s">
        <v>418</v>
      </c>
      <c r="C443" s="291" t="s">
        <v>47</v>
      </c>
      <c r="D443" s="226">
        <v>150</v>
      </c>
      <c r="E443" s="227"/>
      <c r="F443" s="228">
        <f t="shared" si="30"/>
        <v>0</v>
      </c>
      <c r="G443" s="229"/>
      <c r="H443" s="198">
        <f t="shared" si="31"/>
        <v>0</v>
      </c>
      <c r="I443" s="230"/>
      <c r="J443" s="230"/>
      <c r="K443" s="230"/>
      <c r="M443" s="204"/>
      <c r="N443" s="261"/>
      <c r="O443" s="261"/>
      <c r="P443" s="261"/>
      <c r="Q443" s="261"/>
    </row>
    <row r="444" spans="1:17" ht="50.25" customHeight="1">
      <c r="A444" s="31">
        <v>5</v>
      </c>
      <c r="B444" s="164" t="s">
        <v>391</v>
      </c>
      <c r="C444" s="225" t="s">
        <v>47</v>
      </c>
      <c r="D444" s="226">
        <v>50</v>
      </c>
      <c r="E444" s="227"/>
      <c r="F444" s="228">
        <f t="shared" si="30"/>
        <v>0</v>
      </c>
      <c r="G444" s="229"/>
      <c r="H444" s="198">
        <f t="shared" si="31"/>
        <v>0</v>
      </c>
      <c r="I444" s="230"/>
      <c r="J444" s="230"/>
      <c r="K444" s="230"/>
      <c r="M444" s="261"/>
      <c r="N444" s="261"/>
      <c r="O444" s="261"/>
      <c r="P444" s="261"/>
      <c r="Q444" s="261"/>
    </row>
    <row r="445" spans="1:17" ht="47.25" customHeight="1">
      <c r="A445" s="31">
        <v>6</v>
      </c>
      <c r="B445" s="164" t="s">
        <v>392</v>
      </c>
      <c r="C445" s="225" t="s">
        <v>47</v>
      </c>
      <c r="D445" s="226">
        <v>50</v>
      </c>
      <c r="E445" s="227"/>
      <c r="F445" s="228">
        <f t="shared" si="30"/>
        <v>0</v>
      </c>
      <c r="G445" s="229"/>
      <c r="H445" s="198">
        <f t="shared" si="31"/>
        <v>0</v>
      </c>
      <c r="I445" s="230"/>
      <c r="J445" s="230"/>
      <c r="K445" s="230"/>
      <c r="M445" s="261"/>
      <c r="N445" s="261"/>
      <c r="O445" s="261"/>
      <c r="P445" s="261"/>
      <c r="Q445" s="261"/>
    </row>
    <row r="446" spans="1:17" ht="31.5" customHeight="1">
      <c r="A446" s="31">
        <v>7</v>
      </c>
      <c r="B446" s="164" t="s">
        <v>393</v>
      </c>
      <c r="C446" s="225" t="s">
        <v>47</v>
      </c>
      <c r="D446" s="226">
        <v>1</v>
      </c>
      <c r="E446" s="227"/>
      <c r="F446" s="228">
        <f t="shared" si="30"/>
        <v>0</v>
      </c>
      <c r="G446" s="229"/>
      <c r="H446" s="198">
        <f t="shared" si="31"/>
        <v>0</v>
      </c>
      <c r="I446" s="230"/>
      <c r="J446" s="230"/>
      <c r="K446" s="230"/>
      <c r="M446" s="261"/>
      <c r="N446" s="261"/>
      <c r="O446" s="261"/>
      <c r="P446" s="261"/>
      <c r="Q446" s="261"/>
    </row>
    <row r="447" spans="1:17" ht="36" customHeight="1">
      <c r="A447" s="31">
        <v>8</v>
      </c>
      <c r="B447" s="164" t="s">
        <v>394</v>
      </c>
      <c r="C447" s="225" t="s">
        <v>395</v>
      </c>
      <c r="D447" s="226">
        <v>10</v>
      </c>
      <c r="E447" s="227"/>
      <c r="F447" s="228">
        <f t="shared" si="30"/>
        <v>0</v>
      </c>
      <c r="G447" s="229"/>
      <c r="H447" s="198">
        <f t="shared" si="31"/>
        <v>0</v>
      </c>
      <c r="I447" s="230"/>
      <c r="J447" s="230"/>
      <c r="K447" s="230"/>
      <c r="M447" s="261"/>
      <c r="N447" s="261"/>
      <c r="O447" s="261"/>
      <c r="P447" s="261"/>
      <c r="Q447" s="261"/>
    </row>
    <row r="448" spans="1:17" ht="30.75" customHeight="1">
      <c r="A448" s="31">
        <v>9</v>
      </c>
      <c r="B448" s="164" t="s">
        <v>396</v>
      </c>
      <c r="C448" s="225" t="s">
        <v>395</v>
      </c>
      <c r="D448" s="258">
        <v>10</v>
      </c>
      <c r="E448" s="259"/>
      <c r="F448" s="228">
        <f t="shared" si="30"/>
        <v>0</v>
      </c>
      <c r="G448" s="229"/>
      <c r="H448" s="198">
        <f t="shared" si="31"/>
        <v>0</v>
      </c>
      <c r="I448" s="230"/>
      <c r="J448" s="230"/>
      <c r="K448" s="230"/>
      <c r="M448" s="261"/>
      <c r="N448" s="261"/>
      <c r="O448" s="261"/>
      <c r="P448" s="261"/>
      <c r="Q448" s="261"/>
    </row>
    <row r="449" spans="1:18" ht="30" customHeight="1">
      <c r="A449" s="200"/>
      <c r="B449" s="364" t="s">
        <v>397</v>
      </c>
      <c r="C449" s="364"/>
      <c r="D449" s="364"/>
      <c r="E449" s="364"/>
      <c r="F449" s="277">
        <f>SUM(F440:F448)</f>
        <v>0</v>
      </c>
      <c r="G449" s="278" t="s">
        <v>53</v>
      </c>
      <c r="H449" s="277">
        <f>SUM(H440:H448)</f>
        <v>0</v>
      </c>
      <c r="I449" s="275"/>
      <c r="J449" s="275"/>
      <c r="K449" s="275"/>
      <c r="M449" s="204"/>
      <c r="N449" s="261"/>
      <c r="O449" s="261"/>
      <c r="P449" s="261"/>
      <c r="Q449" s="261"/>
      <c r="R449" s="261"/>
    </row>
    <row r="450" spans="1:18" ht="32.25" customHeight="1">
      <c r="A450" s="312" t="s">
        <v>407</v>
      </c>
      <c r="B450" s="313"/>
      <c r="C450" s="313"/>
      <c r="D450" s="313"/>
      <c r="E450" s="313"/>
      <c r="F450" s="313"/>
      <c r="G450" s="313"/>
      <c r="H450" s="313"/>
      <c r="I450" s="313"/>
      <c r="J450" s="313"/>
      <c r="K450" s="314"/>
      <c r="M450" s="261"/>
      <c r="N450" s="261"/>
      <c r="O450" s="261"/>
      <c r="P450" s="261"/>
      <c r="Q450" s="261"/>
      <c r="R450" s="261"/>
    </row>
    <row r="451" spans="13:17" ht="24.75" customHeight="1">
      <c r="M451" s="261"/>
      <c r="N451" s="261"/>
      <c r="O451" s="261"/>
      <c r="P451" s="261"/>
      <c r="Q451" s="261"/>
    </row>
    <row r="452" spans="1:17" ht="38.25" customHeight="1">
      <c r="A452" s="375" t="s">
        <v>398</v>
      </c>
      <c r="B452" s="375"/>
      <c r="C452" s="375"/>
      <c r="D452" s="375"/>
      <c r="E452" s="375"/>
      <c r="F452" s="375"/>
      <c r="G452" s="375"/>
      <c r="H452" s="375"/>
      <c r="I452" s="375"/>
      <c r="J452" s="375"/>
      <c r="K452" s="375"/>
      <c r="M452" s="261"/>
      <c r="N452" s="261"/>
      <c r="O452" s="261"/>
      <c r="P452" s="261"/>
      <c r="Q452" s="261"/>
    </row>
    <row r="453" spans="1:17" ht="157.5">
      <c r="A453" s="234" t="s">
        <v>1</v>
      </c>
      <c r="B453" s="235" t="s">
        <v>266</v>
      </c>
      <c r="C453" s="236" t="s">
        <v>3</v>
      </c>
      <c r="D453" s="236" t="s">
        <v>4</v>
      </c>
      <c r="E453" s="237" t="s">
        <v>349</v>
      </c>
      <c r="F453" s="237" t="s">
        <v>350</v>
      </c>
      <c r="G453" s="236" t="s">
        <v>351</v>
      </c>
      <c r="H453" s="237" t="s">
        <v>352</v>
      </c>
      <c r="I453" s="238" t="s">
        <v>88</v>
      </c>
      <c r="J453" s="238" t="s">
        <v>10</v>
      </c>
      <c r="K453" s="239" t="s">
        <v>11</v>
      </c>
      <c r="M453" s="261"/>
      <c r="N453" s="261"/>
      <c r="O453" s="261"/>
      <c r="P453" s="261"/>
      <c r="Q453" s="261"/>
    </row>
    <row r="454" spans="1:22" ht="110.25" customHeight="1">
      <c r="A454" s="31">
        <v>1</v>
      </c>
      <c r="B454" s="55" t="s">
        <v>399</v>
      </c>
      <c r="C454" s="225" t="s">
        <v>47</v>
      </c>
      <c r="D454" s="31">
        <v>10</v>
      </c>
      <c r="E454" s="260"/>
      <c r="F454" s="228">
        <f>D454*E454</f>
        <v>0</v>
      </c>
      <c r="G454" s="229"/>
      <c r="H454" s="198">
        <f>F454+(F454*G454/100)</f>
        <v>0</v>
      </c>
      <c r="I454" s="34"/>
      <c r="J454" s="34"/>
      <c r="K454" s="34"/>
      <c r="L454" s="261"/>
      <c r="M454" s="204"/>
      <c r="N454" s="204"/>
      <c r="O454" s="204"/>
      <c r="P454" s="204"/>
      <c r="Q454" s="204"/>
      <c r="R454" s="204"/>
      <c r="S454" s="261"/>
      <c r="T454" s="261"/>
      <c r="U454" s="261"/>
      <c r="V454" s="261"/>
    </row>
    <row r="455" spans="1:22" ht="50.25" customHeight="1">
      <c r="A455" s="31">
        <v>2</v>
      </c>
      <c r="B455" s="46" t="s">
        <v>400</v>
      </c>
      <c r="C455" s="225" t="s">
        <v>47</v>
      </c>
      <c r="D455" s="31">
        <v>70</v>
      </c>
      <c r="E455" s="260"/>
      <c r="F455" s="228">
        <f>D455*E455</f>
        <v>0</v>
      </c>
      <c r="G455" s="229"/>
      <c r="H455" s="198">
        <f>F455+(F455*G455/100)</f>
        <v>0</v>
      </c>
      <c r="I455" s="34"/>
      <c r="J455" s="34"/>
      <c r="K455" s="34"/>
      <c r="L455" s="261"/>
      <c r="M455" s="261"/>
      <c r="N455" s="261"/>
      <c r="O455" s="261"/>
      <c r="P455" s="261"/>
      <c r="Q455" s="261"/>
      <c r="R455" s="261"/>
      <c r="S455" s="261"/>
      <c r="T455" s="261"/>
      <c r="U455" s="261"/>
      <c r="V455" s="261"/>
    </row>
    <row r="456" spans="1:17" ht="32.25" customHeight="1">
      <c r="A456" s="31">
        <v>3</v>
      </c>
      <c r="B456" s="256" t="s">
        <v>401</v>
      </c>
      <c r="C456" s="225" t="s">
        <v>47</v>
      </c>
      <c r="D456" s="31">
        <v>10</v>
      </c>
      <c r="E456" s="260"/>
      <c r="F456" s="228">
        <f>D456*E456</f>
        <v>0</v>
      </c>
      <c r="G456" s="229"/>
      <c r="H456" s="198">
        <f>F456+(F456*G456/100)</f>
        <v>0</v>
      </c>
      <c r="I456" s="34"/>
      <c r="J456" s="34"/>
      <c r="K456" s="34"/>
      <c r="M456" s="261"/>
      <c r="N456" s="261"/>
      <c r="O456" s="261"/>
      <c r="P456" s="261"/>
      <c r="Q456" s="261"/>
    </row>
    <row r="457" spans="1:17" ht="31.5" customHeight="1">
      <c r="A457" s="200"/>
      <c r="B457" s="364" t="s">
        <v>402</v>
      </c>
      <c r="C457" s="364"/>
      <c r="D457" s="364"/>
      <c r="E457" s="364"/>
      <c r="F457" s="274">
        <f>SUM(F454:F456)</f>
        <v>0</v>
      </c>
      <c r="G457" s="278" t="s">
        <v>53</v>
      </c>
      <c r="H457" s="274">
        <f>SUM(H454:H456)</f>
        <v>0</v>
      </c>
      <c r="I457" s="275"/>
      <c r="J457" s="275"/>
      <c r="K457" s="275"/>
      <c r="M457" s="261"/>
      <c r="N457" s="261"/>
      <c r="O457" s="261"/>
      <c r="P457" s="261"/>
      <c r="Q457" s="261"/>
    </row>
    <row r="458" spans="1:17" ht="31.5" customHeight="1">
      <c r="A458" s="303" t="s">
        <v>433</v>
      </c>
      <c r="B458" s="304"/>
      <c r="C458" s="304"/>
      <c r="D458" s="304"/>
      <c r="E458" s="304"/>
      <c r="F458" s="304"/>
      <c r="G458" s="304"/>
      <c r="H458" s="304"/>
      <c r="I458" s="304"/>
      <c r="J458" s="304"/>
      <c r="K458" s="305"/>
      <c r="M458" s="261"/>
      <c r="N458" s="261"/>
      <c r="O458" s="261"/>
      <c r="P458" s="261"/>
      <c r="Q458" s="261"/>
    </row>
    <row r="459" spans="1:17" ht="31.5" customHeight="1">
      <c r="A459" s="293"/>
      <c r="B459" s="293"/>
      <c r="C459" s="293"/>
      <c r="D459" s="293"/>
      <c r="E459" s="293"/>
      <c r="F459" s="293"/>
      <c r="G459" s="293"/>
      <c r="H459" s="293"/>
      <c r="I459" s="293"/>
      <c r="J459" s="293"/>
      <c r="K459" s="293"/>
      <c r="M459" s="261"/>
      <c r="N459" s="261"/>
      <c r="O459" s="261"/>
      <c r="P459" s="261"/>
      <c r="Q459" s="261"/>
    </row>
    <row r="460" spans="1:17" ht="31.5" customHeight="1">
      <c r="A460" s="375" t="s">
        <v>430</v>
      </c>
      <c r="B460" s="375"/>
      <c r="C460" s="375"/>
      <c r="D460" s="375"/>
      <c r="E460" s="375"/>
      <c r="F460" s="375"/>
      <c r="G460" s="375"/>
      <c r="H460" s="375"/>
      <c r="I460" s="375"/>
      <c r="J460" s="375"/>
      <c r="K460" s="375"/>
      <c r="M460" s="261"/>
      <c r="N460" s="261"/>
      <c r="O460" s="261"/>
      <c r="P460" s="261"/>
      <c r="Q460" s="261"/>
    </row>
    <row r="461" spans="1:17" ht="117" customHeight="1">
      <c r="A461" s="234" t="s">
        <v>1</v>
      </c>
      <c r="B461" s="235" t="s">
        <v>266</v>
      </c>
      <c r="C461" s="236" t="s">
        <v>3</v>
      </c>
      <c r="D461" s="236" t="s">
        <v>4</v>
      </c>
      <c r="E461" s="237" t="s">
        <v>349</v>
      </c>
      <c r="F461" s="237" t="s">
        <v>350</v>
      </c>
      <c r="G461" s="236" t="s">
        <v>351</v>
      </c>
      <c r="H461" s="237" t="s">
        <v>352</v>
      </c>
      <c r="I461" s="238" t="s">
        <v>88</v>
      </c>
      <c r="J461" s="238" t="s">
        <v>10</v>
      </c>
      <c r="K461" s="239" t="s">
        <v>11</v>
      </c>
      <c r="M461" s="261"/>
      <c r="N461" s="261"/>
      <c r="O461" s="261"/>
      <c r="P461" s="261"/>
      <c r="Q461" s="261"/>
    </row>
    <row r="462" spans="1:17" ht="52.5" customHeight="1">
      <c r="A462" s="294">
        <v>1</v>
      </c>
      <c r="B462" s="299" t="s">
        <v>421</v>
      </c>
      <c r="C462" s="294" t="s">
        <v>47</v>
      </c>
      <c r="D462" s="294">
        <v>15</v>
      </c>
      <c r="E462" s="295"/>
      <c r="F462" s="296">
        <f>D462*E462</f>
        <v>0</v>
      </c>
      <c r="G462" s="297"/>
      <c r="H462" s="296">
        <f>F462+(F462*G462/100)</f>
        <v>0</v>
      </c>
      <c r="I462" s="298"/>
      <c r="J462" s="298"/>
      <c r="K462" s="298"/>
      <c r="L462" s="267"/>
      <c r="M462" s="280"/>
      <c r="N462" s="280"/>
      <c r="O462" s="280"/>
      <c r="P462" s="280"/>
      <c r="Q462" s="261"/>
    </row>
    <row r="463" spans="1:17" ht="58.5" customHeight="1">
      <c r="A463" s="294">
        <v>2</v>
      </c>
      <c r="B463" s="299" t="s">
        <v>422</v>
      </c>
      <c r="C463" s="294" t="s">
        <v>47</v>
      </c>
      <c r="D463" s="294">
        <v>1</v>
      </c>
      <c r="E463" s="295"/>
      <c r="F463" s="296">
        <f aca="true" t="shared" si="32" ref="F463:F470">D463*E463</f>
        <v>0</v>
      </c>
      <c r="G463" s="297"/>
      <c r="H463" s="296">
        <f aca="true" t="shared" si="33" ref="H463:H470">F463+(F463*G463/100)</f>
        <v>0</v>
      </c>
      <c r="I463" s="298"/>
      <c r="J463" s="298"/>
      <c r="K463" s="298"/>
      <c r="L463" s="267"/>
      <c r="M463" s="280"/>
      <c r="N463" s="280"/>
      <c r="O463" s="280"/>
      <c r="P463" s="280"/>
      <c r="Q463" s="261"/>
    </row>
    <row r="464" spans="1:17" ht="47.25" customHeight="1">
      <c r="A464" s="294">
        <v>3</v>
      </c>
      <c r="B464" s="299" t="s">
        <v>423</v>
      </c>
      <c r="C464" s="294" t="s">
        <v>47</v>
      </c>
      <c r="D464" s="294">
        <v>5</v>
      </c>
      <c r="E464" s="295"/>
      <c r="F464" s="296">
        <f t="shared" si="32"/>
        <v>0</v>
      </c>
      <c r="G464" s="297"/>
      <c r="H464" s="296">
        <f t="shared" si="33"/>
        <v>0</v>
      </c>
      <c r="I464" s="298"/>
      <c r="J464" s="298"/>
      <c r="K464" s="298"/>
      <c r="M464" s="261"/>
      <c r="N464" s="261"/>
      <c r="O464" s="261"/>
      <c r="P464" s="261"/>
      <c r="Q464" s="261"/>
    </row>
    <row r="465" spans="1:17" ht="48.75" customHeight="1">
      <c r="A465" s="294">
        <v>4</v>
      </c>
      <c r="B465" s="299" t="s">
        <v>424</v>
      </c>
      <c r="C465" s="294" t="s">
        <v>47</v>
      </c>
      <c r="D465" s="294">
        <v>5</v>
      </c>
      <c r="E465" s="295"/>
      <c r="F465" s="296">
        <f t="shared" si="32"/>
        <v>0</v>
      </c>
      <c r="G465" s="297"/>
      <c r="H465" s="296">
        <f t="shared" si="33"/>
        <v>0</v>
      </c>
      <c r="I465" s="298"/>
      <c r="J465" s="298"/>
      <c r="K465" s="298"/>
      <c r="M465" s="261"/>
      <c r="N465" s="261"/>
      <c r="O465" s="261"/>
      <c r="P465" s="261"/>
      <c r="Q465" s="261"/>
    </row>
    <row r="466" spans="1:17" ht="48" customHeight="1">
      <c r="A466" s="294">
        <v>5</v>
      </c>
      <c r="B466" s="299" t="s">
        <v>425</v>
      </c>
      <c r="C466" s="294" t="s">
        <v>47</v>
      </c>
      <c r="D466" s="294">
        <v>10</v>
      </c>
      <c r="E466" s="295"/>
      <c r="F466" s="296">
        <f t="shared" si="32"/>
        <v>0</v>
      </c>
      <c r="G466" s="297"/>
      <c r="H466" s="296">
        <f t="shared" si="33"/>
        <v>0</v>
      </c>
      <c r="I466" s="298"/>
      <c r="J466" s="298"/>
      <c r="K466" s="298"/>
      <c r="M466" s="261"/>
      <c r="N466" s="261"/>
      <c r="O466" s="261"/>
      <c r="P466" s="261"/>
      <c r="Q466" s="261"/>
    </row>
    <row r="467" spans="1:17" ht="36.75" customHeight="1">
      <c r="A467" s="294">
        <v>6</v>
      </c>
      <c r="B467" s="299" t="s">
        <v>426</v>
      </c>
      <c r="C467" s="294" t="s">
        <v>47</v>
      </c>
      <c r="D467" s="294">
        <v>5</v>
      </c>
      <c r="E467" s="295"/>
      <c r="F467" s="296">
        <f t="shared" si="32"/>
        <v>0</v>
      </c>
      <c r="G467" s="297"/>
      <c r="H467" s="296">
        <f t="shared" si="33"/>
        <v>0</v>
      </c>
      <c r="I467" s="298"/>
      <c r="J467" s="298"/>
      <c r="K467" s="298"/>
      <c r="M467" s="261"/>
      <c r="N467" s="261"/>
      <c r="O467" s="261"/>
      <c r="P467" s="261"/>
      <c r="Q467" s="261"/>
    </row>
    <row r="468" spans="1:17" ht="53.25" customHeight="1">
      <c r="A468" s="294">
        <v>7</v>
      </c>
      <c r="B468" s="299" t="s">
        <v>427</v>
      </c>
      <c r="C468" s="294" t="s">
        <v>47</v>
      </c>
      <c r="D468" s="294">
        <v>5</v>
      </c>
      <c r="E468" s="295"/>
      <c r="F468" s="296">
        <f t="shared" si="32"/>
        <v>0</v>
      </c>
      <c r="G468" s="297"/>
      <c r="H468" s="296">
        <f t="shared" si="33"/>
        <v>0</v>
      </c>
      <c r="I468" s="298"/>
      <c r="J468" s="298"/>
      <c r="K468" s="298"/>
      <c r="M468" s="261"/>
      <c r="N468" s="261"/>
      <c r="O468" s="261"/>
      <c r="P468" s="261"/>
      <c r="Q468" s="261"/>
    </row>
    <row r="469" spans="1:17" ht="31.5" customHeight="1">
      <c r="A469" s="294">
        <v>8</v>
      </c>
      <c r="B469" s="300" t="s">
        <v>428</v>
      </c>
      <c r="C469" s="294" t="s">
        <v>47</v>
      </c>
      <c r="D469" s="294">
        <v>10</v>
      </c>
      <c r="E469" s="295"/>
      <c r="F469" s="296">
        <f t="shared" si="32"/>
        <v>0</v>
      </c>
      <c r="G469" s="297"/>
      <c r="H469" s="296">
        <f t="shared" si="33"/>
        <v>0</v>
      </c>
      <c r="I469" s="298"/>
      <c r="J469" s="298"/>
      <c r="K469" s="298"/>
      <c r="M469" s="261"/>
      <c r="N469" s="261"/>
      <c r="O469" s="261"/>
      <c r="P469" s="261"/>
      <c r="Q469" s="261"/>
    </row>
    <row r="470" spans="1:17" ht="31.5" customHeight="1">
      <c r="A470" s="294">
        <v>9</v>
      </c>
      <c r="B470" s="300" t="s">
        <v>429</v>
      </c>
      <c r="C470" s="294" t="s">
        <v>47</v>
      </c>
      <c r="D470" s="294">
        <v>10</v>
      </c>
      <c r="E470" s="295"/>
      <c r="F470" s="296">
        <f t="shared" si="32"/>
        <v>0</v>
      </c>
      <c r="G470" s="297"/>
      <c r="H470" s="296">
        <f t="shared" si="33"/>
        <v>0</v>
      </c>
      <c r="I470" s="298"/>
      <c r="J470" s="298"/>
      <c r="K470" s="298"/>
      <c r="M470" s="261"/>
      <c r="N470" s="261"/>
      <c r="O470" s="261"/>
      <c r="P470" s="261"/>
      <c r="Q470" s="261"/>
    </row>
    <row r="471" spans="1:17" ht="31.5" customHeight="1">
      <c r="A471" s="294"/>
      <c r="B471" s="381" t="s">
        <v>431</v>
      </c>
      <c r="C471" s="381"/>
      <c r="D471" s="381"/>
      <c r="E471" s="381"/>
      <c r="F471" s="302">
        <f>SUM(F462:F470)</f>
        <v>0</v>
      </c>
      <c r="G471" s="301"/>
      <c r="H471" s="302">
        <f>SUM(H462:H470)</f>
        <v>0</v>
      </c>
      <c r="I471" s="298"/>
      <c r="J471" s="298"/>
      <c r="K471" s="298"/>
      <c r="M471" s="261"/>
      <c r="N471" s="261"/>
      <c r="O471" s="261"/>
      <c r="P471" s="261"/>
      <c r="Q471" s="261"/>
    </row>
    <row r="472" spans="1:11" s="261" customFormat="1" ht="31.5" customHeight="1">
      <c r="A472" s="309" t="s">
        <v>433</v>
      </c>
      <c r="B472" s="310"/>
      <c r="C472" s="310"/>
      <c r="D472" s="310"/>
      <c r="E472" s="310"/>
      <c r="F472" s="310"/>
      <c r="G472" s="310"/>
      <c r="H472" s="310"/>
      <c r="I472" s="310"/>
      <c r="J472" s="310"/>
      <c r="K472" s="311"/>
    </row>
    <row r="473" spans="1:17" ht="31.5" customHeight="1">
      <c r="A473" s="293"/>
      <c r="B473" s="293"/>
      <c r="C473" s="293"/>
      <c r="D473" s="293"/>
      <c r="E473" s="293"/>
      <c r="F473" s="293"/>
      <c r="G473" s="293"/>
      <c r="H473" s="293"/>
      <c r="I473" s="293"/>
      <c r="J473" s="293"/>
      <c r="K473" s="293"/>
      <c r="M473" s="261"/>
      <c r="N473" s="261"/>
      <c r="O473" s="261"/>
      <c r="P473" s="261"/>
      <c r="Q473" s="261"/>
    </row>
    <row r="474" ht="14.25">
      <c r="B474" s="1" t="s">
        <v>438</v>
      </c>
    </row>
    <row r="475" ht="14.25">
      <c r="B475" s="1" t="s">
        <v>439</v>
      </c>
    </row>
    <row r="477" ht="14.25">
      <c r="B477" s="270" t="s">
        <v>53</v>
      </c>
    </row>
  </sheetData>
  <sheetProtection selectLockedCells="1" selectUnlockedCells="1"/>
  <mergeCells count="132">
    <mergeCell ref="A472:K472"/>
    <mergeCell ref="A1:K1"/>
    <mergeCell ref="A460:K460"/>
    <mergeCell ref="B471:E471"/>
    <mergeCell ref="A452:K452"/>
    <mergeCell ref="B390:E390"/>
    <mergeCell ref="A393:K393"/>
    <mergeCell ref="A251:K251"/>
    <mergeCell ref="B380:E380"/>
    <mergeCell ref="A385:K385"/>
    <mergeCell ref="A408:K408"/>
    <mergeCell ref="A410:K410"/>
    <mergeCell ref="B457:E457"/>
    <mergeCell ref="A55:K55"/>
    <mergeCell ref="B425:E425"/>
    <mergeCell ref="A428:K428"/>
    <mergeCell ref="B434:E434"/>
    <mergeCell ref="A438:K438"/>
    <mergeCell ref="B373:E373"/>
    <mergeCell ref="B304:E304"/>
    <mergeCell ref="A305:K305"/>
    <mergeCell ref="B416:E416"/>
    <mergeCell ref="A420:K420"/>
    <mergeCell ref="B323:E323"/>
    <mergeCell ref="A324:K324"/>
    <mergeCell ref="A343:K343"/>
    <mergeCell ref="A292:K292"/>
    <mergeCell ref="C294:H294"/>
    <mergeCell ref="B344:E344"/>
    <mergeCell ref="B359:K359"/>
    <mergeCell ref="B360:E360"/>
    <mergeCell ref="A307:K307"/>
    <mergeCell ref="A322:K322"/>
    <mergeCell ref="B252:E252"/>
    <mergeCell ref="B254:I254"/>
    <mergeCell ref="A258:K258"/>
    <mergeCell ref="B259:E259"/>
    <mergeCell ref="B260:F260"/>
    <mergeCell ref="B261:I261"/>
    <mergeCell ref="A237:K237"/>
    <mergeCell ref="B238:I238"/>
    <mergeCell ref="A242:K242"/>
    <mergeCell ref="B243:E243"/>
    <mergeCell ref="B244:I244"/>
    <mergeCell ref="B245:I245"/>
    <mergeCell ref="B216:I216"/>
    <mergeCell ref="A222:K222"/>
    <mergeCell ref="B223:E223"/>
    <mergeCell ref="B225:I225"/>
    <mergeCell ref="A234:K234"/>
    <mergeCell ref="B235:E235"/>
    <mergeCell ref="B203:E203"/>
    <mergeCell ref="B205:I205"/>
    <mergeCell ref="A211:K211"/>
    <mergeCell ref="B212:E212"/>
    <mergeCell ref="A214:K214"/>
    <mergeCell ref="A215:K215"/>
    <mergeCell ref="B181:E181"/>
    <mergeCell ref="B183:I183"/>
    <mergeCell ref="A192:K192"/>
    <mergeCell ref="B193:E193"/>
    <mergeCell ref="B195:I195"/>
    <mergeCell ref="A202:K202"/>
    <mergeCell ref="B169:E169"/>
    <mergeCell ref="B171:I171"/>
    <mergeCell ref="A173:K173"/>
    <mergeCell ref="B174:E174"/>
    <mergeCell ref="B176:I176"/>
    <mergeCell ref="A180:K180"/>
    <mergeCell ref="B153:E153"/>
    <mergeCell ref="B155:I155"/>
    <mergeCell ref="A160:K160"/>
    <mergeCell ref="B161:E161"/>
    <mergeCell ref="B163:I163"/>
    <mergeCell ref="A168:K168"/>
    <mergeCell ref="B138:E138"/>
    <mergeCell ref="B139:I139"/>
    <mergeCell ref="A144:K144"/>
    <mergeCell ref="B145:E145"/>
    <mergeCell ref="B147:I147"/>
    <mergeCell ref="A152:K152"/>
    <mergeCell ref="B121:I121"/>
    <mergeCell ref="A128:K128"/>
    <mergeCell ref="A129:E129"/>
    <mergeCell ref="A131:I131"/>
    <mergeCell ref="B132:I132"/>
    <mergeCell ref="A137:K137"/>
    <mergeCell ref="A106:K106"/>
    <mergeCell ref="B107:E107"/>
    <mergeCell ref="A110:K110"/>
    <mergeCell ref="B112:I112"/>
    <mergeCell ref="A119:K119"/>
    <mergeCell ref="A120:E120"/>
    <mergeCell ref="A2:K2"/>
    <mergeCell ref="A41:K41"/>
    <mergeCell ref="A42:E42"/>
    <mergeCell ref="A44:K44"/>
    <mergeCell ref="A64:K64"/>
    <mergeCell ref="A90:K90"/>
    <mergeCell ref="A65:E65"/>
    <mergeCell ref="A68:K68"/>
    <mergeCell ref="A73:K73"/>
    <mergeCell ref="A76:K76"/>
    <mergeCell ref="A78:K78"/>
    <mergeCell ref="J79:J89"/>
    <mergeCell ref="A374:K374"/>
    <mergeCell ref="A381:K381"/>
    <mergeCell ref="A391:K391"/>
    <mergeCell ref="A400:K400"/>
    <mergeCell ref="A92:K92"/>
    <mergeCell ref="A94:K94"/>
    <mergeCell ref="A96:K96"/>
    <mergeCell ref="A102:K102"/>
    <mergeCell ref="A458:K458"/>
    <mergeCell ref="A275:E275"/>
    <mergeCell ref="I275:K275"/>
    <mergeCell ref="A287:E287"/>
    <mergeCell ref="I287:K287"/>
    <mergeCell ref="A435:K435"/>
    <mergeCell ref="B276:E276"/>
    <mergeCell ref="B278:I278"/>
    <mergeCell ref="B288:E288"/>
    <mergeCell ref="A290:E290"/>
    <mergeCell ref="A436:K436"/>
    <mergeCell ref="A382:K382"/>
    <mergeCell ref="A417:K417"/>
    <mergeCell ref="A418:K418"/>
    <mergeCell ref="A426:K426"/>
    <mergeCell ref="A450:K450"/>
    <mergeCell ref="B407:E407"/>
    <mergeCell ref="A401:K401"/>
    <mergeCell ref="B449:E449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2019-11-07T07:00:21Z</cp:lastPrinted>
  <dcterms:created xsi:type="dcterms:W3CDTF">2019-09-25T10:24:45Z</dcterms:created>
  <dcterms:modified xsi:type="dcterms:W3CDTF">2019-11-07T13:08:44Z</dcterms:modified>
  <cp:category/>
  <cp:version/>
  <cp:contentType/>
  <cp:contentStatus/>
</cp:coreProperties>
</file>