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628"/>
  <workbookPr defaultThemeVersion="124226"/>
  <mc:AlternateContent xmlns:mc="http://schemas.openxmlformats.org/markup-compatibility/2006">
    <mc:Choice Requires="x15">
      <x15ac:absPath xmlns:x15ac="http://schemas.microsoft.com/office/spreadsheetml/2010/11/ac" url="O:\4 MK\POWYŻEJ 130 000 ZŁ\2024\55 Drobne wyroby medyczne do Apteki Szpitalnej\"/>
    </mc:Choice>
  </mc:AlternateContent>
  <xr:revisionPtr revIDLastSave="0" documentId="13_ncr:1_{18FEC937-FC63-40ED-9C34-723378CAC271}" xr6:coauthVersionLast="47" xr6:coauthVersionMax="47" xr10:uidLastSave="{00000000-0000-0000-0000-000000000000}"/>
  <bookViews>
    <workbookView xWindow="792" yWindow="720" windowWidth="22248" windowHeight="12240" xr2:uid="{00000000-000D-0000-FFFF-FFFF00000000}"/>
  </bookViews>
  <sheets>
    <sheet name="Arkusz1" sheetId="1" r:id="rId1"/>
    <sheet name="Arkusz2" sheetId="2" state="hidden" r:id="rId2"/>
    <sheet name="Arkusz3" sheetId="3" state="hidden" r:id="rId3"/>
  </sheets>
  <calcPr calcId="181029"/>
</workbook>
</file>

<file path=xl/calcChain.xml><?xml version="1.0" encoding="utf-8"?>
<calcChain xmlns="http://schemas.openxmlformats.org/spreadsheetml/2006/main">
  <c r="J424" i="1" l="1"/>
  <c r="L424" i="1" s="1"/>
  <c r="L423" i="1"/>
  <c r="J423" i="1"/>
  <c r="K423" i="1" s="1"/>
  <c r="J422" i="1"/>
  <c r="L422" i="1" s="1"/>
  <c r="J163" i="1"/>
  <c r="L163" i="1" s="1"/>
  <c r="J162" i="1"/>
  <c r="K162" i="1" s="1"/>
  <c r="J161" i="1"/>
  <c r="L161" i="1" s="1"/>
  <c r="K422" i="1" l="1"/>
  <c r="K424" i="1"/>
  <c r="L162" i="1"/>
  <c r="K161" i="1"/>
  <c r="K163" i="1"/>
  <c r="J20" i="1" l="1"/>
  <c r="L20" i="1" s="1"/>
  <c r="K20" i="1" l="1"/>
  <c r="J431" i="1" l="1"/>
  <c r="L431" i="1" s="1"/>
  <c r="J430" i="1"/>
  <c r="L430" i="1" s="1"/>
  <c r="J429" i="1"/>
  <c r="J432" i="1" s="1"/>
  <c r="L429" i="1" l="1"/>
  <c r="L432" i="1" s="1"/>
  <c r="K431" i="1"/>
  <c r="K430" i="1"/>
  <c r="K429" i="1"/>
  <c r="K432" i="1" l="1"/>
  <c r="J225" i="1" l="1"/>
  <c r="J138" i="1"/>
  <c r="J139" i="1"/>
  <c r="J137"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02" i="1"/>
  <c r="J92" i="1"/>
  <c r="J93" i="1"/>
  <c r="J94" i="1"/>
  <c r="J95" i="1"/>
  <c r="J96" i="1"/>
  <c r="J97" i="1"/>
  <c r="J91" i="1"/>
  <c r="J85" i="1"/>
  <c r="J86" i="1"/>
  <c r="J84" i="1"/>
  <c r="J71" i="1"/>
  <c r="J72" i="1"/>
  <c r="J73" i="1"/>
  <c r="J74" i="1"/>
  <c r="J75" i="1"/>
  <c r="J76" i="1"/>
  <c r="J77" i="1"/>
  <c r="J78" i="1"/>
  <c r="J79" i="1"/>
  <c r="J70" i="1"/>
  <c r="J62" i="1"/>
  <c r="J63" i="1"/>
  <c r="L63" i="1" s="1"/>
  <c r="J64" i="1"/>
  <c r="K64" i="1" s="1"/>
  <c r="J61" i="1"/>
  <c r="J56" i="1"/>
  <c r="J55" i="1"/>
  <c r="J54" i="1"/>
  <c r="J53" i="1"/>
  <c r="J52" i="1"/>
  <c r="J51" i="1"/>
  <c r="J34" i="1"/>
  <c r="J35" i="1"/>
  <c r="J36" i="1"/>
  <c r="J37" i="1"/>
  <c r="J38" i="1"/>
  <c r="J39" i="1"/>
  <c r="J40" i="1"/>
  <c r="J41" i="1"/>
  <c r="J42" i="1"/>
  <c r="J43" i="1"/>
  <c r="J44" i="1"/>
  <c r="J45" i="1"/>
  <c r="J46" i="1"/>
  <c r="J33" i="1"/>
  <c r="J26" i="1"/>
  <c r="J25" i="1"/>
  <c r="J5" i="1"/>
  <c r="J6" i="1"/>
  <c r="J7" i="1"/>
  <c r="J8" i="1"/>
  <c r="J9" i="1"/>
  <c r="J10" i="1"/>
  <c r="J11" i="1"/>
  <c r="J12" i="1"/>
  <c r="J13" i="1"/>
  <c r="J14" i="1"/>
  <c r="J15" i="1"/>
  <c r="J16" i="1"/>
  <c r="J17" i="1"/>
  <c r="J18" i="1"/>
  <c r="J19" i="1"/>
  <c r="J4" i="1"/>
  <c r="J287" i="1"/>
  <c r="L287" i="1" s="1"/>
  <c r="L288" i="1" s="1"/>
  <c r="J250" i="1"/>
  <c r="L250" i="1" s="1"/>
  <c r="J251" i="1"/>
  <c r="L251" i="1" s="1"/>
  <c r="J252" i="1"/>
  <c r="L252" i="1" s="1"/>
  <c r="J253" i="1"/>
  <c r="L253" i="1" s="1"/>
  <c r="J254" i="1"/>
  <c r="L254" i="1" s="1"/>
  <c r="J255" i="1"/>
  <c r="K255" i="1" s="1"/>
  <c r="J256" i="1"/>
  <c r="K256" i="1" s="1"/>
  <c r="J21" i="1" l="1"/>
  <c r="K287" i="1"/>
  <c r="K288" i="1" s="1"/>
  <c r="J288" i="1"/>
  <c r="L64" i="1"/>
  <c r="K253" i="1"/>
  <c r="K63" i="1"/>
  <c r="L255" i="1"/>
  <c r="K251" i="1"/>
  <c r="K252" i="1"/>
  <c r="L256" i="1"/>
  <c r="K250" i="1"/>
  <c r="K254" i="1"/>
  <c r="J148" i="1" l="1"/>
  <c r="K148" i="1" s="1"/>
  <c r="J149" i="1"/>
  <c r="L149" i="1" s="1"/>
  <c r="J150" i="1"/>
  <c r="K150" i="1" s="1"/>
  <c r="J151" i="1"/>
  <c r="L151" i="1" s="1"/>
  <c r="J152" i="1"/>
  <c r="K152" i="1" s="1"/>
  <c r="J147" i="1"/>
  <c r="K147" i="1" s="1"/>
  <c r="J160" i="1"/>
  <c r="L160" i="1" s="1"/>
  <c r="K160" i="1" l="1"/>
  <c r="K149" i="1"/>
  <c r="K151" i="1"/>
  <c r="L152" i="1"/>
  <c r="L148" i="1"/>
  <c r="L150" i="1"/>
  <c r="J153" i="1"/>
  <c r="L147" i="1"/>
  <c r="K153" i="1" l="1"/>
  <c r="L153" i="1"/>
  <c r="J442" i="1" l="1"/>
  <c r="J443" i="1" s="1"/>
  <c r="J436" i="1"/>
  <c r="K436" i="1" s="1"/>
  <c r="K437" i="1" s="1"/>
  <c r="L62" i="1"/>
  <c r="K62" i="1" l="1"/>
  <c r="L442" i="1"/>
  <c r="L443" i="1" s="1"/>
  <c r="K442" i="1"/>
  <c r="K443" i="1" s="1"/>
  <c r="J437" i="1"/>
  <c r="L436" i="1"/>
  <c r="L437" i="1" s="1"/>
  <c r="J353" i="1"/>
  <c r="L353" i="1" s="1"/>
  <c r="J354" i="1"/>
  <c r="L354" i="1" s="1"/>
  <c r="J352" i="1"/>
  <c r="K352" i="1" s="1"/>
  <c r="J220" i="1"/>
  <c r="K220" i="1" s="1"/>
  <c r="K221" i="1" s="1"/>
  <c r="J159" i="1"/>
  <c r="K159" i="1" s="1"/>
  <c r="J158" i="1"/>
  <c r="J164" i="1" s="1"/>
  <c r="L158" i="1" l="1"/>
  <c r="K354" i="1"/>
  <c r="K353" i="1"/>
  <c r="J355" i="1"/>
  <c r="L352" i="1"/>
  <c r="L355" i="1" s="1"/>
  <c r="J221" i="1"/>
  <c r="L220" i="1"/>
  <c r="L221" i="1" s="1"/>
  <c r="K158" i="1"/>
  <c r="K164" i="1" s="1"/>
  <c r="L159" i="1"/>
  <c r="J404" i="1"/>
  <c r="J405" i="1" s="1"/>
  <c r="J421" i="1"/>
  <c r="J425" i="1" s="1"/>
  <c r="J413" i="1"/>
  <c r="L413" i="1" s="1"/>
  <c r="J410" i="1"/>
  <c r="L410" i="1" s="1"/>
  <c r="J411" i="1"/>
  <c r="L411" i="1" s="1"/>
  <c r="J412" i="1"/>
  <c r="J414" i="1"/>
  <c r="L414" i="1" s="1"/>
  <c r="J415" i="1"/>
  <c r="L415" i="1" s="1"/>
  <c r="J409" i="1"/>
  <c r="K409" i="1" s="1"/>
  <c r="J391" i="1"/>
  <c r="L391" i="1" s="1"/>
  <c r="J392" i="1"/>
  <c r="L392" i="1" s="1"/>
  <c r="J393" i="1"/>
  <c r="L393" i="1" s="1"/>
  <c r="J394" i="1"/>
  <c r="L394" i="1" s="1"/>
  <c r="J395" i="1"/>
  <c r="L395" i="1" s="1"/>
  <c r="J396" i="1"/>
  <c r="L396" i="1" s="1"/>
  <c r="J397" i="1"/>
  <c r="L397" i="1" s="1"/>
  <c r="J398" i="1"/>
  <c r="L398" i="1" s="1"/>
  <c r="J390" i="1"/>
  <c r="K390" i="1" s="1"/>
  <c r="J378" i="1"/>
  <c r="L378" i="1" s="1"/>
  <c r="J379" i="1"/>
  <c r="L379" i="1" s="1"/>
  <c r="J380" i="1"/>
  <c r="L380" i="1" s="1"/>
  <c r="J381" i="1"/>
  <c r="L381" i="1" s="1"/>
  <c r="J382" i="1"/>
  <c r="L382" i="1" s="1"/>
  <c r="J383" i="1"/>
  <c r="L383" i="1" s="1"/>
  <c r="J377" i="1"/>
  <c r="K377" i="1" s="1"/>
  <c r="J372" i="1"/>
  <c r="K372" i="1" s="1"/>
  <c r="J371" i="1"/>
  <c r="K371" i="1" s="1"/>
  <c r="J365" i="1"/>
  <c r="K365" i="1" s="1"/>
  <c r="J364" i="1"/>
  <c r="K364" i="1" s="1"/>
  <c r="J359" i="1"/>
  <c r="K359" i="1" s="1"/>
  <c r="K360" i="1" s="1"/>
  <c r="J347" i="1"/>
  <c r="K347" i="1" s="1"/>
  <c r="J346" i="1"/>
  <c r="J341" i="1"/>
  <c r="K341" i="1" s="1"/>
  <c r="J340" i="1"/>
  <c r="K340" i="1" s="1"/>
  <c r="J335" i="1"/>
  <c r="K335" i="1" s="1"/>
  <c r="K336" i="1" s="1"/>
  <c r="J329" i="1"/>
  <c r="K329" i="1" s="1"/>
  <c r="K330" i="1" s="1"/>
  <c r="J324" i="1"/>
  <c r="K324" i="1" s="1"/>
  <c r="K325" i="1" s="1"/>
  <c r="J319" i="1"/>
  <c r="K319" i="1" s="1"/>
  <c r="K320" i="1" s="1"/>
  <c r="J314" i="1"/>
  <c r="L314" i="1" s="1"/>
  <c r="J313" i="1"/>
  <c r="K313" i="1" s="1"/>
  <c r="J308" i="1"/>
  <c r="K308" i="1" s="1"/>
  <c r="K309" i="1" s="1"/>
  <c r="J303" i="1"/>
  <c r="K303" i="1" s="1"/>
  <c r="K304" i="1" s="1"/>
  <c r="J298" i="1"/>
  <c r="K298" i="1" s="1"/>
  <c r="K299" i="1" s="1"/>
  <c r="J293" i="1"/>
  <c r="K293" i="1" s="1"/>
  <c r="J292" i="1"/>
  <c r="K292" i="1" s="1"/>
  <c r="J281" i="1"/>
  <c r="L281" i="1" s="1"/>
  <c r="J282" i="1"/>
  <c r="L282" i="1" s="1"/>
  <c r="J280" i="1"/>
  <c r="L280" i="1" s="1"/>
  <c r="J275" i="1"/>
  <c r="L275" i="1" s="1"/>
  <c r="J274" i="1"/>
  <c r="K274" i="1" s="1"/>
  <c r="J263" i="1"/>
  <c r="K263" i="1" s="1"/>
  <c r="J262" i="1"/>
  <c r="K262" i="1" s="1"/>
  <c r="J269" i="1"/>
  <c r="L269" i="1" s="1"/>
  <c r="J268" i="1"/>
  <c r="K268" i="1" s="1"/>
  <c r="J249" i="1"/>
  <c r="J238" i="1"/>
  <c r="L238" i="1" s="1"/>
  <c r="J239" i="1"/>
  <c r="L239" i="1" s="1"/>
  <c r="J240" i="1"/>
  <c r="L240" i="1" s="1"/>
  <c r="J241" i="1"/>
  <c r="L241" i="1" s="1"/>
  <c r="J242" i="1"/>
  <c r="L242" i="1" s="1"/>
  <c r="J243" i="1"/>
  <c r="L243" i="1" s="1"/>
  <c r="J244" i="1"/>
  <c r="L244" i="1" s="1"/>
  <c r="J237" i="1"/>
  <c r="J231" i="1"/>
  <c r="K231" i="1" s="1"/>
  <c r="J230" i="1"/>
  <c r="K230" i="1" s="1"/>
  <c r="K225" i="1"/>
  <c r="K226" i="1" s="1"/>
  <c r="J215" i="1"/>
  <c r="K215" i="1" s="1"/>
  <c r="K216" i="1" s="1"/>
  <c r="J208" i="1"/>
  <c r="L208" i="1" s="1"/>
  <c r="J209" i="1"/>
  <c r="L209" i="1" s="1"/>
  <c r="J210" i="1"/>
  <c r="K210" i="1" s="1"/>
  <c r="J207" i="1"/>
  <c r="K207" i="1" s="1"/>
  <c r="J202" i="1"/>
  <c r="L202" i="1" s="1"/>
  <c r="J201" i="1"/>
  <c r="K201" i="1" s="1"/>
  <c r="J188" i="1"/>
  <c r="L188" i="1" s="1"/>
  <c r="J189" i="1"/>
  <c r="K189" i="1" s="1"/>
  <c r="J190" i="1"/>
  <c r="L190" i="1" s="1"/>
  <c r="J191" i="1"/>
  <c r="L191" i="1" s="1"/>
  <c r="J192" i="1"/>
  <c r="K192" i="1" s="1"/>
  <c r="J193" i="1"/>
  <c r="K193" i="1" s="1"/>
  <c r="J194" i="1"/>
  <c r="L194" i="1" s="1"/>
  <c r="J195" i="1"/>
  <c r="L195" i="1" s="1"/>
  <c r="J196" i="1"/>
  <c r="K196" i="1" s="1"/>
  <c r="J187" i="1"/>
  <c r="K187" i="1" s="1"/>
  <c r="J180" i="1"/>
  <c r="K180" i="1" s="1"/>
  <c r="J181" i="1"/>
  <c r="K181" i="1" s="1"/>
  <c r="J182" i="1"/>
  <c r="J179" i="1"/>
  <c r="K179" i="1" s="1"/>
  <c r="J174" i="1"/>
  <c r="K174" i="1" s="1"/>
  <c r="K175" i="1" s="1"/>
  <c r="J169" i="1"/>
  <c r="K169" i="1" s="1"/>
  <c r="J168" i="1"/>
  <c r="K421" i="1" l="1"/>
  <c r="K425" i="1" s="1"/>
  <c r="L164" i="1"/>
  <c r="K355" i="1"/>
  <c r="K413" i="1"/>
  <c r="L298" i="1"/>
  <c r="L299" i="1" s="1"/>
  <c r="K249" i="1"/>
  <c r="K257" i="1" s="1"/>
  <c r="J257" i="1"/>
  <c r="J170" i="1"/>
  <c r="K275" i="1"/>
  <c r="K276" i="1" s="1"/>
  <c r="K342" i="1"/>
  <c r="J325" i="1"/>
  <c r="K280" i="1"/>
  <c r="K366" i="1"/>
  <c r="K414" i="1"/>
  <c r="K411" i="1"/>
  <c r="J416" i="1"/>
  <c r="K381" i="1"/>
  <c r="L329" i="1"/>
  <c r="L330" i="1" s="1"/>
  <c r="J299" i="1"/>
  <c r="K269" i="1"/>
  <c r="K270" i="1" s="1"/>
  <c r="J245" i="1"/>
  <c r="L293" i="1"/>
  <c r="J320" i="1"/>
  <c r="J348" i="1"/>
  <c r="L313" i="1"/>
  <c r="L315" i="1" s="1"/>
  <c r="L319" i="1"/>
  <c r="L320" i="1" s="1"/>
  <c r="J366" i="1"/>
  <c r="J373" i="1"/>
  <c r="K382" i="1"/>
  <c r="K294" i="1"/>
  <c r="K314" i="1"/>
  <c r="K315" i="1" s="1"/>
  <c r="L346" i="1"/>
  <c r="K373" i="1"/>
  <c r="K378" i="1"/>
  <c r="K415" i="1"/>
  <c r="K410" i="1"/>
  <c r="L421" i="1"/>
  <c r="L425" i="1" s="1"/>
  <c r="K264" i="1"/>
  <c r="L283" i="1"/>
  <c r="K237" i="1"/>
  <c r="K241" i="1"/>
  <c r="L237" i="1"/>
  <c r="L245" i="1" s="1"/>
  <c r="L263" i="1"/>
  <c r="L274" i="1"/>
  <c r="L276" i="1" s="1"/>
  <c r="J276" i="1"/>
  <c r="K281" i="1"/>
  <c r="J315" i="1"/>
  <c r="J342" i="1"/>
  <c r="K346" i="1"/>
  <c r="K348" i="1" s="1"/>
  <c r="J360" i="1"/>
  <c r="K383" i="1"/>
  <c r="K379" i="1"/>
  <c r="J384" i="1"/>
  <c r="K398" i="1"/>
  <c r="K394" i="1"/>
  <c r="J399" i="1"/>
  <c r="K412" i="1"/>
  <c r="L404" i="1"/>
  <c r="L405" i="1" s="1"/>
  <c r="L168" i="1"/>
  <c r="J226" i="1"/>
  <c r="K242" i="1"/>
  <c r="K238" i="1"/>
  <c r="K282" i="1"/>
  <c r="J283" i="1"/>
  <c r="J304" i="1"/>
  <c r="J330" i="1"/>
  <c r="J336" i="1"/>
  <c r="L347" i="1"/>
  <c r="K380" i="1"/>
  <c r="K395" i="1"/>
  <c r="K391" i="1"/>
  <c r="K404" i="1"/>
  <c r="K405" i="1" s="1"/>
  <c r="K168" i="1"/>
  <c r="K170" i="1" s="1"/>
  <c r="K243" i="1"/>
  <c r="K239" i="1"/>
  <c r="J270" i="1"/>
  <c r="J294" i="1"/>
  <c r="K396" i="1"/>
  <c r="K392" i="1"/>
  <c r="L412" i="1"/>
  <c r="J175" i="1"/>
  <c r="K244" i="1"/>
  <c r="K240" i="1"/>
  <c r="K397" i="1"/>
  <c r="K393" i="1"/>
  <c r="J264" i="1"/>
  <c r="L409" i="1"/>
  <c r="L390" i="1"/>
  <c r="L399" i="1" s="1"/>
  <c r="L377" i="1"/>
  <c r="L384" i="1" s="1"/>
  <c r="L372" i="1"/>
  <c r="L371" i="1"/>
  <c r="L365" i="1"/>
  <c r="L364" i="1"/>
  <c r="L359" i="1"/>
  <c r="L360" i="1" s="1"/>
  <c r="L341" i="1"/>
  <c r="L340" i="1"/>
  <c r="L335" i="1"/>
  <c r="L336" i="1" s="1"/>
  <c r="L324" i="1"/>
  <c r="L325" i="1" s="1"/>
  <c r="L308" i="1"/>
  <c r="L309" i="1" s="1"/>
  <c r="J309" i="1"/>
  <c r="L303" i="1"/>
  <c r="L304" i="1" s="1"/>
  <c r="L292" i="1"/>
  <c r="L262" i="1"/>
  <c r="L268" i="1"/>
  <c r="L270" i="1" s="1"/>
  <c r="L249" i="1"/>
  <c r="L257" i="1" s="1"/>
  <c r="K232" i="1"/>
  <c r="L231" i="1"/>
  <c r="J232" i="1"/>
  <c r="L230" i="1"/>
  <c r="L225" i="1"/>
  <c r="L226" i="1" s="1"/>
  <c r="L174" i="1"/>
  <c r="L175" i="1" s="1"/>
  <c r="L181" i="1"/>
  <c r="K190" i="1"/>
  <c r="L179" i="1"/>
  <c r="K191" i="1"/>
  <c r="K202" i="1"/>
  <c r="K203" i="1" s="1"/>
  <c r="J216" i="1"/>
  <c r="K194" i="1"/>
  <c r="L215" i="1"/>
  <c r="L216" i="1" s="1"/>
  <c r="L192" i="1"/>
  <c r="K209" i="1"/>
  <c r="L193" i="1"/>
  <c r="L189" i="1"/>
  <c r="L210" i="1"/>
  <c r="L169" i="1"/>
  <c r="J183" i="1"/>
  <c r="K195" i="1"/>
  <c r="K188" i="1"/>
  <c r="L201" i="1"/>
  <c r="L203" i="1" s="1"/>
  <c r="J203" i="1"/>
  <c r="J211" i="1"/>
  <c r="L196" i="1"/>
  <c r="L180" i="1"/>
  <c r="J197" i="1"/>
  <c r="K208" i="1"/>
  <c r="L207" i="1"/>
  <c r="L187" i="1"/>
  <c r="K182" i="1"/>
  <c r="K183" i="1" s="1"/>
  <c r="L182" i="1"/>
  <c r="L348" i="1" l="1"/>
  <c r="L170" i="1"/>
  <c r="L264" i="1"/>
  <c r="L294" i="1"/>
  <c r="L373" i="1"/>
  <c r="L416" i="1"/>
  <c r="K416" i="1"/>
  <c r="L366" i="1"/>
  <c r="K283" i="1"/>
  <c r="K399" i="1"/>
  <c r="K245" i="1"/>
  <c r="L342" i="1"/>
  <c r="K384" i="1"/>
  <c r="L232" i="1"/>
  <c r="K197" i="1"/>
  <c r="L211" i="1"/>
  <c r="L197" i="1"/>
  <c r="L183" i="1"/>
  <c r="K211" i="1"/>
  <c r="K138" i="1"/>
  <c r="K139" i="1"/>
  <c r="L130" i="1"/>
  <c r="L129" i="1"/>
  <c r="K128" i="1"/>
  <c r="K103" i="1"/>
  <c r="L104" i="1"/>
  <c r="L105" i="1"/>
  <c r="K106" i="1"/>
  <c r="K107" i="1"/>
  <c r="L108" i="1"/>
  <c r="L109" i="1"/>
  <c r="K110" i="1"/>
  <c r="K111" i="1"/>
  <c r="L112" i="1"/>
  <c r="L113" i="1"/>
  <c r="K114" i="1"/>
  <c r="K115" i="1"/>
  <c r="L116" i="1"/>
  <c r="L117" i="1"/>
  <c r="K118" i="1"/>
  <c r="K119" i="1"/>
  <c r="L120" i="1"/>
  <c r="L121" i="1"/>
  <c r="K122" i="1"/>
  <c r="K123" i="1"/>
  <c r="L124" i="1"/>
  <c r="L125" i="1"/>
  <c r="K126" i="1"/>
  <c r="K127" i="1"/>
  <c r="L102" i="1"/>
  <c r="K92" i="1"/>
  <c r="L93" i="1"/>
  <c r="L94" i="1"/>
  <c r="L95" i="1"/>
  <c r="K96" i="1"/>
  <c r="L97" i="1"/>
  <c r="K91" i="1"/>
  <c r="L85" i="1"/>
  <c r="L86" i="1"/>
  <c r="K84" i="1"/>
  <c r="L71" i="1"/>
  <c r="K72" i="1"/>
  <c r="L73" i="1"/>
  <c r="K74" i="1"/>
  <c r="L75" i="1"/>
  <c r="L76" i="1"/>
  <c r="L77" i="1"/>
  <c r="K78" i="1"/>
  <c r="L79" i="1"/>
  <c r="K70" i="1"/>
  <c r="L84" i="1" l="1"/>
  <c r="K97" i="1"/>
  <c r="L139" i="1"/>
  <c r="J140" i="1"/>
  <c r="L138" i="1"/>
  <c r="K79" i="1"/>
  <c r="K129" i="1"/>
  <c r="K71" i="1"/>
  <c r="K93" i="1"/>
  <c r="K130" i="1"/>
  <c r="L137" i="1"/>
  <c r="J98" i="1"/>
  <c r="J131" i="1"/>
  <c r="K137" i="1"/>
  <c r="K140" i="1" s="1"/>
  <c r="K73" i="1"/>
  <c r="K95" i="1"/>
  <c r="L128" i="1"/>
  <c r="K76" i="1"/>
  <c r="L72" i="1"/>
  <c r="J87" i="1"/>
  <c r="L96" i="1"/>
  <c r="L92" i="1"/>
  <c r="K102" i="1"/>
  <c r="K124" i="1"/>
  <c r="K120" i="1"/>
  <c r="K116" i="1"/>
  <c r="K112" i="1"/>
  <c r="K108" i="1"/>
  <c r="K104" i="1"/>
  <c r="L126" i="1"/>
  <c r="L122" i="1"/>
  <c r="L118" i="1"/>
  <c r="L114" i="1"/>
  <c r="L110" i="1"/>
  <c r="L106" i="1"/>
  <c r="K77" i="1"/>
  <c r="K85" i="1"/>
  <c r="L91" i="1"/>
  <c r="K94" i="1"/>
  <c r="K125" i="1"/>
  <c r="K121" i="1"/>
  <c r="K117" i="1"/>
  <c r="K113" i="1"/>
  <c r="K109" i="1"/>
  <c r="K105" i="1"/>
  <c r="L127" i="1"/>
  <c r="L123" i="1"/>
  <c r="L119" i="1"/>
  <c r="L115" i="1"/>
  <c r="L111" i="1"/>
  <c r="L107" i="1"/>
  <c r="L103" i="1"/>
  <c r="K86" i="1"/>
  <c r="K75" i="1"/>
  <c r="L87" i="1"/>
  <c r="L70" i="1"/>
  <c r="L78" i="1"/>
  <c r="L74" i="1"/>
  <c r="J80" i="1"/>
  <c r="J65" i="1"/>
  <c r="L52" i="1"/>
  <c r="K53" i="1"/>
  <c r="K54" i="1"/>
  <c r="K55" i="1"/>
  <c r="L56" i="1"/>
  <c r="K51" i="1"/>
  <c r="L34" i="1"/>
  <c r="K35" i="1"/>
  <c r="L36" i="1"/>
  <c r="K37" i="1"/>
  <c r="L38" i="1"/>
  <c r="K39" i="1"/>
  <c r="L40" i="1"/>
  <c r="K41" i="1"/>
  <c r="L42" i="1"/>
  <c r="K43" i="1"/>
  <c r="L44" i="1"/>
  <c r="K45" i="1"/>
  <c r="L46" i="1"/>
  <c r="L33" i="1"/>
  <c r="K5" i="1"/>
  <c r="L6" i="1"/>
  <c r="L7" i="1"/>
  <c r="L8" i="1"/>
  <c r="K9" i="1"/>
  <c r="L10" i="1"/>
  <c r="L11" i="1"/>
  <c r="L12" i="1"/>
  <c r="K13" i="1"/>
  <c r="L14" i="1"/>
  <c r="L15" i="1"/>
  <c r="L16" i="1"/>
  <c r="K17" i="1"/>
  <c r="L18" i="1"/>
  <c r="L19" i="1"/>
  <c r="L61" i="1" l="1"/>
  <c r="L65" i="1" s="1"/>
  <c r="L140" i="1"/>
  <c r="L98" i="1"/>
  <c r="K44" i="1"/>
  <c r="K98" i="1"/>
  <c r="L54" i="1"/>
  <c r="L131" i="1"/>
  <c r="K87" i="1"/>
  <c r="K131" i="1"/>
  <c r="K36" i="1"/>
  <c r="K80" i="1"/>
  <c r="K4" i="1"/>
  <c r="K18" i="1"/>
  <c r="K10" i="1"/>
  <c r="L13" i="1"/>
  <c r="K42" i="1"/>
  <c r="K34" i="1"/>
  <c r="K56" i="1"/>
  <c r="K12" i="1"/>
  <c r="L17" i="1"/>
  <c r="L55" i="1"/>
  <c r="K14" i="1"/>
  <c r="K6" i="1"/>
  <c r="L5" i="1"/>
  <c r="K46" i="1"/>
  <c r="K38" i="1"/>
  <c r="L51" i="1"/>
  <c r="K52" i="1"/>
  <c r="K61" i="1"/>
  <c r="K65" i="1" s="1"/>
  <c r="K16" i="1"/>
  <c r="K8" i="1"/>
  <c r="L9" i="1"/>
  <c r="K33" i="1"/>
  <c r="K40" i="1"/>
  <c r="L45" i="1"/>
  <c r="L41" i="1"/>
  <c r="L37" i="1"/>
  <c r="J47" i="1"/>
  <c r="J57" i="1"/>
  <c r="L4" i="1"/>
  <c r="K19" i="1"/>
  <c r="K15" i="1"/>
  <c r="K11" i="1"/>
  <c r="K7" i="1"/>
  <c r="L80" i="1"/>
  <c r="L43" i="1"/>
  <c r="L39" i="1"/>
  <c r="L35" i="1"/>
  <c r="L53" i="1"/>
  <c r="K26" i="1"/>
  <c r="L25" i="1"/>
  <c r="L21" i="1" l="1"/>
  <c r="K25" i="1"/>
  <c r="K27" i="1" s="1"/>
  <c r="L47" i="1"/>
  <c r="K57" i="1"/>
  <c r="L57" i="1"/>
  <c r="K47" i="1"/>
  <c r="J27" i="1"/>
  <c r="J446" i="1" s="1"/>
  <c r="L26" i="1"/>
  <c r="L27" i="1" s="1"/>
  <c r="K21" i="1"/>
  <c r="L446" i="1" l="1"/>
</calcChain>
</file>

<file path=xl/sharedStrings.xml><?xml version="1.0" encoding="utf-8"?>
<sst xmlns="http://schemas.openxmlformats.org/spreadsheetml/2006/main" count="1168" uniqueCount="317">
  <si>
    <t>ZADANIE 1</t>
  </si>
  <si>
    <t>L.p.</t>
  </si>
  <si>
    <t>Przedmiot zamówienia</t>
  </si>
  <si>
    <t>Nazwa handlowa /model/ typ</t>
  </si>
  <si>
    <t>Klasa wyrobu</t>
  </si>
  <si>
    <t>Numer katalogowy</t>
  </si>
  <si>
    <t>Kod EAN / GTIN</t>
  </si>
  <si>
    <t>Producent</t>
  </si>
  <si>
    <t>Ilość [a]</t>
  </si>
  <si>
    <t>Cena jednostkowa netto</t>
  </si>
  <si>
    <t>Wartość netto</t>
  </si>
  <si>
    <t>Kwota VAT</t>
  </si>
  <si>
    <t>Wartość brutto</t>
  </si>
  <si>
    <t>1.</t>
  </si>
  <si>
    <t>2.</t>
  </si>
  <si>
    <t>3.</t>
  </si>
  <si>
    <t>4.</t>
  </si>
  <si>
    <t>5.</t>
  </si>
  <si>
    <t>6.</t>
  </si>
  <si>
    <t>7.</t>
  </si>
  <si>
    <t>8.</t>
  </si>
  <si>
    <t>9.</t>
  </si>
  <si>
    <t xml:space="preserve">Zestaw do przetaczania krwi do pomp objętościowych ALARIS GW, kompatybilny z niniejszymi pompami. Produkt jednorazowego użycia, sterylny. Pozbawiony latexu i DEHP. </t>
  </si>
  <si>
    <t xml:space="preserve">Zestaw standardowy do podawania leków do pomp infuzyjnych objętościowych ALARIS GW z możliwością podaży grawitacyjnej, kompatybilny z niniejszymi pompami. Produkt jednorazowego użycia, sterylny. Pozbawiony latexu i DEHP. </t>
  </si>
  <si>
    <t xml:space="preserve">Zestaw przeźroczysty do pomp infuzyjnych strzykawkowych ALARIS CC  z wbudwanym w linię dyskiem Alaris, kompatybilny z niniejszymi pompami. Produkt jednorazowego użycia, sterylny. Pozbawiony latexu i DEHP. </t>
  </si>
  <si>
    <t xml:space="preserve">Zestaw do żywienia  pozajelitowego (do leków światłoczułych)  do pomp infuzyjnych strzykawkowych ALARIS CC  z wbudwanym w linię dyskiem Alaris, kompatybilny z niniejszymi pompami. Produkt jednorazowego użycia, sterylny. Pozbawiony latexu i DEHP. </t>
  </si>
  <si>
    <t>Standardowa, jednorazowa linia infuzyjna zawierająca 2 porty zaworów bezigłowych, filtr 15 mikronów, 1 kontrolny zawór powrotny, długość 270 cm. Kompatybilna z pompami Alaris.</t>
  </si>
  <si>
    <t>Standardowa, jednorazowa linia infuzyjna zawierająca 1 port zaworu bezigłowego, filtr 15 mikronów, długość 255 cm. Kompatybilna z pompami Alaris.</t>
  </si>
  <si>
    <t>Standardowa, jednorazowa linia infuzyjna zawierająca filtr 15 mikronów, długość 265 cm. Kompatybilna z pompami Alaris.</t>
  </si>
  <si>
    <t>Standardowa, jednorazowa linia infuzyjna zawierająca 2 porty zaworów bezigłowych, filtr 0,2 mikronów, długość 265 cm. Kompatybilna z pompami Alaris.</t>
  </si>
  <si>
    <t>10.</t>
  </si>
  <si>
    <t>11.</t>
  </si>
  <si>
    <t>12.</t>
  </si>
  <si>
    <t>13.</t>
  </si>
  <si>
    <t>14.</t>
  </si>
  <si>
    <t>15.</t>
  </si>
  <si>
    <t>16.</t>
  </si>
  <si>
    <t>17.</t>
  </si>
  <si>
    <t>PORT WYSOKOPROFILOWY. Wszczepialny port tytanowy ( komora i obudowa ) o wysokości 11 mm i ciężarze 10,5 g z odłączalnym cewnikiem silikonowym  6,6 Fr (1,1x2,2mm)/60 cm. Z zestawem do wprowadzania. W skład zestawu wchodzi: port tytanowy o średnicy 28mm i objętości wypełnienia 0,35ml, membrana o średnicy 13 mm, cewnik silikonowy skalowany co 1 cm, cieniujący w RTG, całkowicie rozrywalny zestaw wprowadzający typu desilete, z echogeniczną igłą punkcyjną z systemem BLS ( ograniczenie wypływu krwi) w celu zmniejszenia utraty krwi i zapobiegnięciu zatorowi płucnemu, nitinolowym prowadnikiem J oraz z strzykawką 10 ml, urządzenie do podnoszenia żył, igła prosta typu Huber, zestaw do infuzji z igłą typ Huber i poliuretanowym drenem, igła do tunelizacji, łącznik do przymocowania cewnika, łącznik Luer-lock do wypełnienia odłączalnego cewnika. Membrana silikonowa wytrzymująca do 3000 nakłuć. Stosowany do podawania leków, żywienia dożylnego oraz pobierania próbek krwi. Kompatybilny z tomografią komputerową i rezonansem magnetycznym. Każdy zestaw zawiera paszport w języku polskim plus pakiet edukacyjny dla pacjenta oraz bransoletkę.</t>
  </si>
  <si>
    <t>PORT NISKOPROFILOWY. Wszczepialny port tytanowy ( komora i obudowa ) o wysokości 10 mm i ciężarze 8 g z odłączalnym cewnikiem silikonowym  6,6 Fr (1,1x2,2mm)/60 cm. Z zestawem do wprowadzania .W skład zestawu wchodzi: port tytanowy o średnicy 24mm i objętości wypełnienia 0,27ml, membrana o śrenicy 10 mm, cewnik silikonowy skalowany co 1 cm, cieniujący w Rtg, całkowicie rozrywalny zestaw wprowadzający typu desilete, z echogeniczną igłą punkcyjną z systemem BLS ( ograniczenie wypływu krwi) w celu zmniejszenia utraty krwi i zapobiegnięciu zatorowi płucnemu, nitinolowym prowadnikiem J oraz z strzykawką 10 ml, urządzenie do podnoszenia żył, igła prosta typu Huber, zestaw do infuzji z igłą typ Huber i poliuretanowym drenem, igła do tunelizacji, łącznik do przymocowania cewnika, łącznik Luer-lock do wypełnienia odłączalnego cewnika  Membrana silikonowa wytrzymująca do 3000 nakłuć. Stosowany do podawania leków, żywienia dożylnego oraz pobierania próbek krwi. Kompatybilny z tomografią komputerową i rezonansem magnetycznym. Każdy zestaw zawiera paszport w języku polskim plus pakiet edukacyjny dla pacjenta oraz bransoletkę</t>
  </si>
  <si>
    <t>ZADANIE 2</t>
  </si>
  <si>
    <t>UWAGA DO ZADANIA 2: ZAMAWIAJĄCY WYMAGA DOSTARCZENIA PO 1 PRÓBCE OFEROWANEGO ASORTYMENTU RAZEM Z OFERTĄ</t>
  </si>
  <si>
    <t>ZADANIE 3</t>
  </si>
  <si>
    <t>Wkłucia obwodowe typu venflon z portem bocznym wykonane z PTFE z paskiem kontrastującym w RTG z samodomykającym się zamknięciem portu bocznego. Sterylizowane tlenkiem etylenu. Rozmiar 24G o dł.19 mm, o przepływie 20 ml/min.</t>
  </si>
  <si>
    <t>Opis j.w. Rozmiar 22 G o dł. 25 mm, o przepływie 36 ml/min.</t>
  </si>
  <si>
    <t>Opis j.w. Rozmiar 20 G o dł. 32 mm, o przepływie 60 ml/min.</t>
  </si>
  <si>
    <t>Opis j.w. Rozmiar 18 G o dł. 45 mm, o przepływie 90 ml/min.</t>
  </si>
  <si>
    <t>Opis j.w. Rozmiar 17 G o dł. 45 mm, o przepływie 140 ml/min.</t>
  </si>
  <si>
    <t>Opis j.w. Rozmiar 16 G o dł. 45 mm, o przepływie 180 ml/min.</t>
  </si>
  <si>
    <t>Opis j.w. Rozmiar 14 G o dł. 45 mm, o przepływie 270 ml/min.</t>
  </si>
  <si>
    <t>ZADANIE 4</t>
  </si>
  <si>
    <t>Opis j.w. Rozmiar 20G o dł.33mm</t>
  </si>
  <si>
    <t>Opis j.w. Rozmiar 22G o dł.25mm</t>
  </si>
  <si>
    <t xml:space="preserve">Opis j.w. Rozmiar 18G o dł. 45mm </t>
  </si>
  <si>
    <t>Opis j.w. Rozmiar 18G o dł. 32mm</t>
  </si>
  <si>
    <t>Opis j.w. Rozmiar 17G o dł. 45mm</t>
  </si>
  <si>
    <t>Opis j.w. Rozmiar 16G o dł. 45mm</t>
  </si>
  <si>
    <t>Kaniuła dożylna bezpieczna z portem do iniekcji i pasywną, automatyczną osłoną igły, wykonana z PUR i FEP. Kaniula ma posiadać min. 4 paski kontrastujące w promieniach RTG, filtr hydrofobowy, zapobiegający wypływowi krwi. Bez lateksu, bez PVC, bez DEHP. Rozmiar 24G o dł. 19mm.</t>
  </si>
  <si>
    <t>Opis j.w. Rozmiar 20G dł. 25 mm przepływ 62ml/min</t>
  </si>
  <si>
    <t>Kaniula dożylna bezpieczna, z cewnikiem wykonanym z poliuretanu, bez portu górnego, zastawka zapobiegająca wypływowi krwi podczas kaniulacji, z zabezpieczeniem zapobiegającym ekspozycji  na krew w pełni izolującym igłę , z otworem przy ostrzu umożliwiającym szybkie i pewne wzrokowe potwierdzenie wejścia do naczynia, ergonomiczny kształt, sterylna, jednorazowego użytku. Rozmiar 24G dł.19 mm przepływ 16 ml/min.</t>
  </si>
  <si>
    <t>Opis j.w. Rozmiar 22G dł. 25 mm przepływ 31 ml/min</t>
  </si>
  <si>
    <t>Opis j.w. Rozmiar 14G dł. 31 mm przepływ  272 ml/min,</t>
  </si>
  <si>
    <t>ZADANIE 5</t>
  </si>
  <si>
    <t>ZADANIE 6</t>
  </si>
  <si>
    <t>Zgłębnik dwunastniczy Ch 16-18/1250 j.u. sterylny.</t>
  </si>
  <si>
    <t>Zgłębnik żołądkowy CH16/800 j.u. sterylny.</t>
  </si>
  <si>
    <t>Zgłębnik żołądkowy CH18/800 j.u. sterylny.</t>
  </si>
  <si>
    <t>Zgłębnik żołądkowy CH20/800 j.u. sterylny.</t>
  </si>
  <si>
    <t>Zgłębnik żołądkowy CH30/800 j.u. sterylny.</t>
  </si>
  <si>
    <t>Zgłębnik żołądkowy CH36/800 j.u. sterylny.</t>
  </si>
  <si>
    <t>Osłona na głowice USG, lekko pudrowana, każda szt. pakowana do folii aluminowej średnica 34mm.   *</t>
  </si>
  <si>
    <t>Wziernik ginekologiczny j.u. sterylny typ CUSCO rozmiar XS, S, M, L.</t>
  </si>
  <si>
    <t>ZADANIE 7</t>
  </si>
  <si>
    <t>Dren jednorazowy do insuflacji CO2 kompatybilny z insuflatorem PneumoClear FM300 firmy Stryker posiadanym przez Zamawiającego.</t>
  </si>
  <si>
    <t>Dren jednorazowy do insuflacji CO2 z funkcją usuwania dymu kompatybilny z insuflatorem PneumoClear FM300 firmy Stryker posiadanym przez Zamawiającego.</t>
  </si>
  <si>
    <t>Dren jednorazowy do insuflacji CO2 z funkcją usuwania dymu, podgrzewaniem i nawilżaniem  kompatybilny z insuflatorem PneumoClear FM300 firmy Stryker posiadanym przez Zamawiającego.</t>
  </si>
  <si>
    <t>Zgłębnik Sengstakena CH16-18 j.u. sterylny.</t>
  </si>
  <si>
    <t>Igła do biopsji talerza biodrowego (trepanobiopsji) i aspiracji szpiku kostnego 3,0x100; 3,0x120; 3,5x120, j.u., sterylna.</t>
  </si>
  <si>
    <t>Zestaw do przeskórnej biopsji watroby typu Hepafix lub równoważny 17G/1,4; 16G/1,6, j.u., sterylny.</t>
  </si>
  <si>
    <t>Igła do nakłuć lędźwiowych 20G 0,9 x 90 j.u. sterylna</t>
  </si>
  <si>
    <t>Igła do nakłuć lędźwiowych 18G 1,2 x 90 j.u. sterylna</t>
  </si>
  <si>
    <t>Igła do nakłuć lędźwiowych 22G 0,7 x 90, j.u. sterylna</t>
  </si>
  <si>
    <t>Igła do nakłuć lędźwiowych 22G 0,7 x 38, j.u. sterylna</t>
  </si>
  <si>
    <t>Igła do biopsji szpiku kostnego z mostka 16 G x30 mm, j.u., sterylna.</t>
  </si>
  <si>
    <t>ZADANIE 8</t>
  </si>
  <si>
    <t>Igła j.u. sterylna 0,45x16, opakowanie po 100szt.</t>
  </si>
  <si>
    <t>Igła j.u. sterylna 0,5x25, opakowanie po 100szt.</t>
  </si>
  <si>
    <t>Igła j.u. sterylna 0,5x40, opakowanie po 100szt.</t>
  </si>
  <si>
    <t>Igła j.u. sterylna 0,6x30, opakowanie po 100szt.</t>
  </si>
  <si>
    <t>Igła j.u. sterylna 0,6x40, opakowanie po 100szt.</t>
  </si>
  <si>
    <t>Igła j.u. sterylna 0,6x80, opakowanie po 100szt.</t>
  </si>
  <si>
    <t>Igła j.u. sterylna 0,7x30, opakowanie po 100szt.</t>
  </si>
  <si>
    <t>Igła j.u. sterylna 0,7x50, opakowanie po 100szt.</t>
  </si>
  <si>
    <t>Igła j.u. sterylna 0,8x40, opakowanie po 100szt.</t>
  </si>
  <si>
    <t>Igła j.u. sterylna 0,8x50, opakowanie po 100szt.</t>
  </si>
  <si>
    <t>Igła j.u. sterylna 0,8x120, opakowanie po 100szt.</t>
  </si>
  <si>
    <t>Igła j.u. sterylna 0,9x40, opakowanie po 100szt.</t>
  </si>
  <si>
    <t>Igła j.u. sterylna 1,1x40, opakowanie po 100szt.</t>
  </si>
  <si>
    <t>Igła j.u. sterylna 1,2x40, opakowanie po 100szt.</t>
  </si>
  <si>
    <t>Strzykawka do insuliny z igłą, j.u. sterylna 1 ml. Opakowanie po 100 szt.</t>
  </si>
  <si>
    <t>Strzykawka do tuberkuliny, z igłą, sterylna, 1 ml.  Opakowanie po 100 szt.</t>
  </si>
  <si>
    <t>Igły do wstrzykiwaczy / penów 29G, 30G i 31G, opakowanie po 100 szt.</t>
  </si>
  <si>
    <t>Igła motylek, j.u. sterylna, 0,6 x 1 szt.</t>
  </si>
  <si>
    <t>Igła motylek, j.u. sterylna, 0,7 x 1 szt.</t>
  </si>
  <si>
    <t>Igła motylek, j.u. sterylna, 0,8 x 1 szt.</t>
  </si>
  <si>
    <t>Igła motylek, j.u. sterylna, 1,1 x 1 szt.</t>
  </si>
  <si>
    <t>Strzykawka dwuczęściowa typu Luer, j.u. sterylna, nietoksyczna, wyposażona w skalę, logo producenta na cylindrze, pojemność 2 ml, opakowanie 100 szt.</t>
  </si>
  <si>
    <t>Strzykawka dwuczęściowa typu Luer, j.u. sterylna, nietoksyczna, wyposażona w skalę, logo producenta na cylindrze, pojemność 5 ml, opakowanie 100 szt.</t>
  </si>
  <si>
    <t>Strzykawka dwuczęściowa typu Luer, j.u. sterylna, nietoksyczna, wyposażona w skalę, logo producenta na cylindrze, pojemność 10ml, opakowanie 100 szt.</t>
  </si>
  <si>
    <t>Strzykawka dwuczęściowa typu Luer, j.u. sterylna, nietoksyczna, wyposażona w skalę, logo producenta na cylindrze, pojemność 20 ml, opakowanie 100 szt.</t>
  </si>
  <si>
    <t>Strzykawka cewnikowa 3- częściowa Janeta 100ml, j.u. sterylna. Z centrycznym stożkiem do łączenia z cewnikiem, z dołączoną nasadką Luer. Nietoksyczna, niepirogenna, logo producenta na cylindrze. x 1 szt.</t>
  </si>
  <si>
    <t>Zestaw pojedynczy do upustu krwi 450 ml, z płynem konserwującym CPDA-1, wykonany z PCW, typu Ravimed lub równoważny x 1 szt.</t>
  </si>
  <si>
    <t>Rurka intubacyjna zbrojona z mankietem niskociśnieniowym ustno-nosowa typ Murphy wykonana z miękkiego elastycznego materiału mankiet niskociśnieniowy , wysokoobjętościowy wzmocniona drutem ze stali kwasoodpornej , zbrojenie na całej długości rurki odporna na załamanie , wyprofilowana w kształcie łuku, łącznik 15 mm trwale złączony z rurką, balonik kontrolny znakowany rozmiarem rurki, bez lateksu , bez ftalanów , jałowa , jednorazowego użytku rozmiar 4,0  - 9,0 x 1 szt.</t>
  </si>
  <si>
    <t>Rurka nosowo - gardłowa wykonana z miękkiego , elastycznego termoplastycznego PVC , zabezpieczenie przed całkowitym wsunięciem do nosogardzieli, silikonowa, bez lateksu, bez ftalanów , sterylna j.u.rozm. 3,0 - 9,0 x 1 szt.</t>
  </si>
  <si>
    <t>18.</t>
  </si>
  <si>
    <t>19.</t>
  </si>
  <si>
    <t>20.</t>
  </si>
  <si>
    <t>21.</t>
  </si>
  <si>
    <t>22.</t>
  </si>
  <si>
    <t>23.</t>
  </si>
  <si>
    <t>24.</t>
  </si>
  <si>
    <t>25.</t>
  </si>
  <si>
    <t>26.</t>
  </si>
  <si>
    <t>27.</t>
  </si>
  <si>
    <t>28.</t>
  </si>
  <si>
    <t>29.</t>
  </si>
  <si>
    <t>ZADANIE 9</t>
  </si>
  <si>
    <t>ZADANIE 10</t>
  </si>
  <si>
    <t>Igła przeznaczona do pobierania i rozpuszczania leków z ampułek i fiolek bez filtra,tępa. Nietoksyczna, niepirogenna, sterylizowana tlenkiem etylenu. Rozmiar 18G. Opakowanie 100 szt.</t>
  </si>
  <si>
    <t>ZADANIE 11</t>
  </si>
  <si>
    <t>ZADANIE 12</t>
  </si>
  <si>
    <t>Zestaw do odsysania pola operacyjnego, j.u. sterylny, składający się z: a) końcówka perforowana o średnicy 8mm, dł. 30cm (tolerancja 30mm) bez kontroli ssania, zagięta, Yankauer; b) przewód ssący o średnicy 8mm, dł. 300cm.</t>
  </si>
  <si>
    <t>Przyrząd do pompy infuzyjnej objętościowej Infusomat Space firmy Braun dł. drenu 250/145cm, j.u. sterylny.</t>
  </si>
  <si>
    <t>ZADANIE 13</t>
  </si>
  <si>
    <t>Przedłużacz do pompy infuzyjnej, przezroczysty, dł. 150cm, średnica wew. drenu 1,24mm, j.u. sterylny.</t>
  </si>
  <si>
    <t>Kanka doodbytnicza Ch 16x200mm, j.u. sterylna.</t>
  </si>
  <si>
    <t>Woreczek do pobierania próbek moczu u noworodków i niemowląt dla dziewczynek, j.u. sterylny, wykonany z PE oraz przylepca akrylowego (bez gąbki), firmy Galmed lub równoważny.</t>
  </si>
  <si>
    <t>Woreczek do pobierania próbek moczu u noworodków i niemowląt dla chłopców, j.u. sterylny, wykonany z PE oraz przylepca akrylowego (bez gąbki), firmy Galmed lub równoważny.</t>
  </si>
  <si>
    <t>Woreczek do pobierania próbek moczu dla dorosłych, poj. 2l z zaworem spustowym - korek wkręcany lub zatyczka schodkowa na końcu drenu, j.u. sterylny.</t>
  </si>
  <si>
    <t>ZADANIE 14</t>
  </si>
  <si>
    <t>Rurka intubacyjna z mankietem o zwiększonych właściwościach termoplastycznych i poślizgowych. Materiał zapewniający sztywność ułatwiającą intubację który mięknie dopiero w temp. Ciała zachowując odporność na załamania. Zaokrąglone wszystkie krawędzie mające kontakt z tkankami. Oznaczenie śr. Wew i zew umieszczono na korpusie rurki. Wyraźne znaczniki głębokości co 1 cm znacznik RTG BLUE LINE na całej długości. Jednorazowa sterylna pakowana w opakowaniu umożliwiające szybkie otwarcie rozmiar od 3,0 – 10,0.</t>
  </si>
  <si>
    <t>Rurka intubacyjna ustno-nosowa bez mankietu z mieszaniny silikonu i PCV półprzezroczysta niezbyt miękka co umożliwia intubację bez prowadnicy odporna na załamania z podziałką centymetrową linia RTG na całej długości, rozm. od 2,0 do 7,0</t>
  </si>
  <si>
    <t>Zestaw do wysokociśnieniowego drenażu ran pooperacyjnych - w skład zestawu wchodzi: butelka o pojemności 200 ml wykonana z polietylenu, uniwersalny system podwieszania do ramy łóżka, dren łączący o długości 125 cm, zakończony uniwersalną silikonową końcówką do drenów Redona o rozmiarach CH6-CH18, z możliwością docinania oraz łącznikiem large lock do butelki. Butelka o poj. 200 ml, z fabrycznie wytworzonym podciśnieniem o wartości początkowej 900mbar- przezroczysta ,lekka, nietłukąca, wyraźny wskaźnik zassania podciśnienia. Skalowana co 10 ml- dokładny pomiar odsysanej wydzieliny, tłoczona skala boczna oraz ukośna . Łącznik large-lock umożliwiający odkręcenie drenu łączącego i wymianę butelki na nową. Dwie klemy zaciskowe typu przesuwnego - do próżni i do wydzieliny. Zestaw sterylny, pakowany podwójnie : opakowanie zewnętrzne papier- folia , wewnętrzne folia.</t>
  </si>
  <si>
    <t>Zestaw do wysokociśnieniowego drenażu ran pooperacyjnych - w skład zestawu wchodzi: butelka o pojemności 400 ml. Wykonana z polietylenu, uniwersalny system podwieszania do ramy łóżka, dren łączący o długości 125 cm, zakończony uniwersalną silikonową końcówką do drenów Redona o rozmiarach CH6-CH18, z możliwością docinania oraz łącznikiem large lock do butelki. Butelka o poj. 400 ml, z fabrycznie wytworzonym podciśnieniem o wartości początkowej 900mbar- przezroczysta ,lekka, nietłukąca , wyraźny wskaźnik zassania podciśnienia. Skalowana co 10 ml- dokładny pomiar odsysanej wydzieliny, tłoczona skala boczna oraz ukośna. Łącznik large-lock umożliwiający odkręcenie drenu łączącego i wymianę butelki na nową. Dwie klemy zaciskowe typu przesuwnego - do próżni i do wydzieliny. Zestaw sterylny, pakowany podwójnie: opakowanie zewnętrzne papier- folia , wewnętrzne folia.</t>
  </si>
  <si>
    <t>Zestaw do wysokociśnieniowego drenażu ran pooperacyjnych - w skład zestawu wchodzi: butelka o pojemności 600 ml. Wykonana z polietylenu , uniwersalny system podwieszania do ramy łóżka, dren łączący o długości 125 cm, zakończony uniwersalną silikonową końcówką do drenów Redona o rozmiarach CH6-CH18, z możliwością docinania oraz łącznikiem large lock do butelki. Butelka o poj. 600 ml, z fabrycznie wytworzonym podciśnieniem o wartości początkowej 900mbar- przezroczysta ,lekka, nietłukąca , wyraźny wskaźnik zassania podciśnienia. Skalowana co 10 ml- dokładny pomiar odsysanej wydzieliny, tłoczona skala boczna oraz ukośna. Łącznik large-lock umożliwiający odkręcenie drenu łączącego i wymianę butelki na nową. Dwie klemy zaciskowe typu przesuwnego - do próżni i do wydzieliny. Zestaw sterylny, pakowany podwójnie : opakowanie zewnętrzne papier- folia , wewnętrzne folia.</t>
  </si>
  <si>
    <t>Licznik igieł zapewniający optymalne miejsce do bezpiecznego umieszczania igieł, pokrywa z zawiasami pozwalająca na łatwe i bezpieczne umieszczanie ostrych narzędzi chirurgicznych w pojemniku, a następnie ich utylizację. Wieczko przezroczyste. Wbudowany element usuwający ostrze skalpela, podwójny magnes. Sterylne.</t>
  </si>
  <si>
    <t>Zestaw do wlewów kontrastowych doodbytniczych j.u.bez funkcji pomiarowej.</t>
  </si>
  <si>
    <t xml:space="preserve">Współosiowy anestetyczny obwód oddechowy układ typu rura (wdech)w rurze( wydech) długośc 1,8 m </t>
  </si>
  <si>
    <t>Filtr do żywienia pozajelitowego noworodkowy 96 godzinny - płaskie pediatryczne filtry z membraną 0,2 µm odporny na alkohol i lipidy , wytrzymałość na ciśnienie do 6 bar, bez latexu , wolny od ftalanów (DEHP) bez PVC, przedłużki wykonane z poliuretanu o długości 5 cm i 10cm. Przezroczysty system pozwalający na optyczną kontrolę przepływu , przezroczyste łączniki Luer- Lock zgodne z normą DIN, odpowietrznik w filtrze 96 godzinnym z dodatnio naładowaną membraną nylonową  0,2 µm .</t>
  </si>
  <si>
    <t>Filtr lipidowy neonatologiczny, membrana 1,2 um, eliminuje cząsteczki powietrza, przedłużka z zaciskiem oraz zaworem zwrotnym j.u.</t>
  </si>
  <si>
    <t>Filtr przeciwbakteryjny - oddechowy pediatryczny, z wymiennikiem ciepła i wilgoci, sterylny.</t>
  </si>
  <si>
    <t>Maska do podawania tlenu z drenem dla dorosłych, sterylna.</t>
  </si>
  <si>
    <t>Maska do podawania tlenu z drenem pediatryczna, sterylna.</t>
  </si>
  <si>
    <t xml:space="preserve">Maska tlenowa z nebulizatorem i drenem o długości 2,1 m dla dorosłych. Wykonana z  medycznego PCV. Regulowana blaszka na nos zapewnia wygodne dopasowanie.Dren odporny na zagięcia. Obrotowy łącznik umożliwiający dopasowanie do pozycji pacjenta. Bez DEHP. </t>
  </si>
  <si>
    <t xml:space="preserve">Maska tlenowa z nebulizatorem i drenem o długości 2,1 m pediatryczna. Wykonana z  medycznego PCV. Regulowana blaszka na nos zapewnia wygodne dopasowanie.Dren odporny na zagięcia. Obrotowy łącznik umożliwiający dopasowanie do pozycji pacjenta. Bez DEHP. </t>
  </si>
  <si>
    <t>Cewnik pępkowy krótkoterminowy do 48h- dożylny i dotętniczy - kontrastujący w promieniach RTG. Cewnik jednokanałowy wykonany z medycznego PCV , znacznik długości cewnika co 1 cm pomiędzy 5 a 25 cm. 3,5 ; 5F-dł. 40 cm</t>
  </si>
  <si>
    <t>Zestaw uzupełniający do przezskórnej tracheotomii metodą Griggsa,  zawierający skalpel, kaniulę z igłą i strzykawką do identyfikacji tchawicy, prowadnicę Seldingera, rozszerzadło oraz rurkę tracheostomijną z mankietem niskociśnieniowym , posiadającą sztywny samoblokujący mandryn z otworem na prowadnicę Seldingera . Pakowany na jednej tacy umożliwiającej szybkie otwarcie zestawu.</t>
  </si>
  <si>
    <t>Cewnik do nakłuwania tętnicy metodą Seldingera wykonany z PE widoczny w RTG, rozmiar 3 Fr - 4 Fr długość (4 cm. - 10 cm).  W skład zestawu wchodzą: cewnik PE (18G -20G) o długości ( 4cm - 10 cm) wyposażony w antywłamaniowy kołnierz i skrzydełka umożliwiające przyszycie do skóry; igła wprowadzająca (18G - 20G) o średnicy 0,6-0,9mm, 0,8-1,2mm i długości (38mm- 54mm); prowadnik o średnicy (0,53 mm - 0,71mm) i długości (20 cm - 30 cm), prowadnik nitynylowy.</t>
  </si>
  <si>
    <t xml:space="preserve">Cewnik do nakłuwania tętnicy metodą Seldingera wykonany z PE widoczny w RTG, rozmiar 4 Fr - 5 Fr długość 18 cm. W skład zestawu wchodzą: cewnik PE (16G -18G) o długości 18 cm wyposażony w antywłamaniowy kołnierz i skrzydełka umożliwiające przyszycie do skóry; igła wprowadzająca (16G - 19G) o średnicy (0,8-1,2mm, 1,0-1,5mm, 1,2-1,7mm) i długości (68mm- 70mm); prowadnik o średnicy (0,71 mm - 1,1mm) i długości 46 cm, nitynylowy; polietylenowa przedłużka o dł. 30 cm; 1 strzykawka 5 ml; kranik trójdrożny regulujący przepływ. </t>
  </si>
  <si>
    <t>ZAMKNIĘTY SYSTEM DO POMIARU DIUREZY – przeznaczony do godzinowego pomiaru diurezy. W zestawie: Worek zbiorczy o pojemności 2 000 ml, skalowany co 50 ml, z zastawką antyrefluksyjną i obsługiwanym jedną ręką zaworem spustowym szybkiego opróżniania typu poprzecznego „T”; Dren łączący zakończony uniwersalnym łącznikiem schodkowym, standardowa długość drenu 120 cm, dren o dużej średnicy, wykonany z materiału zapobiegającego jego zaginaniu i skręcaniu, zapewniający swobodny i skuteczny odpływ moczu, na drenie klema zaciskowa typu przesuwnego; Dodatkowy element wzmacniający w miejscu połączenia drenu z komorą, zapobiegający jego zaginaniu; Samouszczelniający się port do pobierania próbek; Trwała, stabilna komora pomiarowa o pojemności 500 ml podzielona na cztery zintegrowane komory pośrednie, komora zaopatrzona w filtr hydrofobowy , zapobiegający zasysaniu , wyrównujący ciśnienie wewnętrzne w systemie, bardzo wysoki stopień dokładności pomiaru, co 1 ml od 4 ml do 50 ml 9 w komorze wstępnej) i co 5 ml do 500 ml ( w pozostałych komorach), biała , tylna ścianka komory, ułatwiająca dokładny odczyt i wizualizację moczu; Obrotowy zawór spustowy z wyraźnym wskaźnikiem położenia (otwarty/zamknięty) opróżniający jednocześnie wszystkie komory pomiarowe. Pozycjonowanie i stabilizacja systemu za pomocą dwóch uniwersalnych taśm , pasujący do okrągłych i kwadratowych ram łóżka. Sterylny</t>
  </si>
  <si>
    <t>ZESTAW DO CEWNIKOWANIA; Pakiety: 1.Miska nerkowata j.u. 1 szt.; 2. Pojemniki PP 250 ml 1 szt.; 3.Kompres gazowy 13N 8W 5cmx5cm x 4 szt.; 4. Serweta operacyjna 50cmx50cm 2 warstwowa z warstwą celulozową 1 szt.; 5. Pęseta plastikowa j.u. dł. 13cm 1 szt. Opakowanie: rękaw foliowo-papierowy. Sterylizacja: w zwalidowanym procesie sterylizacji z zastosowaniem tlenku etylenu (ETO) zgodnym z normą EN ISO 11135-1</t>
  </si>
  <si>
    <t>Jednorazowy, optyczny trokar bezpieczny ze skrętnym, atraumatycznym separatorem tkanowym, z otworem na czubku separatora służącym do przeprowadzenia bezpiecznej insuflacji podczas pierwszego wejścia, zaawansowany system fiksacji składający się z dmuchanego bezlateksowego balonu oraz dysku retencyjnego. Rozmiar 5 mm, długość trokara 100mm</t>
  </si>
  <si>
    <t>Jednorazowy, optyczny trokar bezpieczny ze skrętnym, atraumatycznym separatorem tkanowym, z otworem na czubku separatora służącym do przeprowadzenia bezpiecznej insuflacji podczas pierwszego wejścia, zaawansowany system fiksacji składający się z dmuchanego bezlateksowego balonu oraz dysku retencyjnego. Rozmiar 11 i 12 mm w zależności od zapotrzebowania, długość trokara 100mm, wbudowana automatyczna redukcja do 5mm</t>
  </si>
  <si>
    <t>Strzykawka trzyczęsciowa typu Luer Lock do pomp infuzyjnych, j.u. sterylna, niepirogenna, nietoksyczna, wykonana z polipropylenu. Pierścień zabezpieczający przed przypadkowym wysunięciem tłoka, przezroczysty cylinder umożliwiający wizualizację zawartości, wyraźne oznakowanie skali. Skala co 1 ml. Wymagane logo producenta na cylindrze. Pojemność 50/60 ml. Dwustronna skala pomiarowa x 1 szt.</t>
  </si>
  <si>
    <t>Strzykawka trzyczęsciowa typu Luer Lock do pomp infuzyjnych, j.u. sterylna, niepirogenna, nietoksyczna, wykonana z polipropylenu,przeznaczona do podawania leków światłoczułych. Pierścień zabezpieczający przed przypadkowym wysunięciem tłoka, przezroczysty cylinder umożliwiający wizualizację zawartości, wyraźne oznakowanie skali. Skala co 1 ml. Wymagane logo producenta na cylindrze. Pojemność 50/60 ml. Dwustronna skala pomiarowa x 1 szt.</t>
  </si>
  <si>
    <t>ZADANIE 15</t>
  </si>
  <si>
    <t xml:space="preserve">Szczoteczka cytologiczna sterylna  - Jednorazowa sterylna szczoteczka do pobierania wymazu z kanału i tarczy szyjki macicy </t>
  </si>
  <si>
    <t>Utrwalacz cytologiczny Cytofix 150ml</t>
  </si>
  <si>
    <t>Jednorazowy przyrząd do pobierania leków i płynów. Posiada wbudowany przeciwbakeryjny filtr powietrza (0,45 µm lub 0,1 µm) i hydrofobowy filtr cząsteczkowy (5 µm). Posiada żeńskie złącze luer lock, ostry kolec pasujący do powszechnie stosowanych fiolek i pojemników. Produkt bez PVC, DEHP i lateksu</t>
  </si>
  <si>
    <t>Maseczka tlenowa kompatybilna do  inkubatora otwartgo COSYCOT firmy Fisher &amp; Paykel i PANDA firmy GE.Rozmiar L śr. 60 mm; Rozmiar M  śr.50 mm; Rozmiar S  śr.42 mm; Rozmiar XS  śr. 35 mm</t>
  </si>
  <si>
    <t>Zestaw do punkcji jamy opłucnej z zastawką bezzwrotną, j.u. sterylny</t>
  </si>
  <si>
    <t>Thoracoport 15 mm do narzędzi do 16,5mm .trokar jednorazowego użytku , nieprzewodząca osłona</t>
  </si>
  <si>
    <t>Szpatułka drewniana sterylna op. x 100 szt.</t>
  </si>
  <si>
    <t>Zestaw cewników dwukanałowych do hemodializy dla dorosłych, tworzywo cewnika gładkie, niełamliwe i giętkie, nie dajace reakcji alergicznych, koniec cewnika stożkowaty, w składzie: rozszerzadło, prowadnik stalowy, cewnik dwukanałowy, skalpel, igła, strzykawka i serweta. Dł. 16,20,24 cm śr. 12-14FR  Na zewnętrznej części cewnika skala długości.</t>
  </si>
  <si>
    <t>Dren płuczący do procedur z kontrolą ciśnienia, sterylny, jednorazowy, kompatybilny z pompą Endomat Select posiadaną przez Zamawiającego. Wymagana naklejka lepna identyfikująca wyrób medyczny.</t>
  </si>
  <si>
    <t>Zestaw do drenażu klatki piersiowej - wysokoobjętościowy, system drenażowy, segmentowy o pojemności komór zbiorczych 2300 ml. Tylna ściana zestawu nieprzezroczysta, podziałka ułatwiająca obserwację ilości drenowanej treści, z portem do pobierania próbek drenowanej treści w komorze kolekcyjnej, porty samouszczelniające do dopełnienia zastawki wodnej i komory regulacji siły ssania, z płynną regulacją siły ssania. Zestaw o stabilnej podstawie z uchwytem umożliwiającym przenoszenie lub powieszenie. Pozwala na ustawienie wyższego poziomu ssania próżni do poziomu-40cmH2O dla szerokiego zakresu procedur medycznych. Zestaw zawiera :system drenażu klatki piersiowej o poj. 2300 ml , zestaw dwóch drenów z zabezpieczeniami przeciwzagięciowymi, lejek napełniający , automatyczny zawór uwalniający pozytywne ciśnienie zabezpiecza przed wystąpienem odmy płucnej, zawór antyrefluksyjny wskazujący i zabezpiczający przed nienormalną, wysokonegatywną utratą wody , wysokonegatywny , manualny zawór upuszczający przeciwdziałający ciśnieniu generowanemu przez pacjenta i zapobiegający utracie szczelności przed przelaniem do komory zbiorczej.</t>
  </si>
  <si>
    <t xml:space="preserve">Zestaw uniwersalny seria e/n , filtr 15um , zacisk rolkowy - do pompy Mindray </t>
  </si>
  <si>
    <t>Zestaw laryngologiczny 2 mm</t>
  </si>
  <si>
    <t>Zestaw laryngologiczny 3 mm</t>
  </si>
  <si>
    <t>Zestaw laryngologiczny 4 mm</t>
  </si>
  <si>
    <t>Dren w torze napływu do pompy laparoskopowej, jednorazowy sterylny. Zamawiający wymaga aby dren był kompatybilny z posiadaną pompą o kodzie P 102.</t>
  </si>
  <si>
    <t>Igła doszpikowa dla dorosłych</t>
  </si>
  <si>
    <t>Igła doszpikowa dla dzieci</t>
  </si>
  <si>
    <t xml:space="preserve">Jednorazowe dreny do płaszczy kątowych MDT pakowane po 5 szt. w op. </t>
  </si>
  <si>
    <t>Elektrody jałowe przeznaczone do zapisu elektromiografu (EMG) oraz potencjałów czynnościowych nerwów . Zestaw 3 elektrod - czerwona , czarna i zielona. Elektody igłowe 3x20mm  x 20 zestawów w op.</t>
  </si>
  <si>
    <t>Dren do pompy Neuvag DP20 i DP 30</t>
  </si>
  <si>
    <t>Dreny do irygacji z regulacją przepływu 100% oraz 50% , długość drenu 3 m , jednorazowego użytku, sterylny w op. 10 szt.</t>
  </si>
  <si>
    <t>Wiertło wielorazowe, wolframowe w systemie PM2 50K, śr. 5 mm dł. 70 mm</t>
  </si>
  <si>
    <t>Wiertło wielorazowe, stalowe w systemie PM2 50K, śr. 5 mm dł. 70 mm</t>
  </si>
  <si>
    <t>Wiertło wielorazowe, wolframowe w systemie PM2 50K, śr. 6 mm dł. 70 mm</t>
  </si>
  <si>
    <t>Wiertło wielorazowe, wolframowe w systemie PM2 50K, śr. 3,1 mm dł. 70 mm</t>
  </si>
  <si>
    <t>Drut nitinolowy SENSOR DUAL FLEX z hydrofilową końcówką 0,89 MM 150 CM , końcówka prosta elastyczna 3 CM</t>
  </si>
  <si>
    <t>Płaszcze NAVIGATOR HD do moczowodów 12/14 FR  x 36 CM</t>
  </si>
  <si>
    <t xml:space="preserve">System pompujący SAPS do irygacji </t>
  </si>
  <si>
    <t>Stent PERCUFLEX PLUS 6,0 FR X 26 cm bez drutu prowadzącego (z osłoną HYDROPLUS)</t>
  </si>
  <si>
    <t>Druty prowadzące ZIPWIRE hydrofilowe, prosta końcówka, średnica 0,035 mm, długość 150 cm.</t>
  </si>
  <si>
    <t>Druty prowadzące z powłoką hydrofilną na całej długości, prosta końcówka, średnica 0,89 mm, długość 150 cm, o podwyższonej sztywności.</t>
  </si>
  <si>
    <t>Adapter Y GATEWAY</t>
  </si>
  <si>
    <t>Zestaw do zakładania szwów.</t>
  </si>
  <si>
    <t>UWAGA DO ZADANIA 46: Wyroby W POZYCJI 1-8 muszą być kompatybilne z Ureterorenoskopem firmy HAWK ref. DR030670YD</t>
  </si>
  <si>
    <t>Ureterorenoskop giętki cyfrowy, sterylizowany, z ograniczeniem czasowym - max. 21h pracy. Kanał roboczy irygacyjny o średnicy 3,6 Fr, kąt wygięcia końcówki 270ᵒ góra i 270ᵒ dół , średnica części roboczej 7,5 Fr, długość robocza 670mm, pole widzenia 110ᵒ. Wymóg : URS kompatybilny z posiadanym przez Szpital kontrolerem obrazu typ SD- 300A</t>
  </si>
  <si>
    <t>Opis j.w. Rozmiar 1,5</t>
  </si>
  <si>
    <t>Opis j.w. Rozmiar 2,0</t>
  </si>
  <si>
    <t>Maska krtaniowa żelowa I-GEL jednorazowa, sterylna. Rozmiar 1,0</t>
  </si>
  <si>
    <t>Opis j.w. Rozmiar 2,5</t>
  </si>
  <si>
    <t>Opis j.w. Rozmiar 3,0</t>
  </si>
  <si>
    <t>Opis j.w. Rozmiar 4,0</t>
  </si>
  <si>
    <t>Opis j.w. Rozmiar 5,0</t>
  </si>
  <si>
    <t>SUMA</t>
  </si>
  <si>
    <t>Zestaw do odsysania pola operacyjnego typ Yankauer. Typ zakrzywiony, rączka użebrowana o jasnoniebieskim zabarwieniu, o zmiennej średnicy gwarantującej pewne trzymanie. Końcówka perforowana, 4 otwory boczne o łącznej powierzchni otworu centralnego. Dren o długości 2100 mm i średnicy wewnętrznej 6mm , powierzchnia wewnętrzna użebrowana zapobiegająca zasysaniu. Podwójne zabezpieczenie przed rozłączeniem końcówki i drenu. Opakowanie podwójne, sterylny.</t>
  </si>
  <si>
    <t>Przedłużacz do pompy infuzyjnej przeznaczony do leków światłoczułych, dł. 150cm, j.u. sterylny.</t>
  </si>
  <si>
    <t>Kranik odcinający, trójdrożny Luer-Lock, j.u. sterylny, przezroczysta obudowa, pokrętło białe, posiadający optyczny i wyczuwalny indykator położenia w każdej pozycji (kurek obrotowy 360°, co 45°) maksymalna objętość wypełnienia 0,22ml. x 1 szt.</t>
  </si>
  <si>
    <t>Koreczki do wenflonów Luer Lock, j.u. sterylne x 1 szt.</t>
  </si>
  <si>
    <t xml:space="preserve">Koreczek Combi z końcówką damsko - męską </t>
  </si>
  <si>
    <t>ZADANIE 16</t>
  </si>
  <si>
    <t>ZADANIE 17</t>
  </si>
  <si>
    <t>Maska Venturiego dla dorosłych sterylna wyposażona w rurkę karbowaną oraz pojemnik, regulowana koncentracja przepływu tlenu.</t>
  </si>
  <si>
    <t>Filtr przeciwbakteryjny - oddechowy dla dorosłych, z wymiennikiem ciepła i wilgoci, sterylny.</t>
  </si>
  <si>
    <t>Znacznik tkankowy do oznaczania guzów piersi w terapii neoadjuwantowej , aplikowany przezskórnie brak zużycia</t>
  </si>
  <si>
    <t xml:space="preserve">Zestaw do żywienia dojelitowego, zacisk rolkowy, biureta bez filtra, port Y zakręcany, adapter stopniowy, 310/200- do pompy Mindray </t>
  </si>
  <si>
    <t>Zestaw drenów jednorazowych z końcówką roboczą, sterylnych, kompatybilnych z posiadaną pompą laparoskopową AHTO ref. 0250070601 firmy Stryker</t>
  </si>
  <si>
    <t>Zestaw drenów jednorazowych bez końcówki roboczej, sterylnych, kompatybilnych z posiadaną pompą laparoskopową AHTO ref. 0250070601 firmy Stryker</t>
  </si>
  <si>
    <t>Przyrząd do przetoczeń płynów infuzyjnych z filtrem air stop automatycznie zatrzymujący infuzję po opróżnieniu komory kroplowej. Ostry, uniwersalny kolec umożliwiający łatwe wprowadzenie nawet do małych opakowań. Komora kroplowa z odpowietrznikiem. Górna część sztywna, dolna elastyczna w celu łatwego ustalenia poziomu płynów. Odpowietrznik zaopatrzony w filtr powietrza o skuteczności filtracji bakterii (BFE) oraz wirusów (VFE) min. 99,99  (potwierdzenie dokumentem producenta- dołączyć do oferty). Filtr odpowietrzania stanowiący system zamknięty zgodnie z definicją NIOSH, zapobiegający przedostawaniu się niebezpiecznych zanieczyszczeń do otoczenia. Precyzyjny zacisk rolkowy z miejscem do umocowania końcówki drenu i zintegrowaną osłoną na kolec komory kroplowej po zużyciu aparatu. Filtr hydrofobowy na końcu drenu, zabezpieczający przed wyciekaniem płynu z drenu podczas jego wypełniania. Zawór wypełniania drenu na jego końcu z filtrem hydrofobowym zapobiegający przedostawaniu się zanieczyszczeń bakteryjnych. Długość drenu min. 180 cm. Zestaw wolny od DEHP i latexu. Aparat zakończony zastawką bezzwrotną zapobiegającą cofaniu się krwi do aparatu. Sterylne, jednorazowego użytku, pakowanie pojedynczo.</t>
  </si>
  <si>
    <t xml:space="preserve">Przyrząd do przetoczeń płynów infuzyjnych bursztynowy z filtrem air stop automatycznie zatrzymujący infuzję po opróżnieniu komory kroplowej. Ostry, uniwersalny kolec umożliwiający łatwe wprowadzenie nawet do małych opakowań. Komora kroplowa dwuczęściowa o zabarwieniu bursztynowym z odpowietrznikiem. Odpowietrznik zaopatrzony w filtr powietrza o skuteczności filtracji bakterii (BFE) oraz wirusów (VFE) min. 99,99  (potwierdzenie dokumentem producenta- dołączyć do oferty). Filtr odpowietrzania stanowiący system zamknięty zgodnie z definicją NIOSH, zapobiegający przedostawaniu się niebezpiecznych zanieczyszczeń do otoczenia. Precyzyjny zacisk rolkowy z miejscem do umocowania końcówki drenu i zintegrowaną osłoną na kolec komory kroplowej po zużyciu aparatu. Filtr hydrofobowy na końcu drenu, zabezpieczający przed wyciekaniem płynu z drenu podczas jego wypełniania. Zawór wypełniania drenu na jego końcu z filtrem hydrofobowym zapobiegający przedostawaniu się zanieczyszczeń bakteryjnych. Długość drenu min. 180 cm. Zestaw bez PCV, wolny od DEHP i latexu. Sterylne, jednorazowego użytku, pakowanie pojedynczo. </t>
  </si>
  <si>
    <t>Przyrząd do przetaczania płynów infuzyjnych przy użyciu infuzyjnych pomp perystaltycznych produkcji ASCOR AP31 (dł. 230cm) z wkładką silikonową dł. 22, j.u. sterylny.</t>
  </si>
  <si>
    <t>Łącznik T ze złączką Venturiego 40%, 60% tlenu dla dorosłych (rura karbowana ok. 15cm)</t>
  </si>
  <si>
    <t>Kompletny zestaw do przezskórnej tracheotomii metodą Griggsa, z wielorazowym peanem, zawierający skalpel, kaniulę z igłą i strzykawką do identyfikacji tchawicy, prowadnicę Seldingera , rozszerzadło oraz rurkę tracheostomijną z mankietem niskociśnieniowym, posiadającą sztywny samoblokujący mandryn z otworem na prowadnicę Seldingera. Pakowany na jednej tacy umożliwiającej szybkie otwarcie zestawu. IOM brak zużycia</t>
  </si>
  <si>
    <t>Opis j.w. Rozmiar 16G dł. 31 mm przepływ 183 ml/min</t>
  </si>
  <si>
    <t>Opis j.w. Rozmiar 18G dł. 31 mm przepływ 100ml/min</t>
  </si>
  <si>
    <t>Zestaw do odsysania w układzie zamkniętym 72 godz. CH16, długość cewnika od 540mm do 600 mm, bezwrotny port do płukania cewnika , port do podawania leków w aerozolu.</t>
  </si>
  <si>
    <t>UWAGA DO ZADANIA 5 : ZAMAWIAJĄCY WYMAGA DOSTARCZENIA 2 PRÓBEK OFEROWANEGO ASORTYMENTU RAZEM Z OFERTĄ</t>
  </si>
  <si>
    <t>Uwaga do zadania 10: Zamawiający wymaga dostarczenia próbek oferowanego asortymentu w ilości 3 szt. do każdej pozycji.</t>
  </si>
  <si>
    <t>ZADANIE 18</t>
  </si>
  <si>
    <t>Zestaw do znieczulenia przewodowego zawierający: 1 x serweta dwuwarstwowa na stół narzędziowy 75 x 75 cm (opakowanie zestawu); 1 x serweta epiduralna dwuwarstwowa przylepna 60 x 75 cm, otwór przylepny romb 10 x 10 cm decentralnie; 1 x igła iniekcyjna 25G, 0,50 x 38 mm; 1 x igła iniekcyjna 18G, 1,20 x 38 mm; 1 x strzykawka 2 ml Luer, 2 części, biała, centralna; 1 x strzykawka 5 ml Luer, 2 części, biała, decentralna; 1 x opatrunek na ranę operacyjną 7,2 x 5 cm; 1 x kleszczyki plastikowe proste do mycia pola operacyjnego 19 cm, niebieskie; 3 x kompres z włókniny 10 x 10 cm, 6 warstw, 30g/m2; 6 x tupfer z gazy No. 4 24 x 24 cm, 20 nitek; 1 x pojemnik plastikowy 120 ml przeźroczysty niebieski</t>
  </si>
  <si>
    <t>Zestaw do iniekcji węwnątrzgałkowej: 1x serweta okulistyczna 50 x 60 cm,otwór 10 x 10 cm, z folią z nacięciem 8 cm bez zbiornika; 1 x serweta na stół do owinięcia 75 x 90 cm; 1 x kocher (pean); 1 x rozwórka pełne blaszki; 1 x sclerar marker (plastikowy); 2 x patyczki 15 cm; 2 x miska Gallipot 60 ml; 5 x kompres 10 x 10 cm.</t>
  </si>
  <si>
    <t>Kaniula dożylna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Rozmiar 26G – fioletowy -  0,6 x 19 mm.  – przepływ 14 ml/min</t>
  </si>
  <si>
    <t>Kaniula dożylna przeznaczona do małych, delikatnych żył   u pacjentów neonatologicznych, pediatrycznych i osób starszych. Posiadająca wyjmowany uchwyt w którym schowane są skrzydełka kaniuli,ułatwiające kaniulację naczynia. Bez dodatkowego portu górnego. Kaniula widoczna w promieniach RTG, 6 wtopionych pasków radiocieniujących. Wykonana z unikalnego poliuretanu, biokompatybilnego, o potwierdzonym klinicznie wpływie na zmniejszenie ryzyka wystąpienia zakrzepowego zapalenia żył (potwierdzone badaniami klinicznymi dołączonymi do oferty) Dodatkowy otwór przy ostrzu igły umożliwiający natychmiastowe wzrokowe potwierdzenie wejścia do naczynia podczas kaniulacji (system 3-krotnego potwierdzenia wypływu krwi). Rozmiar 24G – żółty - 0,7 x 19 mm.  – przepływ 19 ml/min</t>
  </si>
  <si>
    <t>Igła przeznaczona do pobierania i rozpuszczania leków z ampułek i fiolek z filtrem 5 um, tępa. Nietoksyczna, niepirogenna, sterylizowana tlenkiem etylenu. Rozmiar 18G. Opakowanie 100 szt.</t>
  </si>
  <si>
    <t>ZADANIE 52</t>
  </si>
  <si>
    <t>Cewnik do punkcji obwodowych naczyń tętniczych wprowadzany po igle, wyposażony w zawór kulowo-suwakowy typu Floswitch. 3 wskaźniki położenia otwarty/zamknięty: wyczuwalny-(poprzez przesunięcie zaworu suwakowo-kulkowego ON/OFF), słyszalny-(kliknięcie po przesunięciu przełącznika) i optyczny-(czarne paski/znaczki w pozycji ON), rozmiar 20 x 1 ¾” ( 20G 1,1x45 mm, przepływ 49 ml/min) zabezpieczony wtyczką kontroli przepływu-bez koreczka. Przeroczyste skrzydełka, każde z 1 otworem do przyszycia. Czas stosowania do max 30 dni potwierdzony przez producenta w instrukcji użycia,  znajdującej się w każdym opakowaniu handlowym – w jęz polskim. Cewnik wykonany z PTFE – bez pasków RTG. Igła powlekana silikonem, bez karbowania. Sterylny, jednorazowego użytku.</t>
  </si>
  <si>
    <t>Igła jednorazowa do nakłuć (nie nożyk) do pobierania krwi z palca.</t>
  </si>
  <si>
    <t>Kanka doodbytnicza Ch 22x200mm, j.u. sterylna.</t>
  </si>
  <si>
    <t>Przyrząd do przetaczania krwi i preparatów krwiopochodnych/ transfuzji, z  komora kroplowa wolna od PVC o długości min. 80mm w części przezroczystej , z odpowietrznikiem,zatyczka filtra w kolorze czerwonym,  pojemność komory 18 ml,  całość bez zawartości ftalanów i lateksu (informacja fabrycznie nadrukowana  na opakowaniu jednostkowym),bez zawartości bisfenolu A ( BPA), zacisk rolkowy wyposażony w uchwyt na dren oraz możliwość zabezpieczenia igły biorczej po użyciu(dodatkowy otwór/pochewka) , nazwa producenta bezpośrednio na przyrządzie, dren o dł. 150 cm wyposażone w opaskę lub gumkę stabilizującą dren wewnątrz opakowania, opakowanie kolorystyczne - nadruk w kolorze czerwonym, folia-papier, sterylny x 1 szt.</t>
  </si>
  <si>
    <t xml:space="preserve">Przyrząd do przetaczania płynów infuzyjnych, komora kroplowa z miękkiego elastycznego tworzywa (bez PCV) o długości min. 60 mm w części przezroczystej, całość wolna od ftalanów i lateksu (informacja fabrycznie nadrukowana  na opakowaniu jednostkowym), igła biorcza z ABS ścięta dwupłaszczyznowo, odpowietrznik zaopatrzony w filtr powietrza o skuteczności filtracji bakterii (BFE) min 99,9999941-oraz wirusów  (VFE)  minimum 99,99964%. (potwierdzone wynikiem badań z niezależnego laboratorium dołączonym do oferty ) zacisk rolkowy wyposażony w uchwyt na dren oraz możliwość zabezpieczenia igły biorczej po użyciu (dodatkowy otwór /pochewka) ,nazwa producenta bezpośrednio na przyrządzie, dren o dł. 150 cm,  objętość wypełnienia drenu 11 ml, dren o średnicy 3 mm,  wyposażone w opaskę lub gumkę stabilizującą dren wewnątrz opakowania, produkt lekki- bez opakowania max. 25g. Opakowanie jednostkowe folia-papier ze znacznikiem sterylizacji i fabrycznie umieszczonym dwuwymiarowym kodem kreskowym umożliwiającym elektroniczny odczyt daty ważności i numeru serii, sterylny x 1 szt. </t>
  </si>
  <si>
    <t>Przyrząd do przetaczania płynów infuzyjnych, bursztynowy - do leków światłoczułych , komora kroplowa z miękkiego elastycznego tworzywa,   (bez PCV)  o długości min. 60 mm w części przezroczystej, całość wolna od ftalanów i lateksu( informacja fabrycznie nadrukowana na opakowaniu jednostkowym) , ), igła biorcza stożkowa, dwukanałowa z ABS,    zacisk rolkowy wyposażony w uchwyt na dren oraz możliwość zabezpieczenia igły biorczej po użyciu (dodatkowy otwór/pochewka) , nazwa producenta bezpośrednio na przyrządzie, dren o dł. 150 cm,  objętość wypełnienia drenu 11 ml, dren o średnicy 3 mm,  wyposażone w opaskę lub gumkę stabilizującą dren wewnątrz opakowania,.opakowanie kolorystyczne folia-papier, sterylny x 1 szt.</t>
  </si>
  <si>
    <t>Strzykawka trzyczęściowa typu Luer Lock, uszczelnienie w postaci podwójnego pierścienia na korku położonym na szczycie tłoka, minimalna przestrzeń martwa, pierścień zabezpieczający przed przypadkowym wysunięciem tłoka, przezroczysty cylinder umożliwiający wizualizację zawartości, wyraźne oznakowanie skali. Skala co 0,1 ml. Niepirogenna, nietoksyczna. Produkt wolny od lateksu, DEHP, PCV,Bisphenolu A. j.u. sterylna, 3 ml. Wymagane logo producenta na cylindrze. x 1 szt.</t>
  </si>
  <si>
    <t>Strzykawka trzyczęściowa typu Luer Lock, uszczelnienie w postaci podwójnego pierścienia na korku położonym na szczycie tłoka, minimalna przestrzeń martwa, pierścień zabezpieczający przed przypadkowym wysunięciem tłoka, przezroczysty cylinder umożliwiający wizualizację zawartości, wyraźne oznakowanie skali. Skala co 0,1 lub 0,2 ml. Niepirogenna, nietoksyczna, Produkt wolny od lateksu, DEHP, PCV,Bisphenolu A. j.u. sterylna, 5 ml. Wymagane logo producenta na cylindrze. x 1 szt.</t>
  </si>
  <si>
    <t>Strzykawka trzyczęściowa typu Luer Lock, uszczelnienie w postaci podwójnego pierścienia na korku położonym na szczycie tłoka, minimalna przestrzeń martwa, pierścień zabezpieczający przed przypadkowym wysunięciem tłoka, przezroczysty cylinder umożliwiający wizualizację zawartości, wyraźne oznakowanie skali. Skala co 0,2 ml. Niepirogenna, nietoksyczna, Produkt wolny od lateksu, DEHP, PCV,Bisphenolu A.  j.u. sterylna, 10 ml. Wymagane logo producenta na cylindrze. x 1 szt</t>
  </si>
  <si>
    <t>Strzykawka trzyczęściowa typu Luer Lock, uszczelnienie w postaci podwójnego pierścienia na korku położonym na szczycie tłoka, minimalna przestrzeń martwa, pierścień zabezpieczający przed przypadkowym wysunięciem tłoka, przezroczysty cylinder umożliwiający wizualizację zawartości, wyraźne oznakowanie skali. Skala co 1 ml. Niepirogenna, nietoksyczna, Produkt wolny od lateksu, DEHP, PCV,Bisphenolu A.  j.u. sterylna, 20 ml. wymagane logo producenta na cylindrze x 1 szt.</t>
  </si>
  <si>
    <t>Łącznik międzystrzykawkowy. Po obu stronach łącznika znajduje się zarówno końcówka wtykana typu Luer jak i końcówka Luer-lock dzięki czemu można do łącznika przyłączyć każdy rodzaj strzykawki.</t>
  </si>
  <si>
    <t>Sonda nosowo - lub ustno- żołądkowa . 8Fr x 100/145 cm i 6Fr x 60 cm Poliuretanowy łącznik z łącznikiem umożliwiający połączenie z zestawem do żywienia dojelitowego Przezroczysty, poliuretanowy przewód zgłębnika, z niebieską linią kontrastującą w promieniach RTG i centymetrową podziałką. Końcówka zgłębnika z dwoma bocznymi otworami i jednym głównym otworem kończącym zgłębnik.Prowadnica pokryta silikonem, z kulkową końcówka i żeńskim łącznikiem.</t>
  </si>
  <si>
    <t>Strzykawka przezroczysta  (fioletowy tłok) posiadająca bezpieczne połączenie kompatybilne wyłącznie z produktami typu Enfit objętość 1 ml x 1 szt. Niepirogenna, nietoksyczna, sterylna.</t>
  </si>
  <si>
    <t>Strzykawka przezroczysta  (fioletowy tłok) posiadająca bezpieczne połączenie kompatybilne wyłącznie z produktami typu Enfit objętość 3 ml x 1 szt. Niepirogenna, nietoksyczna, sterylna.</t>
  </si>
  <si>
    <t>Strzykawka przezroczysta  (fioletowy tłok) posiadająca bezpieczne połączenie kompatybilne wyłącznie z produktami typu Enfit objętość 5 ml x 1 szt. Niepirogenna, nietoksyczna, sterylna.</t>
  </si>
  <si>
    <t>Strzykawka przezroczysta  (fioletowy tłok) posiadająca bezpieczne połączenie kompatybilne wyłącznie z produktami typu Enfit objętość 10 ml x 1 szt. Niepirogenna, nietoksyczna, sterylna.</t>
  </si>
  <si>
    <t>Strzykawka przezroczysta  (fioletowy tłok) posiadająca bezpieczne połączenie kompatybilne wyłącznie z produktami typu Enfit objętość 20 ml x 1 szt. Niepirogenna, nietoksyczna, sterylna.</t>
  </si>
  <si>
    <t>Strzykawka przezroczysta  (fioletowy tłok) posiadająca bezpieczne połączenie kompatybilne wyłącznie z produktami typu Enfit objętość 60 ml x 1 szt. Niepirogenna, nietoksyczna, sterylna.</t>
  </si>
  <si>
    <t>ZADANIE 19</t>
  </si>
  <si>
    <t>ZADANIE 20</t>
  </si>
  <si>
    <t>ZADANIE 21</t>
  </si>
  <si>
    <t>ZADANIE 22</t>
  </si>
  <si>
    <t>ZADANIE 23</t>
  </si>
  <si>
    <t>ZADANIE 24</t>
  </si>
  <si>
    <t>ZADANIE 25</t>
  </si>
  <si>
    <t>ZADANIE 26</t>
  </si>
  <si>
    <t>ZADANIE 27</t>
  </si>
  <si>
    <t>ZADANIE 28</t>
  </si>
  <si>
    <t>ZADANIE 29</t>
  </si>
  <si>
    <t>ZADANIE 30</t>
  </si>
  <si>
    <t>ZADANIE 31</t>
  </si>
  <si>
    <t>ZADANIE 32</t>
  </si>
  <si>
    <t>ZADANIE 33</t>
  </si>
  <si>
    <t>ZADANIE 34</t>
  </si>
  <si>
    <t>ZADANIE 35</t>
  </si>
  <si>
    <t>ZADANIE 36</t>
  </si>
  <si>
    <t>ZADANIE 37</t>
  </si>
  <si>
    <t>ZADANIE 38</t>
  </si>
  <si>
    <t>ZADANIE 39</t>
  </si>
  <si>
    <t>ZADANIE 40</t>
  </si>
  <si>
    <t>ZADANIE 41</t>
  </si>
  <si>
    <t>ZADANIE 42</t>
  </si>
  <si>
    <t>ZADANIE 43</t>
  </si>
  <si>
    <t>ZADANIE 44</t>
  </si>
  <si>
    <t>ZADANIE 45</t>
  </si>
  <si>
    <t>ZADANIE 47</t>
  </si>
  <si>
    <t>ZADANIE 48</t>
  </si>
  <si>
    <t>ZADANIE 49</t>
  </si>
  <si>
    <t>ZADANIE 50</t>
  </si>
  <si>
    <t>ZADANIE 51</t>
  </si>
  <si>
    <t>Przyrząd do drenażu jamy bębenkowej ucha środkowego, typ II, fi=1,15mm, j.u.</t>
  </si>
  <si>
    <t>Retraktor/protektor 360 , długość linii cięcia 5-9 cm i do wyboru 9-14 cm, dwa pojedyncze pierścienie połączone bezlateksowym rękawem, sztywny pierścień zewnętrzny.</t>
  </si>
  <si>
    <t>Thoracoport 11,5 mm do narzędzi do 12mm .trokar jednorazowego użytku , nieprzewodząca osłona.</t>
  </si>
  <si>
    <t>Jednorazowe płaszcze wraz z drenami do optyki 0 stopni pakowane po 5 szt. w op.</t>
  </si>
  <si>
    <t>Koszyk DORMIA ZERO TIP 2,4 FR</t>
  </si>
  <si>
    <t>Standardowa, jednorazowa linia infuzyjna zawierająca filtr 200 mikronów, do podaży preparatów krwi, długość 270 cm. Kompatybilna z pompami Alaris.</t>
  </si>
  <si>
    <t>Standardowa, jednorazowa linia infuzyjna zawierająca 2 porty zaworów bezigłowych, filtr 1,2 i 15 mikronów, do podaży preparatów żywienia pozajelitowego, długość 275 cm. Kompatybilna z pompami Alaris.</t>
  </si>
  <si>
    <t>Standardowa, jednorazowa linia infuzyjna zawierająca 3 porty zaworów bezigłowych, filtr 15 mikronów, długość 260 cm. Kompatybilna z pompami Alaris. (onkologiczny, przeźroczysty, 3 złącza)</t>
  </si>
  <si>
    <t>Standardowa, jednorazowa linia infuzyjna odporna na światło zawierająca 5 portów zaworów bezigłowych, filtr 15 mikronów, długość 260 cm. Kompatybilna z pompami Alaris. (onkologiczny, bursztynowy, 5 złączy)</t>
  </si>
  <si>
    <t xml:space="preserve">Strzykawka trzyczęściowa Luer Lock 10 ml przezroczysta do pomp infuzyjnych strzykawkowych ALARIS CC,  kompatybilna z niniejszymi pompami (wymienione w instrukcji obsługi pomp infuzyjnych oraz fabrycznie wpisane w menu pomp) Produkt jednorazowego użycia, sterylny. Pozbawiony latexu i DEHP. </t>
  </si>
  <si>
    <t xml:space="preserve">Strzykawka trzyczęściowa Luer Lock 20 ml przezroczysta do pomp infuzyjnych strzykawkowych ALARIS CC,  kompatybilna z niniejszymi pompami (wymienione w instrukcji obsługi pomp infuzyjnych oraz fabrycznie wpisane w menu  pomp) Produkt jednorazowego użycia, sterylny. Pozbawiony latexu i DEHP. </t>
  </si>
  <si>
    <t>Strzykawka trzyczęściowa Luer Lock 50/60 ml przezroczysta do pomp infuzyjnych strzykawkowych ALARIS CC,  kompatybilna z niniejszymi pompami (wymienione w instrukcji obsługi pomp infuzyjnych oraz fabrycznie wpisane w menu  pomp). Produkt jednorazowego użycia, sterylny. Pozbawiony latexu i DEHP.</t>
  </si>
  <si>
    <t xml:space="preserve">Strzykawka trzyczęściowa Luer Lock 50/60 ml zapewniająca ochronę przd światłem do pomp infuzyjnych strzykawkowych ALARIS CC,  (kompatybilna z niniejszymi pompami (wymienione w instrukcji obsługi pomp infuzyjnych oraz fabrycznie wpisane w menu  pomp) Produkt jednorazowego użycia, sterylny. Pozbawiony latexu i DEHP. </t>
  </si>
  <si>
    <t>Bezpieczna kaniula w systemie zamkniętym wykonana z biokompatybilnego poliuretanu z 6 paskami RTG,  przeznaczona do wlewów pod wysokim ciśnieniem,  umożliwiająca współpracę ze wstrzykiwaczami  kontrastu przy ustawieniu 325 psi i szybką podaż kontrastu, cewnik kaniuli posiadający trzy wycięte laserowo  otwory w kształcie łzy redukujące: * natężenie przepływu podawanego płynu i tym samym podrażnienie naczynia oraz * ryzyko wynaczynienia środka kontrastowego do tkanek, posiadająca otwór przy ostrzu igły umozliwiający natychmiastowe potwierdzenie wejścia do naczynia podczas kaniulacji posiadająca drenik przedłużający odporny na wysokie ciśnienie podaży płynu. Rozmiar 22 G x 25mm</t>
  </si>
  <si>
    <t>Bezpieczna kaniula w systemie zamkniętym wykonana z biokompatybilnego poliuretanu z 6 paskami RTG,  przeznaczona do wlewów pod wysokim ciśnieniem,  umożliwiająca współpracę ze wstrzykiwaczami  kontrastu przy ustawieniu 325 psi i szybką podaż kontrastu, cewnik kaniuli posiadający trzy wycięte laserowo  otwory w kształcie łzy redukujące: * natężenie przepływu podawanego płynu i tym samym podrażnienie naczynia oraz * ryzyko wynaczynienia środka kontrastowego do tkanek, posiadająca otwór przy ostrzu igły umozliwiający natychmiastowe potwierdzenie wejścia do naczynia podczas kaniulacji posiadająca drenik przedłużający odporny na wysokie ciśnienie podaży płynu. Rozmiar 20 G x 25mm</t>
  </si>
  <si>
    <t>ZADANIE 46</t>
  </si>
  <si>
    <t>Razem:</t>
  </si>
  <si>
    <t>Zestaw do wkłuć centralnych zawierający: 1 x serweta dwuwarstwowa 150x100 cm z otworem przylepnym 10 cm, docentralnie; 1 x ostrze skalpela nr 11; 1 x imadło chirurgiczne metalowe Mayo-Hegar 12 cm; 1 x strzykawka Luer 20 ml dwuczęściowa; 10 x kompres z włókniny 7,5x7,5 cm,4 warstwowy; 3 x tupfer gazowy 24x24 cm, 20 nitek; 1 x opatrunek przezroczysty na rany pooperacyjne 10 x 15 cm; 1 x fartuch chirurgiczny L; 1 x pojemnik plastikowy 120 ml; 1 x kleszczyki plastikowe do mycia pola operacyjnego 19 cm; 1 x serweta dwuwarstwowa na stół narzędziowy (opakowanie zestawu). Materiał obłożenia spełnia wymogi normy EN 13795-1:2019 lub równoważną na poziomie wymogów podwyższonej funkcjonalności.</t>
  </si>
  <si>
    <t>Osłona szyi w kształcie golfu o średnicy otworu min 17 cm, wykonana z miękkiej dzianiny wokół szyi o wysokości min 5 cm i wydłużonym kołnierzem opadającym na ramiona, wykonanym z miękkiej oddychającej włókniny w kształcie prostokąta o wielkości min: 44 x 55 cm, zabezpieczająca obustronnie szyję, kark i przednią część mostka. Wyrób medyczny (certyfikowany znakiem CE, zgodny z EN 13795, niejałowy)</t>
  </si>
  <si>
    <t>Strzykawka trzyczęściowa o pojemności 1 ml z podziałką co 0,01 ml, skala idealnie kontrastująca, czytelna,  zakończenie Luer Lock . Tłok z podwójnym gumowym uszczelnieniem  wykonanym z materiału pozbawionego lateksu. Blokada tłoka, zapobiegająca niekontrolowanemu wysunięciu się tłoka z komory. Produkt sterylny, pakowany pojedynczo.</t>
  </si>
  <si>
    <t>Infuzyjny zawór zwrotny stosowany przy kombinacji infuzji grawitacyjnych i pomp strzykawkowych. przepuszcza płyn w kierunku przepływu, zapobiegając cofaniu się substancji lub przeniknięciu krwi do systemu infuzyjnego. Końcówka Luer Lock oraz kapturki ochronne po obu stronach. Produkt sterylny. Bez lateksu, DEHP i PCV.</t>
  </si>
  <si>
    <t>Prowadnica do drenu dootrzewnowego standardowa i sztywna ( do wyboru przez Zamawiajacego) dostępne długości 30,45,60 i 70 cm (do wyboru przez Zamawiającego) , jednorazowego użytku , mozliwość wyboru pracy z dwoma różnymi zakończeniami każdej prowadnicy (tępe i ostre) , zdejmowana rękojeść mocowania z każdej strony prowadnicy w dwóch róznych pozycjach , pakowana sterylnie w opakowaniu zbiorczym po 10 szt.</t>
  </si>
  <si>
    <t>Bezpieczny skalpel sterylny, jednorazowy, z plastikową rączką, rozmiar 10,15, 23, opakowanie 10 szt.</t>
  </si>
  <si>
    <t>Kaniula oftalmologiczna (do odsysania mas zaćmowych), tępo zakończona, zakrzywiona, jednorazowego użytku, sterylna. Rozmiar 23Gx7/8 in 60x20mm</t>
  </si>
  <si>
    <t>Opis j.w. Rozmiar 27G x 7/8 in 60x20mm</t>
  </si>
  <si>
    <t>Kaniula oftalmologiczna (do odsysania mas zaćmowych), tępo zakończona, prosta, jednorazowego użytku, sterylna. Rozmiar 27Gx7/8in 60x20mm</t>
  </si>
  <si>
    <t>Butle wymienne do zestawu wysokociśnieniowego o pojemności 200 ml.</t>
  </si>
  <si>
    <t>Załącznik nr 2 do SWZ( numer 1 do Umowy)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</si>
</sst>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415]General"/>
  </numFmts>
  <fonts count="11">
    <font>
      <sz val="11"/>
      <color theme="1"/>
      <name val="Czcionka tekstu podstawowego"/>
      <family val="2"/>
      <charset val="238"/>
    </font>
    <font>
      <sz val="9"/>
      <name val="Czcionka tekstu podstawowego"/>
      <charset val="238"/>
    </font>
    <font>
      <b/>
      <sz val="9"/>
      <name val="Czcionka tekstu podstawowego"/>
      <charset val="238"/>
    </font>
    <font>
      <sz val="11"/>
      <color rgb="FF000000"/>
      <name val="Czcionka tekstu podstawowego"/>
      <charset val="238"/>
    </font>
    <font>
      <b/>
      <sz val="11"/>
      <color theme="1"/>
      <name val="Czcionka tekstu podstawowego"/>
      <charset val="238"/>
    </font>
    <font>
      <sz val="11"/>
      <name val="Czcionka tekstu podstawowego"/>
      <family val="2"/>
      <charset val="238"/>
    </font>
    <font>
      <b/>
      <sz val="11"/>
      <name val="Czcionka tekstu podstawowego"/>
      <charset val="238"/>
    </font>
    <font>
      <sz val="8"/>
      <name val="Czcionka tekstu podstawowego"/>
      <family val="2"/>
      <charset val="238"/>
    </font>
    <font>
      <sz val="11"/>
      <name val="Czcionka tekstu podstawowego"/>
      <charset val="238"/>
    </font>
    <font>
      <b/>
      <sz val="14"/>
      <color theme="1"/>
      <name val="Czcionka tekstu podstawowego"/>
      <charset val="238"/>
    </font>
    <font>
      <b/>
      <sz val="12"/>
      <name val="Czcionka tekstu podstawowego"/>
      <charset val="238"/>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164" fontId="3" fillId="0" borderId="0"/>
  </cellStyleXfs>
  <cellXfs count="70">
    <xf numFmtId="0" fontId="0" fillId="0" borderId="0" xfId="0"/>
    <xf numFmtId="0" fontId="1" fillId="0" borderId="0" xfId="0" applyFont="1" applyAlignment="1">
      <alignment horizontal="center" vertical="center" wrapText="1"/>
    </xf>
    <xf numFmtId="44" fontId="1" fillId="0" borderId="0" xfId="0" applyNumberFormat="1" applyFont="1" applyAlignment="1">
      <alignment horizontal="center" vertical="center" wrapText="1"/>
    </xf>
    <xf numFmtId="0" fontId="2" fillId="0" borderId="1" xfId="0" applyFont="1" applyBorder="1" applyAlignment="1">
      <alignment horizontal="center" vertical="center" wrapText="1"/>
    </xf>
    <xf numFmtId="44"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xf>
    <xf numFmtId="0" fontId="0" fillId="0" borderId="1" xfId="0" applyBorder="1"/>
    <xf numFmtId="0" fontId="1" fillId="0" borderId="1" xfId="0" applyFont="1" applyBorder="1" applyAlignment="1">
      <alignment horizontal="left" vertical="top" wrapText="1"/>
    </xf>
    <xf numFmtId="0" fontId="4" fillId="0" borderId="0" xfId="0" applyFont="1"/>
    <xf numFmtId="0" fontId="0" fillId="0" borderId="1" xfId="0" applyBorder="1" applyAlignment="1">
      <alignment horizontal="center" vertical="center"/>
    </xf>
    <xf numFmtId="0" fontId="0" fillId="0" borderId="1" xfId="0" applyBorder="1" applyAlignment="1">
      <alignment horizontal="left" vertical="top" wrapText="1"/>
    </xf>
    <xf numFmtId="0" fontId="1"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left" vertical="top" wrapText="1"/>
    </xf>
    <xf numFmtId="0" fontId="0" fillId="0" borderId="1" xfId="0" applyBorder="1" applyAlignment="1">
      <alignment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wrapText="1"/>
    </xf>
    <xf numFmtId="0" fontId="4" fillId="0" borderId="1" xfId="0" applyFont="1" applyBorder="1"/>
    <xf numFmtId="44" fontId="0" fillId="0" borderId="1" xfId="0" applyNumberFormat="1" applyBorder="1"/>
    <xf numFmtId="44" fontId="4" fillId="0" borderId="1" xfId="0" applyNumberFormat="1" applyFont="1" applyBorder="1"/>
    <xf numFmtId="44" fontId="0" fillId="0" borderId="1" xfId="0" applyNumberFormat="1" applyBorder="1" applyAlignment="1">
      <alignment horizontal="center"/>
    </xf>
    <xf numFmtId="44" fontId="0" fillId="0" borderId="1" xfId="0" applyNumberFormat="1" applyBorder="1" applyAlignment="1">
      <alignment horizontal="center" vertical="center"/>
    </xf>
    <xf numFmtId="44" fontId="4" fillId="0" borderId="1" xfId="0" applyNumberFormat="1" applyFont="1" applyBorder="1" applyAlignment="1">
      <alignment horizontal="center" vertical="center"/>
    </xf>
    <xf numFmtId="44" fontId="0" fillId="0" borderId="1" xfId="0" applyNumberFormat="1" applyBorder="1" applyAlignment="1">
      <alignment vertical="center"/>
    </xf>
    <xf numFmtId="0" fontId="0" fillId="0" borderId="1" xfId="0" applyBorder="1" applyAlignment="1">
      <alignment vertical="center"/>
    </xf>
    <xf numFmtId="0" fontId="0" fillId="0" borderId="4" xfId="0" applyBorder="1" applyAlignment="1">
      <alignment horizontal="left" vertical="top" wrapText="1"/>
    </xf>
    <xf numFmtId="0" fontId="0" fillId="0" borderId="5" xfId="0" applyBorder="1"/>
    <xf numFmtId="0" fontId="0" fillId="0" borderId="5" xfId="0" applyBorder="1" applyAlignment="1">
      <alignment horizontal="center" vertical="center" wrapText="1"/>
    </xf>
    <xf numFmtId="0" fontId="0" fillId="0" borderId="6" xfId="0" applyBorder="1"/>
    <xf numFmtId="0" fontId="0" fillId="0" borderId="6" xfId="0" applyBorder="1" applyAlignment="1">
      <alignment horizontal="center" vertical="center" wrapText="1"/>
    </xf>
    <xf numFmtId="0" fontId="0" fillId="0" borderId="0" xfId="0" applyAlignment="1">
      <alignment horizontal="left" vertical="top" wrapText="1"/>
    </xf>
    <xf numFmtId="0" fontId="0" fillId="0" borderId="0" xfId="0" applyAlignment="1">
      <alignment horizontal="center" vertical="center" wrapText="1"/>
    </xf>
    <xf numFmtId="44" fontId="0" fillId="0" borderId="5" xfId="0" applyNumberFormat="1" applyBorder="1" applyAlignment="1">
      <alignment vertical="center"/>
    </xf>
    <xf numFmtId="44" fontId="0" fillId="0" borderId="6" xfId="0" applyNumberFormat="1" applyBorder="1"/>
    <xf numFmtId="0" fontId="0" fillId="0" borderId="3" xfId="0" applyBorder="1" applyAlignment="1">
      <alignment horizontal="center" vertical="center" wrapText="1"/>
    </xf>
    <xf numFmtId="44" fontId="0" fillId="0" borderId="6" xfId="0" applyNumberFormat="1" applyBorder="1" applyAlignment="1">
      <alignment vertical="center"/>
    </xf>
    <xf numFmtId="0" fontId="5" fillId="0" borderId="1" xfId="0" applyFont="1" applyBorder="1" applyAlignment="1">
      <alignment vertical="top" wrapText="1"/>
    </xf>
    <xf numFmtId="44" fontId="0" fillId="0" borderId="1" xfId="0" applyNumberFormat="1" applyBorder="1" applyAlignment="1">
      <alignment horizontal="center" vertical="center" wrapText="1"/>
    </xf>
    <xf numFmtId="0" fontId="0" fillId="0" borderId="1" xfId="0" applyBorder="1" applyAlignment="1">
      <alignment horizontal="right" vertical="center"/>
    </xf>
    <xf numFmtId="44" fontId="0" fillId="0" borderId="1" xfId="0" applyNumberFormat="1" applyBorder="1" applyAlignment="1">
      <alignment horizontal="right" vertical="center"/>
    </xf>
    <xf numFmtId="0" fontId="5" fillId="0" borderId="1" xfId="0" applyFont="1" applyBorder="1" applyAlignment="1">
      <alignment wrapText="1"/>
    </xf>
    <xf numFmtId="0" fontId="6" fillId="0" borderId="0" xfId="0" applyFont="1" applyAlignment="1">
      <alignment horizontal="left" vertical="top" wrapText="1"/>
    </xf>
    <xf numFmtId="0" fontId="5" fillId="0" borderId="1" xfId="0" applyFont="1" applyBorder="1"/>
    <xf numFmtId="0" fontId="4" fillId="0" borderId="6" xfId="0" applyFont="1" applyBorder="1"/>
    <xf numFmtId="44" fontId="4" fillId="0" borderId="6" xfId="0" applyNumberFormat="1" applyFont="1" applyBorder="1"/>
    <xf numFmtId="0" fontId="0" fillId="0" borderId="0" xfId="0" applyAlignment="1">
      <alignment horizontal="center" vertical="center"/>
    </xf>
    <xf numFmtId="0" fontId="4" fillId="0" borderId="0" xfId="0" applyFont="1" applyAlignment="1">
      <alignment horizontal="left"/>
    </xf>
    <xf numFmtId="0" fontId="0" fillId="0" borderId="3" xfId="0" applyBorder="1" applyAlignment="1">
      <alignment horizontal="left" wrapText="1"/>
    </xf>
    <xf numFmtId="0" fontId="5" fillId="0" borderId="1" xfId="0" applyFont="1" applyBorder="1" applyAlignment="1">
      <alignment horizontal="left" vertical="top" wrapText="1"/>
    </xf>
    <xf numFmtId="44" fontId="4" fillId="0" borderId="0" xfId="0" applyNumberFormat="1" applyFont="1"/>
    <xf numFmtId="0" fontId="0" fillId="0" borderId="1" xfId="0" applyBorder="1" applyAlignment="1">
      <alignment vertical="top"/>
    </xf>
    <xf numFmtId="0" fontId="0" fillId="0" borderId="1" xfId="0" applyBorder="1" applyAlignment="1">
      <alignment horizontal="center" vertical="top"/>
    </xf>
    <xf numFmtId="44" fontId="0" fillId="0" borderId="1" xfId="0" applyNumberFormat="1" applyBorder="1" applyAlignment="1">
      <alignment horizontal="center" vertical="top"/>
    </xf>
    <xf numFmtId="0" fontId="8" fillId="0" borderId="1" xfId="0" applyFont="1" applyBorder="1" applyAlignment="1">
      <alignment horizontal="left" vertical="center" wrapText="1"/>
    </xf>
    <xf numFmtId="0" fontId="8" fillId="0" borderId="1" xfId="0" applyFont="1" applyBorder="1"/>
    <xf numFmtId="44" fontId="8" fillId="0" borderId="1" xfId="0" applyNumberFormat="1" applyFont="1" applyBorder="1" applyAlignment="1">
      <alignment vertical="center"/>
    </xf>
    <xf numFmtId="44" fontId="8" fillId="0" borderId="1" xfId="0" applyNumberFormat="1" applyFont="1" applyBorder="1" applyAlignment="1">
      <alignment horizontal="center" vertical="center"/>
    </xf>
    <xf numFmtId="0" fontId="8" fillId="0" borderId="1" xfId="0" applyFont="1" applyBorder="1" applyAlignment="1">
      <alignment horizontal="left" vertical="top" wrapText="1"/>
    </xf>
    <xf numFmtId="0" fontId="8" fillId="0" borderId="1" xfId="0" applyFont="1" applyBorder="1" applyAlignment="1">
      <alignment horizontal="center" vertical="center"/>
    </xf>
    <xf numFmtId="0" fontId="5" fillId="0" borderId="1" xfId="0" applyFont="1" applyBorder="1" applyAlignment="1">
      <alignment vertical="top"/>
    </xf>
    <xf numFmtId="0" fontId="5" fillId="0" borderId="1" xfId="0" applyFont="1" applyBorder="1" applyAlignment="1">
      <alignment horizontal="center" vertical="top"/>
    </xf>
    <xf numFmtId="44" fontId="5" fillId="0" borderId="1" xfId="0" applyNumberFormat="1" applyFont="1" applyBorder="1" applyAlignment="1">
      <alignment horizontal="center" vertical="top"/>
    </xf>
    <xf numFmtId="0" fontId="8" fillId="0" borderId="1" xfId="0" applyFont="1" applyBorder="1" applyAlignment="1">
      <alignment vertical="top" wrapText="1"/>
    </xf>
    <xf numFmtId="0" fontId="9" fillId="0" borderId="0" xfId="0" applyFont="1"/>
    <xf numFmtId="0" fontId="10" fillId="0" borderId="0" xfId="0" applyFont="1" applyAlignment="1">
      <alignment horizontal="left" vertical="top" wrapText="1"/>
    </xf>
    <xf numFmtId="0" fontId="2" fillId="2" borderId="1" xfId="0" applyFont="1" applyFill="1" applyBorder="1" applyAlignment="1">
      <alignment horizontal="center" vertical="center" wrapText="1"/>
    </xf>
    <xf numFmtId="44" fontId="2"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cellXfs>
  <cellStyles count="2">
    <cellStyle name="Excel Built-in Normal" xfId="1" xr:uid="{00000000-0005-0000-0000-000000000000}"/>
    <cellStyle name="Normalny"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6"/>
  <sheetViews>
    <sheetView tabSelected="1" zoomScale="60" zoomScaleNormal="60" workbookViewId="0">
      <selection activeCell="C69" sqref="C69"/>
    </sheetView>
  </sheetViews>
  <sheetFormatPr defaultRowHeight="13.8"/>
  <cols>
    <col min="1" max="1" width="4.09765625" customWidth="1"/>
    <col min="2" max="2" width="49.19921875" customWidth="1"/>
    <col min="3" max="3" width="19.5" customWidth="1"/>
    <col min="4" max="4" width="7.69921875" customWidth="1"/>
    <col min="5" max="5" width="12.3984375" customWidth="1"/>
    <col min="6" max="6" width="15.19921875" customWidth="1"/>
    <col min="7" max="7" width="15.09765625" customWidth="1"/>
    <col min="8" max="8" width="9.5" customWidth="1"/>
    <col min="9" max="9" width="13.69921875" customWidth="1"/>
    <col min="10" max="10" width="17.8984375" customWidth="1"/>
    <col min="11" max="11" width="15" customWidth="1"/>
    <col min="12" max="12" width="18.19921875" customWidth="1"/>
  </cols>
  <sheetData>
    <row r="1" spans="1:12" ht="39" customHeight="1">
      <c r="B1" s="65" t="s">
        <v>316</v>
      </c>
    </row>
    <row r="2" spans="1:12" ht="18.75" customHeight="1">
      <c r="A2" s="1"/>
      <c r="B2" s="66" t="s">
        <v>0</v>
      </c>
      <c r="C2" s="1"/>
      <c r="D2" s="1"/>
      <c r="E2" s="1"/>
      <c r="G2" s="1"/>
      <c r="H2" s="1"/>
      <c r="I2" s="2"/>
      <c r="J2" s="2"/>
      <c r="K2" s="2"/>
      <c r="L2" s="2"/>
    </row>
    <row r="3" spans="1:12" ht="36">
      <c r="A3" s="67" t="s">
        <v>1</v>
      </c>
      <c r="B3" s="67" t="s">
        <v>2</v>
      </c>
      <c r="C3" s="67" t="s">
        <v>3</v>
      </c>
      <c r="D3" s="67" t="s">
        <v>4</v>
      </c>
      <c r="E3" s="67" t="s">
        <v>5</v>
      </c>
      <c r="F3" s="67" t="s">
        <v>6</v>
      </c>
      <c r="G3" s="67" t="s">
        <v>7</v>
      </c>
      <c r="H3" s="67" t="s">
        <v>8</v>
      </c>
      <c r="I3" s="68" t="s">
        <v>9</v>
      </c>
      <c r="J3" s="68" t="s">
        <v>10</v>
      </c>
      <c r="K3" s="68" t="s">
        <v>11</v>
      </c>
      <c r="L3" s="68" t="s">
        <v>12</v>
      </c>
    </row>
    <row r="4" spans="1:12" ht="64.5" customHeight="1">
      <c r="A4" s="7" t="s">
        <v>13</v>
      </c>
      <c r="B4" s="11" t="s">
        <v>26</v>
      </c>
      <c r="C4" s="6"/>
      <c r="D4" s="6"/>
      <c r="E4" s="6"/>
      <c r="F4" s="6"/>
      <c r="G4" s="6"/>
      <c r="H4" s="5">
        <v>1120</v>
      </c>
      <c r="I4" s="22"/>
      <c r="J4" s="22">
        <f>H4*I4</f>
        <v>0</v>
      </c>
      <c r="K4" s="22">
        <f>J4*8%</f>
        <v>0</v>
      </c>
      <c r="L4" s="22">
        <f>J4*1.08</f>
        <v>0</v>
      </c>
    </row>
    <row r="5" spans="1:12" ht="56.25" customHeight="1">
      <c r="A5" s="7" t="s">
        <v>14</v>
      </c>
      <c r="B5" s="11" t="s">
        <v>27</v>
      </c>
      <c r="C5" s="6"/>
      <c r="D5" s="6"/>
      <c r="E5" s="6"/>
      <c r="F5" s="6"/>
      <c r="G5" s="6"/>
      <c r="H5" s="5">
        <v>160</v>
      </c>
      <c r="I5" s="22"/>
      <c r="J5" s="22">
        <f t="shared" ref="J5:J20" si="0">H5*I5</f>
        <v>0</v>
      </c>
      <c r="K5" s="22">
        <f t="shared" ref="K5:K20" si="1">J5*8%</f>
        <v>0</v>
      </c>
      <c r="L5" s="22">
        <f t="shared" ref="L5:L20" si="2">J5*1.08</f>
        <v>0</v>
      </c>
    </row>
    <row r="6" spans="1:12" ht="72" customHeight="1">
      <c r="A6" s="7" t="s">
        <v>15</v>
      </c>
      <c r="B6" s="11" t="s">
        <v>295</v>
      </c>
      <c r="C6" s="6"/>
      <c r="D6" s="6"/>
      <c r="E6" s="6"/>
      <c r="F6" s="6"/>
      <c r="G6" s="6"/>
      <c r="H6" s="5">
        <v>60</v>
      </c>
      <c r="I6" s="22"/>
      <c r="J6" s="22">
        <f t="shared" si="0"/>
        <v>0</v>
      </c>
      <c r="K6" s="22">
        <f t="shared" si="1"/>
        <v>0</v>
      </c>
      <c r="L6" s="22">
        <f t="shared" si="2"/>
        <v>0</v>
      </c>
    </row>
    <row r="7" spans="1:12" ht="57.75" customHeight="1">
      <c r="A7" s="7" t="s">
        <v>16</v>
      </c>
      <c r="B7" s="11" t="s">
        <v>28</v>
      </c>
      <c r="C7" s="6"/>
      <c r="D7" s="6"/>
      <c r="E7" s="6"/>
      <c r="F7" s="6"/>
      <c r="G7" s="6"/>
      <c r="H7" s="5">
        <v>640</v>
      </c>
      <c r="I7" s="22"/>
      <c r="J7" s="22">
        <f t="shared" si="0"/>
        <v>0</v>
      </c>
      <c r="K7" s="22">
        <f t="shared" si="1"/>
        <v>0</v>
      </c>
      <c r="L7" s="22">
        <f t="shared" si="2"/>
        <v>0</v>
      </c>
    </row>
    <row r="8" spans="1:12" ht="54" customHeight="1">
      <c r="A8" s="7" t="s">
        <v>17</v>
      </c>
      <c r="B8" s="11" t="s">
        <v>294</v>
      </c>
      <c r="C8" s="6"/>
      <c r="D8" s="6"/>
      <c r="E8" s="6"/>
      <c r="F8" s="6"/>
      <c r="G8" s="6"/>
      <c r="H8" s="5">
        <v>60</v>
      </c>
      <c r="I8" s="22"/>
      <c r="J8" s="22">
        <f t="shared" si="0"/>
        <v>0</v>
      </c>
      <c r="K8" s="22">
        <f t="shared" si="1"/>
        <v>0</v>
      </c>
      <c r="L8" s="22">
        <f t="shared" si="2"/>
        <v>0</v>
      </c>
    </row>
    <row r="9" spans="1:12" ht="68.25" customHeight="1">
      <c r="A9" s="7" t="s">
        <v>18</v>
      </c>
      <c r="B9" s="11" t="s">
        <v>296</v>
      </c>
      <c r="C9" s="6"/>
      <c r="D9" s="6"/>
      <c r="E9" s="6"/>
      <c r="F9" s="6"/>
      <c r="G9" s="6"/>
      <c r="H9" s="5">
        <v>400</v>
      </c>
      <c r="I9" s="22"/>
      <c r="J9" s="22">
        <f t="shared" si="0"/>
        <v>0</v>
      </c>
      <c r="K9" s="22">
        <f t="shared" si="1"/>
        <v>0</v>
      </c>
      <c r="L9" s="22">
        <f t="shared" si="2"/>
        <v>0</v>
      </c>
    </row>
    <row r="10" spans="1:12" ht="72.75" customHeight="1">
      <c r="A10" s="7" t="s">
        <v>19</v>
      </c>
      <c r="B10" s="11" t="s">
        <v>297</v>
      </c>
      <c r="C10" s="6"/>
      <c r="D10" s="6"/>
      <c r="E10" s="6"/>
      <c r="F10" s="6"/>
      <c r="G10" s="6"/>
      <c r="H10" s="5">
        <v>300</v>
      </c>
      <c r="I10" s="22"/>
      <c r="J10" s="22">
        <f t="shared" si="0"/>
        <v>0</v>
      </c>
      <c r="K10" s="22">
        <f t="shared" si="1"/>
        <v>0</v>
      </c>
      <c r="L10" s="22">
        <f t="shared" si="2"/>
        <v>0</v>
      </c>
    </row>
    <row r="11" spans="1:12" ht="54" customHeight="1">
      <c r="A11" s="7" t="s">
        <v>20</v>
      </c>
      <c r="B11" s="11" t="s">
        <v>29</v>
      </c>
      <c r="C11" s="6"/>
      <c r="D11" s="6"/>
      <c r="E11" s="6"/>
      <c r="F11" s="6"/>
      <c r="G11" s="6"/>
      <c r="H11" s="5">
        <v>100</v>
      </c>
      <c r="I11" s="22"/>
      <c r="J11" s="22">
        <f t="shared" si="0"/>
        <v>0</v>
      </c>
      <c r="K11" s="22">
        <f t="shared" si="1"/>
        <v>0</v>
      </c>
      <c r="L11" s="22">
        <f t="shared" si="2"/>
        <v>0</v>
      </c>
    </row>
    <row r="12" spans="1:12" ht="63.75" customHeight="1">
      <c r="A12" s="7" t="s">
        <v>21</v>
      </c>
      <c r="B12" s="11" t="s">
        <v>22</v>
      </c>
      <c r="C12" s="7"/>
      <c r="D12" s="7"/>
      <c r="E12" s="7"/>
      <c r="F12" s="7"/>
      <c r="G12" s="7"/>
      <c r="H12" s="5">
        <v>120</v>
      </c>
      <c r="I12" s="20"/>
      <c r="J12" s="22">
        <f t="shared" si="0"/>
        <v>0</v>
      </c>
      <c r="K12" s="22">
        <f t="shared" si="1"/>
        <v>0</v>
      </c>
      <c r="L12" s="22">
        <f t="shared" si="2"/>
        <v>0</v>
      </c>
    </row>
    <row r="13" spans="1:12" ht="82.5" customHeight="1">
      <c r="A13" s="7" t="s">
        <v>30</v>
      </c>
      <c r="B13" s="11" t="s">
        <v>23</v>
      </c>
      <c r="C13" s="7"/>
      <c r="D13" s="7"/>
      <c r="E13" s="7"/>
      <c r="F13" s="7"/>
      <c r="G13" s="7"/>
      <c r="H13" s="5">
        <v>400</v>
      </c>
      <c r="I13" s="20"/>
      <c r="J13" s="22">
        <f t="shared" si="0"/>
        <v>0</v>
      </c>
      <c r="K13" s="22">
        <f t="shared" si="1"/>
        <v>0</v>
      </c>
      <c r="L13" s="22">
        <f t="shared" si="2"/>
        <v>0</v>
      </c>
    </row>
    <row r="14" spans="1:12" ht="82.5" customHeight="1">
      <c r="A14" s="7" t="s">
        <v>31</v>
      </c>
      <c r="B14" s="11" t="s">
        <v>24</v>
      </c>
      <c r="C14" s="7"/>
      <c r="D14" s="7"/>
      <c r="E14" s="7"/>
      <c r="F14" s="7"/>
      <c r="G14" s="7"/>
      <c r="H14" s="5">
        <v>100</v>
      </c>
      <c r="I14" s="20"/>
      <c r="J14" s="22">
        <f t="shared" si="0"/>
        <v>0</v>
      </c>
      <c r="K14" s="22">
        <f t="shared" si="1"/>
        <v>0</v>
      </c>
      <c r="L14" s="22">
        <f t="shared" si="2"/>
        <v>0</v>
      </c>
    </row>
    <row r="15" spans="1:12" ht="81" customHeight="1">
      <c r="A15" s="7" t="s">
        <v>32</v>
      </c>
      <c r="B15" s="11" t="s">
        <v>25</v>
      </c>
      <c r="C15" s="7"/>
      <c r="D15" s="7"/>
      <c r="E15" s="7"/>
      <c r="F15" s="7"/>
      <c r="G15" s="7"/>
      <c r="H15" s="5">
        <v>400</v>
      </c>
      <c r="I15" s="20"/>
      <c r="J15" s="22">
        <f t="shared" si="0"/>
        <v>0</v>
      </c>
      <c r="K15" s="22">
        <f t="shared" si="1"/>
        <v>0</v>
      </c>
      <c r="L15" s="22">
        <f t="shared" si="2"/>
        <v>0</v>
      </c>
    </row>
    <row r="16" spans="1:12" ht="82.8">
      <c r="A16" s="7" t="s">
        <v>33</v>
      </c>
      <c r="B16" s="11" t="s">
        <v>298</v>
      </c>
      <c r="C16" s="7"/>
      <c r="D16" s="7"/>
      <c r="E16" s="7"/>
      <c r="F16" s="7"/>
      <c r="G16" s="7"/>
      <c r="H16" s="5">
        <v>600</v>
      </c>
      <c r="I16" s="20"/>
      <c r="J16" s="22">
        <f t="shared" si="0"/>
        <v>0</v>
      </c>
      <c r="K16" s="22">
        <f t="shared" si="1"/>
        <v>0</v>
      </c>
      <c r="L16" s="22">
        <f t="shared" si="2"/>
        <v>0</v>
      </c>
    </row>
    <row r="17" spans="1:12" ht="100.5" customHeight="1">
      <c r="A17" s="7" t="s">
        <v>34</v>
      </c>
      <c r="B17" s="11" t="s">
        <v>299</v>
      </c>
      <c r="C17" s="7"/>
      <c r="D17" s="7"/>
      <c r="E17" s="7"/>
      <c r="F17" s="7"/>
      <c r="G17" s="7"/>
      <c r="H17" s="5">
        <v>480</v>
      </c>
      <c r="I17" s="20"/>
      <c r="J17" s="22">
        <f t="shared" si="0"/>
        <v>0</v>
      </c>
      <c r="K17" s="22">
        <f t="shared" si="1"/>
        <v>0</v>
      </c>
      <c r="L17" s="22">
        <f t="shared" si="2"/>
        <v>0</v>
      </c>
    </row>
    <row r="18" spans="1:12" ht="108.75" customHeight="1">
      <c r="A18" s="7" t="s">
        <v>35</v>
      </c>
      <c r="B18" s="11" t="s">
        <v>300</v>
      </c>
      <c r="C18" s="7"/>
      <c r="D18" s="7"/>
      <c r="E18" s="7"/>
      <c r="F18" s="7"/>
      <c r="G18" s="7"/>
      <c r="H18" s="5">
        <v>840</v>
      </c>
      <c r="I18" s="20"/>
      <c r="J18" s="22">
        <f t="shared" si="0"/>
        <v>0</v>
      </c>
      <c r="K18" s="22">
        <f t="shared" si="1"/>
        <v>0</v>
      </c>
      <c r="L18" s="22">
        <f t="shared" si="2"/>
        <v>0</v>
      </c>
    </row>
    <row r="19" spans="1:12" ht="105.75" customHeight="1">
      <c r="A19" s="7" t="s">
        <v>36</v>
      </c>
      <c r="B19" s="11" t="s">
        <v>301</v>
      </c>
      <c r="C19" s="7"/>
      <c r="D19" s="7"/>
      <c r="E19" s="7"/>
      <c r="F19" s="7"/>
      <c r="G19" s="7"/>
      <c r="H19" s="5">
        <v>840</v>
      </c>
      <c r="I19" s="20"/>
      <c r="J19" s="22">
        <f t="shared" si="0"/>
        <v>0</v>
      </c>
      <c r="K19" s="22">
        <f t="shared" si="1"/>
        <v>0</v>
      </c>
      <c r="L19" s="22">
        <f t="shared" si="2"/>
        <v>0</v>
      </c>
    </row>
    <row r="20" spans="1:12" ht="117.75" customHeight="1">
      <c r="A20" s="7" t="s">
        <v>37</v>
      </c>
      <c r="B20" s="55" t="s">
        <v>308</v>
      </c>
      <c r="C20" s="56"/>
      <c r="D20" s="56"/>
      <c r="E20" s="56"/>
      <c r="F20" s="56"/>
      <c r="G20" s="56"/>
      <c r="H20" s="5">
        <v>2400</v>
      </c>
      <c r="I20" s="57"/>
      <c r="J20" s="58">
        <f t="shared" si="0"/>
        <v>0</v>
      </c>
      <c r="K20" s="58">
        <f t="shared" si="1"/>
        <v>0</v>
      </c>
      <c r="L20" s="58">
        <f t="shared" si="2"/>
        <v>0</v>
      </c>
    </row>
    <row r="21" spans="1:12">
      <c r="I21" s="46" t="s">
        <v>208</v>
      </c>
      <c r="J21" s="46">
        <f>SUM(J4:J20)</f>
        <v>0</v>
      </c>
      <c r="K21" s="46">
        <f t="shared" ref="K21" si="3">SUM(K4:K19)</f>
        <v>0</v>
      </c>
      <c r="L21" s="46">
        <f>SUM(L4:L20)</f>
        <v>0</v>
      </c>
    </row>
    <row r="23" spans="1:12">
      <c r="A23" s="1"/>
      <c r="B23" s="43" t="s">
        <v>40</v>
      </c>
      <c r="C23" s="1"/>
      <c r="D23" s="1"/>
      <c r="E23" s="1"/>
      <c r="G23" s="1"/>
      <c r="H23" s="1"/>
      <c r="I23" s="2"/>
      <c r="J23" s="2"/>
      <c r="K23" s="2"/>
      <c r="L23" s="2"/>
    </row>
    <row r="24" spans="1:12" ht="36">
      <c r="A24" s="67" t="s">
        <v>1</v>
      </c>
      <c r="B24" s="67" t="s">
        <v>2</v>
      </c>
      <c r="C24" s="67" t="s">
        <v>3</v>
      </c>
      <c r="D24" s="67" t="s">
        <v>4</v>
      </c>
      <c r="E24" s="67" t="s">
        <v>5</v>
      </c>
      <c r="F24" s="67" t="s">
        <v>6</v>
      </c>
      <c r="G24" s="67" t="s">
        <v>7</v>
      </c>
      <c r="H24" s="67" t="s">
        <v>8</v>
      </c>
      <c r="I24" s="68" t="s">
        <v>9</v>
      </c>
      <c r="J24" s="68" t="s">
        <v>10</v>
      </c>
      <c r="K24" s="68" t="s">
        <v>11</v>
      </c>
      <c r="L24" s="68" t="s">
        <v>12</v>
      </c>
    </row>
    <row r="25" spans="1:12" ht="337.5" customHeight="1">
      <c r="A25" s="7" t="s">
        <v>13</v>
      </c>
      <c r="B25" s="11" t="s">
        <v>38</v>
      </c>
      <c r="C25" s="7"/>
      <c r="D25" s="7"/>
      <c r="E25" s="7"/>
      <c r="F25" s="7"/>
      <c r="G25" s="7"/>
      <c r="H25" s="5">
        <v>70</v>
      </c>
      <c r="I25" s="25"/>
      <c r="J25" s="25">
        <f>H25*I25</f>
        <v>0</v>
      </c>
      <c r="K25" s="25">
        <f>J25*8%</f>
        <v>0</v>
      </c>
      <c r="L25" s="25">
        <f>J25*1.08</f>
        <v>0</v>
      </c>
    </row>
    <row r="26" spans="1:12" ht="329.25" customHeight="1">
      <c r="A26" s="7" t="s">
        <v>14</v>
      </c>
      <c r="B26" s="11" t="s">
        <v>39</v>
      </c>
      <c r="C26" s="7"/>
      <c r="D26" s="7"/>
      <c r="E26" s="7"/>
      <c r="F26" s="7"/>
      <c r="G26" s="7"/>
      <c r="H26" s="5">
        <v>50</v>
      </c>
      <c r="I26" s="25"/>
      <c r="J26" s="25">
        <f>H26*I26</f>
        <v>0</v>
      </c>
      <c r="K26" s="25">
        <f>J26*8%</f>
        <v>0</v>
      </c>
      <c r="L26" s="25">
        <f>J26*1.08</f>
        <v>0</v>
      </c>
    </row>
    <row r="27" spans="1:12">
      <c r="I27" s="21" t="s">
        <v>208</v>
      </c>
      <c r="J27" s="21">
        <f>SUM(J25:J26)</f>
        <v>0</v>
      </c>
      <c r="K27" s="21">
        <f t="shared" ref="K27:L27" si="4">SUM(K25:K26)</f>
        <v>0</v>
      </c>
      <c r="L27" s="21">
        <f t="shared" si="4"/>
        <v>0</v>
      </c>
    </row>
    <row r="29" spans="1:12">
      <c r="B29" s="9" t="s">
        <v>41</v>
      </c>
    </row>
    <row r="31" spans="1:12">
      <c r="A31" s="1"/>
      <c r="B31" s="43" t="s">
        <v>42</v>
      </c>
      <c r="C31" s="1"/>
      <c r="D31" s="1"/>
      <c r="E31" s="1"/>
      <c r="G31" s="1"/>
      <c r="H31" s="1"/>
      <c r="I31" s="2"/>
      <c r="J31" s="2"/>
      <c r="K31" s="2"/>
      <c r="L31" s="2"/>
    </row>
    <row r="32" spans="1:12" ht="36">
      <c r="A32" s="67" t="s">
        <v>1</v>
      </c>
      <c r="B32" s="67" t="s">
        <v>2</v>
      </c>
      <c r="C32" s="67" t="s">
        <v>3</v>
      </c>
      <c r="D32" s="67" t="s">
        <v>4</v>
      </c>
      <c r="E32" s="67" t="s">
        <v>5</v>
      </c>
      <c r="F32" s="67" t="s">
        <v>6</v>
      </c>
      <c r="G32" s="67" t="s">
        <v>7</v>
      </c>
      <c r="H32" s="67" t="s">
        <v>8</v>
      </c>
      <c r="I32" s="68" t="s">
        <v>9</v>
      </c>
      <c r="J32" s="68" t="s">
        <v>10</v>
      </c>
      <c r="K32" s="68" t="s">
        <v>11</v>
      </c>
      <c r="L32" s="68" t="s">
        <v>12</v>
      </c>
    </row>
    <row r="33" spans="1:12" ht="84" customHeight="1">
      <c r="A33" s="8" t="s">
        <v>13</v>
      </c>
      <c r="B33" s="11" t="s">
        <v>43</v>
      </c>
      <c r="C33" s="7"/>
      <c r="D33" s="7"/>
      <c r="E33" s="7"/>
      <c r="F33" s="7"/>
      <c r="G33" s="7"/>
      <c r="H33" s="5">
        <v>3000</v>
      </c>
      <c r="I33" s="23"/>
      <c r="J33" s="23">
        <f>H33*I33</f>
        <v>0</v>
      </c>
      <c r="K33" s="23">
        <f>J33*8%</f>
        <v>0</v>
      </c>
      <c r="L33" s="23">
        <f>J33*1.08</f>
        <v>0</v>
      </c>
    </row>
    <row r="34" spans="1:12" ht="27.6">
      <c r="A34" s="8" t="s">
        <v>14</v>
      </c>
      <c r="B34" s="11" t="s">
        <v>44</v>
      </c>
      <c r="C34" s="7"/>
      <c r="D34" s="7"/>
      <c r="E34" s="7"/>
      <c r="F34" s="7"/>
      <c r="G34" s="7"/>
      <c r="H34" s="5">
        <v>28000</v>
      </c>
      <c r="I34" s="23"/>
      <c r="J34" s="23">
        <f t="shared" ref="J34:J46" si="5">H34*I34</f>
        <v>0</v>
      </c>
      <c r="K34" s="23">
        <f t="shared" ref="K34:K46" si="6">J34*8%</f>
        <v>0</v>
      </c>
      <c r="L34" s="23">
        <f t="shared" ref="L34:L46" si="7">J34*1.08</f>
        <v>0</v>
      </c>
    </row>
    <row r="35" spans="1:12" ht="27.6">
      <c r="A35" s="8" t="s">
        <v>15</v>
      </c>
      <c r="B35" s="11" t="s">
        <v>45</v>
      </c>
      <c r="C35" s="7"/>
      <c r="D35" s="7"/>
      <c r="E35" s="7"/>
      <c r="F35" s="7"/>
      <c r="G35" s="7"/>
      <c r="H35" s="5">
        <v>48000</v>
      </c>
      <c r="I35" s="23"/>
      <c r="J35" s="23">
        <f t="shared" si="5"/>
        <v>0</v>
      </c>
      <c r="K35" s="23">
        <f t="shared" si="6"/>
        <v>0</v>
      </c>
      <c r="L35" s="23">
        <f t="shared" si="7"/>
        <v>0</v>
      </c>
    </row>
    <row r="36" spans="1:12" ht="27.6">
      <c r="A36" s="8" t="s">
        <v>16</v>
      </c>
      <c r="B36" s="11" t="s">
        <v>46</v>
      </c>
      <c r="C36" s="7"/>
      <c r="D36" s="7"/>
      <c r="E36" s="7"/>
      <c r="F36" s="7"/>
      <c r="G36" s="7"/>
      <c r="H36" s="5">
        <v>9000</v>
      </c>
      <c r="I36" s="23"/>
      <c r="J36" s="23">
        <f t="shared" si="5"/>
        <v>0</v>
      </c>
      <c r="K36" s="23">
        <f t="shared" si="6"/>
        <v>0</v>
      </c>
      <c r="L36" s="23">
        <f t="shared" si="7"/>
        <v>0</v>
      </c>
    </row>
    <row r="37" spans="1:12" ht="27.6">
      <c r="A37" s="8" t="s">
        <v>17</v>
      </c>
      <c r="B37" s="11" t="s">
        <v>47</v>
      </c>
      <c r="C37" s="7"/>
      <c r="D37" s="7"/>
      <c r="E37" s="7"/>
      <c r="F37" s="7"/>
      <c r="G37" s="7"/>
      <c r="H37" s="5">
        <v>1000</v>
      </c>
      <c r="I37" s="23"/>
      <c r="J37" s="23">
        <f t="shared" si="5"/>
        <v>0</v>
      </c>
      <c r="K37" s="23">
        <f t="shared" si="6"/>
        <v>0</v>
      </c>
      <c r="L37" s="23">
        <f t="shared" si="7"/>
        <v>0</v>
      </c>
    </row>
    <row r="38" spans="1:12" ht="27.6">
      <c r="A38" s="8" t="s">
        <v>18</v>
      </c>
      <c r="B38" s="11" t="s">
        <v>48</v>
      </c>
      <c r="C38" s="7"/>
      <c r="D38" s="7"/>
      <c r="E38" s="7"/>
      <c r="F38" s="7"/>
      <c r="G38" s="7"/>
      <c r="H38" s="5">
        <v>600</v>
      </c>
      <c r="I38" s="23"/>
      <c r="J38" s="23">
        <f t="shared" si="5"/>
        <v>0</v>
      </c>
      <c r="K38" s="23">
        <f t="shared" si="6"/>
        <v>0</v>
      </c>
      <c r="L38" s="23">
        <f t="shared" si="7"/>
        <v>0</v>
      </c>
    </row>
    <row r="39" spans="1:12" ht="27.6">
      <c r="A39" s="8" t="s">
        <v>19</v>
      </c>
      <c r="B39" s="11" t="s">
        <v>49</v>
      </c>
      <c r="C39" s="7"/>
      <c r="D39" s="7"/>
      <c r="E39" s="7"/>
      <c r="F39" s="7"/>
      <c r="G39" s="7"/>
      <c r="H39" s="5">
        <v>400</v>
      </c>
      <c r="I39" s="23"/>
      <c r="J39" s="23">
        <f t="shared" si="5"/>
        <v>0</v>
      </c>
      <c r="K39" s="23">
        <f t="shared" si="6"/>
        <v>0</v>
      </c>
      <c r="L39" s="23">
        <f t="shared" si="7"/>
        <v>0</v>
      </c>
    </row>
    <row r="40" spans="1:12" ht="94.5" customHeight="1">
      <c r="A40" s="8" t="s">
        <v>20</v>
      </c>
      <c r="B40" s="11" t="s">
        <v>57</v>
      </c>
      <c r="C40" s="7"/>
      <c r="D40" s="7"/>
      <c r="E40" s="7"/>
      <c r="F40" s="7"/>
      <c r="G40" s="7"/>
      <c r="H40" s="5">
        <v>2000</v>
      </c>
      <c r="I40" s="25"/>
      <c r="J40" s="23">
        <f t="shared" si="5"/>
        <v>0</v>
      </c>
      <c r="K40" s="23">
        <f t="shared" si="6"/>
        <v>0</v>
      </c>
      <c r="L40" s="23">
        <f t="shared" si="7"/>
        <v>0</v>
      </c>
    </row>
    <row r="41" spans="1:12">
      <c r="A41" s="8" t="s">
        <v>21</v>
      </c>
      <c r="B41" s="11" t="s">
        <v>52</v>
      </c>
      <c r="C41" s="7"/>
      <c r="D41" s="7"/>
      <c r="E41" s="7"/>
      <c r="F41" s="7"/>
      <c r="G41" s="7"/>
      <c r="H41" s="5">
        <v>10000</v>
      </c>
      <c r="I41" s="25"/>
      <c r="J41" s="23">
        <f t="shared" si="5"/>
        <v>0</v>
      </c>
      <c r="K41" s="23">
        <f t="shared" si="6"/>
        <v>0</v>
      </c>
      <c r="L41" s="23">
        <f t="shared" si="7"/>
        <v>0</v>
      </c>
    </row>
    <row r="42" spans="1:12">
      <c r="A42" s="8" t="s">
        <v>30</v>
      </c>
      <c r="B42" s="11" t="s">
        <v>51</v>
      </c>
      <c r="C42" s="7"/>
      <c r="D42" s="7"/>
      <c r="E42" s="7"/>
      <c r="F42" s="7"/>
      <c r="G42" s="7"/>
      <c r="H42" s="5">
        <v>12000</v>
      </c>
      <c r="I42" s="25"/>
      <c r="J42" s="23">
        <f t="shared" si="5"/>
        <v>0</v>
      </c>
      <c r="K42" s="23">
        <f t="shared" si="6"/>
        <v>0</v>
      </c>
      <c r="L42" s="23">
        <f t="shared" si="7"/>
        <v>0</v>
      </c>
    </row>
    <row r="43" spans="1:12">
      <c r="A43" s="8" t="s">
        <v>31</v>
      </c>
      <c r="B43" s="11" t="s">
        <v>54</v>
      </c>
      <c r="C43" s="7"/>
      <c r="D43" s="7"/>
      <c r="E43" s="7"/>
      <c r="F43" s="7"/>
      <c r="G43" s="7"/>
      <c r="H43" s="5">
        <v>4000</v>
      </c>
      <c r="I43" s="25"/>
      <c r="J43" s="23">
        <f t="shared" si="5"/>
        <v>0</v>
      </c>
      <c r="K43" s="23">
        <f t="shared" si="6"/>
        <v>0</v>
      </c>
      <c r="L43" s="23">
        <f t="shared" si="7"/>
        <v>0</v>
      </c>
    </row>
    <row r="44" spans="1:12">
      <c r="A44" s="8" t="s">
        <v>32</v>
      </c>
      <c r="B44" s="11" t="s">
        <v>53</v>
      </c>
      <c r="C44" s="7"/>
      <c r="D44" s="7"/>
      <c r="E44" s="7"/>
      <c r="F44" s="7"/>
      <c r="G44" s="7"/>
      <c r="H44" s="12">
        <v>2000</v>
      </c>
      <c r="I44" s="25"/>
      <c r="J44" s="23">
        <f t="shared" si="5"/>
        <v>0</v>
      </c>
      <c r="K44" s="23">
        <f t="shared" si="6"/>
        <v>0</v>
      </c>
      <c r="L44" s="23">
        <f t="shared" si="7"/>
        <v>0</v>
      </c>
    </row>
    <row r="45" spans="1:12">
      <c r="A45" s="8" t="s">
        <v>33</v>
      </c>
      <c r="B45" s="11" t="s">
        <v>55</v>
      </c>
      <c r="C45" s="7"/>
      <c r="D45" s="7"/>
      <c r="E45" s="7"/>
      <c r="F45" s="7"/>
      <c r="G45" s="7"/>
      <c r="H45" s="5">
        <v>600</v>
      </c>
      <c r="I45" s="25"/>
      <c r="J45" s="23">
        <f t="shared" si="5"/>
        <v>0</v>
      </c>
      <c r="K45" s="23">
        <f t="shared" si="6"/>
        <v>0</v>
      </c>
      <c r="L45" s="23">
        <f t="shared" si="7"/>
        <v>0</v>
      </c>
    </row>
    <row r="46" spans="1:12">
      <c r="A46" s="8" t="s">
        <v>34</v>
      </c>
      <c r="B46" s="11" t="s">
        <v>56</v>
      </c>
      <c r="C46" s="7"/>
      <c r="D46" s="7"/>
      <c r="E46" s="7"/>
      <c r="F46" s="7"/>
      <c r="G46" s="7"/>
      <c r="H46" s="5">
        <v>400</v>
      </c>
      <c r="I46" s="25"/>
      <c r="J46" s="23">
        <f t="shared" si="5"/>
        <v>0</v>
      </c>
      <c r="K46" s="23">
        <f t="shared" si="6"/>
        <v>0</v>
      </c>
      <c r="L46" s="23">
        <f t="shared" si="7"/>
        <v>0</v>
      </c>
    </row>
    <row r="47" spans="1:12">
      <c r="I47" s="19" t="s">
        <v>208</v>
      </c>
      <c r="J47" s="24">
        <f>SUM(J33:J46)</f>
        <v>0</v>
      </c>
      <c r="K47" s="24">
        <f t="shared" ref="K47:L47" si="8">SUM(K33:K46)</f>
        <v>0</v>
      </c>
      <c r="L47" s="24">
        <f t="shared" si="8"/>
        <v>0</v>
      </c>
    </row>
    <row r="49" spans="1:12">
      <c r="A49" s="1"/>
      <c r="B49" s="43" t="s">
        <v>50</v>
      </c>
      <c r="C49" s="1"/>
      <c r="D49" s="1"/>
      <c r="E49" s="1"/>
      <c r="G49" s="1"/>
      <c r="H49" s="1"/>
      <c r="I49" s="2"/>
      <c r="J49" s="2"/>
      <c r="K49" s="2"/>
      <c r="L49" s="2"/>
    </row>
    <row r="50" spans="1:12" ht="36">
      <c r="A50" s="67" t="s">
        <v>1</v>
      </c>
      <c r="B50" s="67" t="s">
        <v>2</v>
      </c>
      <c r="C50" s="67" t="s">
        <v>3</v>
      </c>
      <c r="D50" s="67" t="s">
        <v>4</v>
      </c>
      <c r="E50" s="67" t="s">
        <v>5</v>
      </c>
      <c r="F50" s="67" t="s">
        <v>6</v>
      </c>
      <c r="G50" s="67" t="s">
        <v>7</v>
      </c>
      <c r="H50" s="67" t="s">
        <v>8</v>
      </c>
      <c r="I50" s="68" t="s">
        <v>9</v>
      </c>
      <c r="J50" s="68" t="s">
        <v>10</v>
      </c>
      <c r="K50" s="68" t="s">
        <v>11</v>
      </c>
      <c r="L50" s="68" t="s">
        <v>12</v>
      </c>
    </row>
    <row r="51" spans="1:12" ht="110.4">
      <c r="A51" s="7" t="s">
        <v>13</v>
      </c>
      <c r="B51" s="11" t="s">
        <v>59</v>
      </c>
      <c r="C51" s="7"/>
      <c r="D51" s="7"/>
      <c r="E51" s="7"/>
      <c r="F51" s="7"/>
      <c r="G51" s="7"/>
      <c r="H51" s="26">
        <v>2000</v>
      </c>
      <c r="I51" s="25"/>
      <c r="J51" s="25">
        <f>H51*I51</f>
        <v>0</v>
      </c>
      <c r="K51" s="25">
        <f>J51*8%</f>
        <v>0</v>
      </c>
      <c r="L51" s="25">
        <f>J51*1.08</f>
        <v>0</v>
      </c>
    </row>
    <row r="52" spans="1:12">
      <c r="A52" s="7" t="s">
        <v>14</v>
      </c>
      <c r="B52" s="7" t="s">
        <v>60</v>
      </c>
      <c r="C52" s="7"/>
      <c r="D52" s="7"/>
      <c r="E52" s="7"/>
      <c r="F52" s="7"/>
      <c r="G52" s="7"/>
      <c r="H52" s="26">
        <v>10000</v>
      </c>
      <c r="I52" s="25"/>
      <c r="J52" s="25">
        <f t="shared" ref="J52:J56" si="9">H52*I52</f>
        <v>0</v>
      </c>
      <c r="K52" s="25">
        <f t="shared" ref="K52:K56" si="10">J52*8%</f>
        <v>0</v>
      </c>
      <c r="L52" s="25">
        <f t="shared" ref="L52:L56" si="11">J52*1.08</f>
        <v>0</v>
      </c>
    </row>
    <row r="53" spans="1:12">
      <c r="A53" s="7" t="s">
        <v>15</v>
      </c>
      <c r="B53" s="7" t="s">
        <v>58</v>
      </c>
      <c r="C53" s="7"/>
      <c r="D53" s="7"/>
      <c r="E53" s="7"/>
      <c r="F53" s="7"/>
      <c r="G53" s="7"/>
      <c r="H53" s="26">
        <v>12000</v>
      </c>
      <c r="I53" s="25"/>
      <c r="J53" s="25">
        <f t="shared" si="9"/>
        <v>0</v>
      </c>
      <c r="K53" s="25">
        <f t="shared" si="10"/>
        <v>0</v>
      </c>
      <c r="L53" s="25">
        <f t="shared" si="11"/>
        <v>0</v>
      </c>
    </row>
    <row r="54" spans="1:12">
      <c r="A54" s="7" t="s">
        <v>16</v>
      </c>
      <c r="B54" s="7" t="s">
        <v>228</v>
      </c>
      <c r="C54" s="7"/>
      <c r="D54" s="7"/>
      <c r="E54" s="7"/>
      <c r="F54" s="7"/>
      <c r="G54" s="7"/>
      <c r="H54" s="26">
        <v>4000</v>
      </c>
      <c r="I54" s="25"/>
      <c r="J54" s="25">
        <f t="shared" si="9"/>
        <v>0</v>
      </c>
      <c r="K54" s="25">
        <f t="shared" si="10"/>
        <v>0</v>
      </c>
      <c r="L54" s="25">
        <f t="shared" si="11"/>
        <v>0</v>
      </c>
    </row>
    <row r="55" spans="1:12">
      <c r="A55" s="7" t="s">
        <v>17</v>
      </c>
      <c r="B55" s="7" t="s">
        <v>227</v>
      </c>
      <c r="C55" s="7"/>
      <c r="D55" s="7"/>
      <c r="E55" s="7"/>
      <c r="F55" s="7"/>
      <c r="G55" s="7"/>
      <c r="H55" s="26">
        <v>400</v>
      </c>
      <c r="I55" s="25"/>
      <c r="J55" s="25">
        <f t="shared" si="9"/>
        <v>0</v>
      </c>
      <c r="K55" s="25">
        <f t="shared" si="10"/>
        <v>0</v>
      </c>
      <c r="L55" s="25">
        <f t="shared" si="11"/>
        <v>0</v>
      </c>
    </row>
    <row r="56" spans="1:12" ht="14.4" customHeight="1">
      <c r="A56" s="7" t="s">
        <v>18</v>
      </c>
      <c r="B56" s="7" t="s">
        <v>61</v>
      </c>
      <c r="C56" s="7"/>
      <c r="D56" s="7"/>
      <c r="E56" s="7"/>
      <c r="F56" s="7"/>
      <c r="G56" s="7"/>
      <c r="H56" s="26">
        <v>400</v>
      </c>
      <c r="I56" s="25"/>
      <c r="J56" s="25">
        <f t="shared" si="9"/>
        <v>0</v>
      </c>
      <c r="K56" s="25">
        <f t="shared" si="10"/>
        <v>0</v>
      </c>
      <c r="L56" s="25">
        <f t="shared" si="11"/>
        <v>0</v>
      </c>
    </row>
    <row r="57" spans="1:12">
      <c r="I57" s="19" t="s">
        <v>208</v>
      </c>
      <c r="J57" s="21">
        <f>SUM(J51:J56)</f>
        <v>0</v>
      </c>
      <c r="K57" s="21">
        <f t="shared" ref="K57:L57" si="12">SUM(K51:K56)</f>
        <v>0</v>
      </c>
      <c r="L57" s="21">
        <f t="shared" si="12"/>
        <v>0</v>
      </c>
    </row>
    <row r="59" spans="1:12">
      <c r="A59" s="1"/>
      <c r="B59" s="43" t="s">
        <v>62</v>
      </c>
      <c r="C59" s="1"/>
      <c r="D59" s="1"/>
      <c r="E59" s="1"/>
      <c r="G59" s="1"/>
      <c r="H59" s="1"/>
      <c r="I59" s="2"/>
      <c r="J59" s="2"/>
      <c r="K59" s="2"/>
      <c r="L59" s="2"/>
    </row>
    <row r="60" spans="1:12" ht="36">
      <c r="A60" s="67" t="s">
        <v>1</v>
      </c>
      <c r="B60" s="67" t="s">
        <v>2</v>
      </c>
      <c r="C60" s="67" t="s">
        <v>3</v>
      </c>
      <c r="D60" s="67" t="s">
        <v>4</v>
      </c>
      <c r="E60" s="67" t="s">
        <v>5</v>
      </c>
      <c r="F60" s="67" t="s">
        <v>6</v>
      </c>
      <c r="G60" s="67" t="s">
        <v>7</v>
      </c>
      <c r="H60" s="67" t="s">
        <v>8</v>
      </c>
      <c r="I60" s="68" t="s">
        <v>9</v>
      </c>
      <c r="J60" s="68" t="s">
        <v>10</v>
      </c>
      <c r="K60" s="68" t="s">
        <v>11</v>
      </c>
      <c r="L60" s="68" t="s">
        <v>12</v>
      </c>
    </row>
    <row r="61" spans="1:12" ht="220.95" customHeight="1">
      <c r="A61" s="7" t="s">
        <v>13</v>
      </c>
      <c r="B61" s="11" t="s">
        <v>235</v>
      </c>
      <c r="C61" s="7"/>
      <c r="D61" s="7"/>
      <c r="E61" s="7"/>
      <c r="F61" s="7"/>
      <c r="G61" s="7"/>
      <c r="H61" s="10">
        <v>2500</v>
      </c>
      <c r="I61" s="25"/>
      <c r="J61" s="25">
        <f>H61*I61</f>
        <v>0</v>
      </c>
      <c r="K61" s="25">
        <f>J61*8%</f>
        <v>0</v>
      </c>
      <c r="L61" s="25">
        <f>J61*1.08</f>
        <v>0</v>
      </c>
    </row>
    <row r="62" spans="1:12" ht="207">
      <c r="A62" s="7" t="s">
        <v>14</v>
      </c>
      <c r="B62" s="11" t="s">
        <v>236</v>
      </c>
      <c r="C62" s="7"/>
      <c r="D62" s="7"/>
      <c r="E62" s="7"/>
      <c r="F62" s="7"/>
      <c r="G62" s="7"/>
      <c r="H62" s="10">
        <v>1500</v>
      </c>
      <c r="I62" s="25"/>
      <c r="J62" s="25">
        <f t="shared" ref="J62:J64" si="13">H62*I62</f>
        <v>0</v>
      </c>
      <c r="K62" s="25">
        <f>J62*8%</f>
        <v>0</v>
      </c>
      <c r="L62" s="25">
        <f>J62*1.08</f>
        <v>0</v>
      </c>
    </row>
    <row r="63" spans="1:12" ht="197.4" customHeight="1">
      <c r="A63" s="7" t="s">
        <v>15</v>
      </c>
      <c r="B63" s="11" t="s">
        <v>302</v>
      </c>
      <c r="C63" s="7"/>
      <c r="D63" s="7"/>
      <c r="E63" s="7"/>
      <c r="F63" s="7"/>
      <c r="G63" s="7"/>
      <c r="H63" s="10">
        <v>200</v>
      </c>
      <c r="I63" s="25"/>
      <c r="J63" s="25">
        <f t="shared" si="13"/>
        <v>0</v>
      </c>
      <c r="K63" s="25">
        <f>J63*8%</f>
        <v>0</v>
      </c>
      <c r="L63" s="25">
        <f>J63*1.08</f>
        <v>0</v>
      </c>
    </row>
    <row r="64" spans="1:12" ht="199.2" customHeight="1">
      <c r="A64" s="7" t="s">
        <v>16</v>
      </c>
      <c r="B64" s="11" t="s">
        <v>303</v>
      </c>
      <c r="C64" s="7"/>
      <c r="D64" s="7"/>
      <c r="E64" s="7"/>
      <c r="F64" s="7"/>
      <c r="G64" s="7"/>
      <c r="H64" s="10">
        <v>60</v>
      </c>
      <c r="I64" s="25"/>
      <c r="J64" s="25">
        <f t="shared" si="13"/>
        <v>0</v>
      </c>
      <c r="K64" s="25">
        <f>J64*8%</f>
        <v>0</v>
      </c>
      <c r="L64" s="25">
        <f>J64*1.08</f>
        <v>0</v>
      </c>
    </row>
    <row r="65" spans="1:12">
      <c r="I65" s="45" t="s">
        <v>208</v>
      </c>
      <c r="J65" s="35">
        <f>SUM(J61:J64)</f>
        <v>0</v>
      </c>
      <c r="K65" s="35">
        <f t="shared" ref="K65:L65" si="14">SUM(K61:K64)</f>
        <v>0</v>
      </c>
      <c r="L65" s="35">
        <f t="shared" si="14"/>
        <v>0</v>
      </c>
    </row>
    <row r="66" spans="1:12">
      <c r="B66" s="9" t="s">
        <v>230</v>
      </c>
    </row>
    <row r="68" spans="1:12">
      <c r="A68" s="1"/>
      <c r="B68" s="43" t="s">
        <v>63</v>
      </c>
      <c r="C68" s="1"/>
      <c r="D68" s="1"/>
      <c r="E68" s="1"/>
      <c r="G68" s="1"/>
      <c r="H68" s="1"/>
      <c r="I68" s="2"/>
      <c r="J68" s="2"/>
      <c r="K68" s="2"/>
      <c r="L68" s="2"/>
    </row>
    <row r="69" spans="1:12" ht="36">
      <c r="A69" s="67" t="s">
        <v>1</v>
      </c>
      <c r="B69" s="67" t="s">
        <v>2</v>
      </c>
      <c r="C69" s="67" t="s">
        <v>3</v>
      </c>
      <c r="D69" s="67" t="s">
        <v>4</v>
      </c>
      <c r="E69" s="67" t="s">
        <v>5</v>
      </c>
      <c r="F69" s="67" t="s">
        <v>6</v>
      </c>
      <c r="G69" s="67" t="s">
        <v>7</v>
      </c>
      <c r="H69" s="67" t="s">
        <v>8</v>
      </c>
      <c r="I69" s="68" t="s">
        <v>9</v>
      </c>
      <c r="J69" s="68" t="s">
        <v>10</v>
      </c>
      <c r="K69" s="68" t="s">
        <v>11</v>
      </c>
      <c r="L69" s="68" t="s">
        <v>12</v>
      </c>
    </row>
    <row r="70" spans="1:12">
      <c r="A70" s="7" t="s">
        <v>13</v>
      </c>
      <c r="B70" s="11" t="s">
        <v>76</v>
      </c>
      <c r="C70" s="7"/>
      <c r="D70" s="7"/>
      <c r="E70" s="7"/>
      <c r="F70" s="7"/>
      <c r="G70" s="7"/>
      <c r="H70" s="13">
        <v>10</v>
      </c>
      <c r="I70" s="25"/>
      <c r="J70" s="25">
        <f>H70*I70</f>
        <v>0</v>
      </c>
      <c r="K70" s="25">
        <f>J70*8%</f>
        <v>0</v>
      </c>
      <c r="L70" s="25">
        <f>J70*1.08</f>
        <v>0</v>
      </c>
    </row>
    <row r="71" spans="1:12">
      <c r="A71" s="7" t="s">
        <v>14</v>
      </c>
      <c r="B71" s="11" t="s">
        <v>64</v>
      </c>
      <c r="C71" s="7"/>
      <c r="D71" s="7"/>
      <c r="E71" s="7"/>
      <c r="F71" s="7"/>
      <c r="G71" s="7"/>
      <c r="H71" s="13">
        <v>20</v>
      </c>
      <c r="I71" s="25"/>
      <c r="J71" s="25">
        <f t="shared" ref="J71:J79" si="15">H71*I71</f>
        <v>0</v>
      </c>
      <c r="K71" s="25">
        <f t="shared" ref="K71:K79" si="16">J71*8%</f>
        <v>0</v>
      </c>
      <c r="L71" s="25">
        <f t="shared" ref="L71:L79" si="17">J71*1.08</f>
        <v>0</v>
      </c>
    </row>
    <row r="72" spans="1:12">
      <c r="A72" s="7" t="s">
        <v>15</v>
      </c>
      <c r="B72" s="11" t="s">
        <v>65</v>
      </c>
      <c r="C72" s="7"/>
      <c r="D72" s="7"/>
      <c r="E72" s="7"/>
      <c r="F72" s="7"/>
      <c r="G72" s="7"/>
      <c r="H72" s="13">
        <v>300</v>
      </c>
      <c r="I72" s="25"/>
      <c r="J72" s="25">
        <f t="shared" si="15"/>
        <v>0</v>
      </c>
      <c r="K72" s="25">
        <f t="shared" si="16"/>
        <v>0</v>
      </c>
      <c r="L72" s="25">
        <f t="shared" si="17"/>
        <v>0</v>
      </c>
    </row>
    <row r="73" spans="1:12">
      <c r="A73" s="7" t="s">
        <v>16</v>
      </c>
      <c r="B73" s="11" t="s">
        <v>66</v>
      </c>
      <c r="C73" s="7"/>
      <c r="D73" s="7"/>
      <c r="E73" s="7"/>
      <c r="F73" s="7"/>
      <c r="G73" s="7"/>
      <c r="H73" s="13">
        <v>400</v>
      </c>
      <c r="I73" s="25"/>
      <c r="J73" s="25">
        <f t="shared" si="15"/>
        <v>0</v>
      </c>
      <c r="K73" s="25">
        <f t="shared" si="16"/>
        <v>0</v>
      </c>
      <c r="L73" s="25">
        <f t="shared" si="17"/>
        <v>0</v>
      </c>
    </row>
    <row r="74" spans="1:12">
      <c r="A74" s="7" t="s">
        <v>17</v>
      </c>
      <c r="B74" s="11" t="s">
        <v>67</v>
      </c>
      <c r="C74" s="7"/>
      <c r="D74" s="7"/>
      <c r="E74" s="7"/>
      <c r="F74" s="7"/>
      <c r="G74" s="7"/>
      <c r="H74" s="13">
        <v>300</v>
      </c>
      <c r="I74" s="25"/>
      <c r="J74" s="25">
        <f t="shared" si="15"/>
        <v>0</v>
      </c>
      <c r="K74" s="25">
        <f t="shared" si="16"/>
        <v>0</v>
      </c>
      <c r="L74" s="25">
        <f t="shared" si="17"/>
        <v>0</v>
      </c>
    </row>
    <row r="75" spans="1:12">
      <c r="A75" s="7" t="s">
        <v>18</v>
      </c>
      <c r="B75" s="11" t="s">
        <v>68</v>
      </c>
      <c r="C75" s="7"/>
      <c r="D75" s="7"/>
      <c r="E75" s="7"/>
      <c r="F75" s="7"/>
      <c r="G75" s="7"/>
      <c r="H75" s="13">
        <v>40</v>
      </c>
      <c r="I75" s="25"/>
      <c r="J75" s="25">
        <f t="shared" si="15"/>
        <v>0</v>
      </c>
      <c r="K75" s="25">
        <f t="shared" si="16"/>
        <v>0</v>
      </c>
      <c r="L75" s="25">
        <f t="shared" si="17"/>
        <v>0</v>
      </c>
    </row>
    <row r="76" spans="1:12">
      <c r="A76" s="7" t="s">
        <v>19</v>
      </c>
      <c r="B76" s="11" t="s">
        <v>69</v>
      </c>
      <c r="C76" s="7"/>
      <c r="D76" s="7"/>
      <c r="E76" s="7"/>
      <c r="F76" s="7"/>
      <c r="G76" s="7"/>
      <c r="H76" s="13">
        <v>20</v>
      </c>
      <c r="I76" s="25"/>
      <c r="J76" s="25">
        <f t="shared" si="15"/>
        <v>0</v>
      </c>
      <c r="K76" s="25">
        <f t="shared" si="16"/>
        <v>0</v>
      </c>
      <c r="L76" s="25">
        <f t="shared" si="17"/>
        <v>0</v>
      </c>
    </row>
    <row r="77" spans="1:12" ht="27.6">
      <c r="A77" s="7" t="s">
        <v>20</v>
      </c>
      <c r="B77" s="11" t="s">
        <v>70</v>
      </c>
      <c r="C77" s="7"/>
      <c r="D77" s="7"/>
      <c r="E77" s="7"/>
      <c r="F77" s="7"/>
      <c r="G77" s="7"/>
      <c r="H77" s="13">
        <v>12960</v>
      </c>
      <c r="I77" s="25"/>
      <c r="J77" s="25">
        <f t="shared" si="15"/>
        <v>0</v>
      </c>
      <c r="K77" s="25">
        <f t="shared" si="16"/>
        <v>0</v>
      </c>
      <c r="L77" s="25">
        <f t="shared" si="17"/>
        <v>0</v>
      </c>
    </row>
    <row r="78" spans="1:12" ht="27.6">
      <c r="A78" s="7" t="s">
        <v>21</v>
      </c>
      <c r="B78" s="11" t="s">
        <v>71</v>
      </c>
      <c r="C78" s="7"/>
      <c r="D78" s="7"/>
      <c r="E78" s="7"/>
      <c r="F78" s="7"/>
      <c r="G78" s="7"/>
      <c r="H78" s="13">
        <v>9200</v>
      </c>
      <c r="I78" s="25"/>
      <c r="J78" s="25">
        <f t="shared" si="15"/>
        <v>0</v>
      </c>
      <c r="K78" s="25">
        <f t="shared" si="16"/>
        <v>0</v>
      </c>
      <c r="L78" s="25">
        <f t="shared" si="17"/>
        <v>0</v>
      </c>
    </row>
    <row r="79" spans="1:12" ht="27.6">
      <c r="A79" s="7" t="s">
        <v>30</v>
      </c>
      <c r="B79" s="50" t="s">
        <v>289</v>
      </c>
      <c r="C79" s="7"/>
      <c r="D79" s="7"/>
      <c r="E79" s="7"/>
      <c r="F79" s="7"/>
      <c r="G79" s="7"/>
      <c r="H79" s="13">
        <v>40</v>
      </c>
      <c r="I79" s="25"/>
      <c r="J79" s="25">
        <f t="shared" si="15"/>
        <v>0</v>
      </c>
      <c r="K79" s="25">
        <f t="shared" si="16"/>
        <v>0</v>
      </c>
      <c r="L79" s="25">
        <f t="shared" si="17"/>
        <v>0</v>
      </c>
    </row>
    <row r="80" spans="1:12">
      <c r="I80" s="19" t="s">
        <v>208</v>
      </c>
      <c r="J80" s="20">
        <f>SUM(J70:J79)</f>
        <v>0</v>
      </c>
      <c r="K80" s="20">
        <f t="shared" ref="K80:L80" si="18">SUM(K70:K79)</f>
        <v>0</v>
      </c>
      <c r="L80" s="20">
        <f t="shared" si="18"/>
        <v>0</v>
      </c>
    </row>
    <row r="82" spans="1:12">
      <c r="A82" s="1"/>
      <c r="B82" s="43" t="s">
        <v>72</v>
      </c>
      <c r="C82" s="1"/>
      <c r="D82" s="1"/>
      <c r="E82" s="1"/>
      <c r="G82" s="1"/>
      <c r="H82" s="1"/>
      <c r="I82" s="2"/>
      <c r="J82" s="2"/>
      <c r="K82" s="2"/>
      <c r="L82" s="2"/>
    </row>
    <row r="83" spans="1:12" ht="36">
      <c r="A83" s="67" t="s">
        <v>1</v>
      </c>
      <c r="B83" s="67" t="s">
        <v>2</v>
      </c>
      <c r="C83" s="67" t="s">
        <v>3</v>
      </c>
      <c r="D83" s="67" t="s">
        <v>4</v>
      </c>
      <c r="E83" s="67" t="s">
        <v>5</v>
      </c>
      <c r="F83" s="67" t="s">
        <v>6</v>
      </c>
      <c r="G83" s="67" t="s">
        <v>7</v>
      </c>
      <c r="H83" s="67" t="s">
        <v>8</v>
      </c>
      <c r="I83" s="68" t="s">
        <v>9</v>
      </c>
      <c r="J83" s="68" t="s">
        <v>10</v>
      </c>
      <c r="K83" s="68" t="s">
        <v>11</v>
      </c>
      <c r="L83" s="68" t="s">
        <v>12</v>
      </c>
    </row>
    <row r="84" spans="1:12" ht="41.4">
      <c r="A84" s="7" t="s">
        <v>13</v>
      </c>
      <c r="B84" s="11" t="s">
        <v>73</v>
      </c>
      <c r="C84" s="7"/>
      <c r="D84" s="7"/>
      <c r="E84" s="7"/>
      <c r="F84" s="7"/>
      <c r="G84" s="7"/>
      <c r="H84" s="13">
        <v>400</v>
      </c>
      <c r="I84" s="20"/>
      <c r="J84" s="20">
        <f>H84*I84</f>
        <v>0</v>
      </c>
      <c r="K84" s="20">
        <f>J84*8%</f>
        <v>0</v>
      </c>
      <c r="L84" s="20">
        <f>J84*1.08</f>
        <v>0</v>
      </c>
    </row>
    <row r="85" spans="1:12" ht="41.4">
      <c r="A85" s="7" t="s">
        <v>14</v>
      </c>
      <c r="B85" s="11" t="s">
        <v>74</v>
      </c>
      <c r="C85" s="7"/>
      <c r="D85" s="7"/>
      <c r="E85" s="7"/>
      <c r="F85" s="7"/>
      <c r="G85" s="7"/>
      <c r="H85" s="13">
        <v>80</v>
      </c>
      <c r="I85" s="20"/>
      <c r="J85" s="20">
        <f t="shared" ref="J85:J86" si="19">H85*I85</f>
        <v>0</v>
      </c>
      <c r="K85" s="20">
        <f t="shared" ref="K85:K86" si="20">J85*8%</f>
        <v>0</v>
      </c>
      <c r="L85" s="20">
        <f t="shared" ref="L85:L86" si="21">J85*1.08</f>
        <v>0</v>
      </c>
    </row>
    <row r="86" spans="1:12" ht="55.2">
      <c r="A86" s="7" t="s">
        <v>15</v>
      </c>
      <c r="B86" s="11" t="s">
        <v>75</v>
      </c>
      <c r="C86" s="7"/>
      <c r="D86" s="7"/>
      <c r="E86" s="7"/>
      <c r="F86" s="7"/>
      <c r="G86" s="7"/>
      <c r="H86" s="13">
        <v>40</v>
      </c>
      <c r="I86" s="20"/>
      <c r="J86" s="20">
        <f t="shared" si="19"/>
        <v>0</v>
      </c>
      <c r="K86" s="20">
        <f t="shared" si="20"/>
        <v>0</v>
      </c>
      <c r="L86" s="20">
        <f t="shared" si="21"/>
        <v>0</v>
      </c>
    </row>
    <row r="87" spans="1:12">
      <c r="I87" s="19" t="s">
        <v>208</v>
      </c>
      <c r="J87" s="21">
        <f>SUM(J84:J86)</f>
        <v>0</v>
      </c>
      <c r="K87" s="21">
        <f t="shared" ref="K87:L87" si="22">SUM(K84:K86)</f>
        <v>0</v>
      </c>
      <c r="L87" s="21">
        <f t="shared" si="22"/>
        <v>0</v>
      </c>
    </row>
    <row r="89" spans="1:12">
      <c r="A89" s="1"/>
      <c r="B89" s="43" t="s">
        <v>84</v>
      </c>
      <c r="C89" s="1"/>
      <c r="D89" s="1"/>
      <c r="E89" s="1"/>
      <c r="G89" s="1"/>
      <c r="H89" s="1"/>
      <c r="I89" s="2"/>
      <c r="J89" s="2"/>
      <c r="K89" s="2"/>
      <c r="L89" s="2"/>
    </row>
    <row r="90" spans="1:12" ht="36">
      <c r="A90" s="67" t="s">
        <v>1</v>
      </c>
      <c r="B90" s="67" t="s">
        <v>2</v>
      </c>
      <c r="C90" s="67" t="s">
        <v>3</v>
      </c>
      <c r="D90" s="67" t="s">
        <v>4</v>
      </c>
      <c r="E90" s="67" t="s">
        <v>5</v>
      </c>
      <c r="F90" s="67" t="s">
        <v>6</v>
      </c>
      <c r="G90" s="67" t="s">
        <v>7</v>
      </c>
      <c r="H90" s="67" t="s">
        <v>8</v>
      </c>
      <c r="I90" s="68" t="s">
        <v>9</v>
      </c>
      <c r="J90" s="68" t="s">
        <v>10</v>
      </c>
      <c r="K90" s="68" t="s">
        <v>11</v>
      </c>
      <c r="L90" s="68" t="s">
        <v>12</v>
      </c>
    </row>
    <row r="91" spans="1:12">
      <c r="A91" s="7" t="s">
        <v>13</v>
      </c>
      <c r="B91" s="11" t="s">
        <v>82</v>
      </c>
      <c r="C91" s="7"/>
      <c r="D91" s="7"/>
      <c r="E91" s="7"/>
      <c r="F91" s="7"/>
      <c r="G91" s="7"/>
      <c r="H91" s="13">
        <v>100</v>
      </c>
      <c r="I91" s="20"/>
      <c r="J91" s="20">
        <f>H91*I91</f>
        <v>0</v>
      </c>
      <c r="K91" s="20">
        <f>J91*8%</f>
        <v>0</v>
      </c>
      <c r="L91" s="20">
        <f>J91*1.08</f>
        <v>0</v>
      </c>
    </row>
    <row r="92" spans="1:12">
      <c r="A92" s="7" t="s">
        <v>14</v>
      </c>
      <c r="B92" s="11" t="s">
        <v>81</v>
      </c>
      <c r="C92" s="7"/>
      <c r="D92" s="7"/>
      <c r="E92" s="7"/>
      <c r="F92" s="7"/>
      <c r="G92" s="7"/>
      <c r="H92" s="13">
        <v>400</v>
      </c>
      <c r="I92" s="20"/>
      <c r="J92" s="20">
        <f t="shared" ref="J92:J97" si="23">H92*I92</f>
        <v>0</v>
      </c>
      <c r="K92" s="20">
        <f t="shared" ref="K92:K97" si="24">J92*8%</f>
        <v>0</v>
      </c>
      <c r="L92" s="20">
        <f t="shared" ref="L92:L97" si="25">J92*1.08</f>
        <v>0</v>
      </c>
    </row>
    <row r="93" spans="1:12">
      <c r="A93" s="7" t="s">
        <v>15</v>
      </c>
      <c r="B93" s="11" t="s">
        <v>79</v>
      </c>
      <c r="C93" s="7"/>
      <c r="D93" s="7"/>
      <c r="E93" s="7"/>
      <c r="F93" s="7"/>
      <c r="G93" s="7"/>
      <c r="H93" s="13">
        <v>700</v>
      </c>
      <c r="I93" s="20"/>
      <c r="J93" s="20">
        <f t="shared" si="23"/>
        <v>0</v>
      </c>
      <c r="K93" s="20">
        <f t="shared" si="24"/>
        <v>0</v>
      </c>
      <c r="L93" s="20">
        <f t="shared" si="25"/>
        <v>0</v>
      </c>
    </row>
    <row r="94" spans="1:12">
      <c r="A94" s="7" t="s">
        <v>16</v>
      </c>
      <c r="B94" s="11" t="s">
        <v>80</v>
      </c>
      <c r="C94" s="7"/>
      <c r="D94" s="7"/>
      <c r="E94" s="7"/>
      <c r="F94" s="7"/>
      <c r="G94" s="7"/>
      <c r="H94" s="13">
        <v>400</v>
      </c>
      <c r="I94" s="20"/>
      <c r="J94" s="20">
        <f t="shared" si="23"/>
        <v>0</v>
      </c>
      <c r="K94" s="20">
        <f t="shared" si="24"/>
        <v>0</v>
      </c>
      <c r="L94" s="20">
        <f t="shared" si="25"/>
        <v>0</v>
      </c>
    </row>
    <row r="95" spans="1:12" ht="27.6">
      <c r="A95" s="7" t="s">
        <v>17</v>
      </c>
      <c r="B95" s="11" t="s">
        <v>83</v>
      </c>
      <c r="C95" s="7"/>
      <c r="D95" s="7"/>
      <c r="E95" s="7"/>
      <c r="F95" s="7"/>
      <c r="G95" s="7"/>
      <c r="H95" s="13">
        <v>20</v>
      </c>
      <c r="I95" s="20"/>
      <c r="J95" s="20">
        <f t="shared" si="23"/>
        <v>0</v>
      </c>
      <c r="K95" s="20">
        <f t="shared" si="24"/>
        <v>0</v>
      </c>
      <c r="L95" s="20">
        <f t="shared" si="25"/>
        <v>0</v>
      </c>
    </row>
    <row r="96" spans="1:12" ht="27.6">
      <c r="A96" s="7" t="s">
        <v>18</v>
      </c>
      <c r="B96" s="11" t="s">
        <v>77</v>
      </c>
      <c r="C96" s="7"/>
      <c r="D96" s="7"/>
      <c r="E96" s="7"/>
      <c r="F96" s="7"/>
      <c r="G96" s="7"/>
      <c r="H96" s="13">
        <v>6</v>
      </c>
      <c r="I96" s="20"/>
      <c r="J96" s="20">
        <f t="shared" si="23"/>
        <v>0</v>
      </c>
      <c r="K96" s="20">
        <f t="shared" si="24"/>
        <v>0</v>
      </c>
      <c r="L96" s="20">
        <f t="shared" si="25"/>
        <v>0</v>
      </c>
    </row>
    <row r="97" spans="1:12" ht="27.6">
      <c r="A97" s="7" t="s">
        <v>19</v>
      </c>
      <c r="B97" s="11" t="s">
        <v>78</v>
      </c>
      <c r="C97" s="7"/>
      <c r="D97" s="7"/>
      <c r="E97" s="7"/>
      <c r="F97" s="7"/>
      <c r="G97" s="7"/>
      <c r="H97" s="13">
        <v>10</v>
      </c>
      <c r="I97" s="20"/>
      <c r="J97" s="20">
        <f t="shared" si="23"/>
        <v>0</v>
      </c>
      <c r="K97" s="20">
        <f t="shared" si="24"/>
        <v>0</v>
      </c>
      <c r="L97" s="20">
        <f t="shared" si="25"/>
        <v>0</v>
      </c>
    </row>
    <row r="98" spans="1:12">
      <c r="I98" s="19" t="s">
        <v>208</v>
      </c>
      <c r="J98" s="21">
        <f>SUM(J91:J97)</f>
        <v>0</v>
      </c>
      <c r="K98" s="21">
        <f>SUM(K91:K97)</f>
        <v>0</v>
      </c>
      <c r="L98" s="21">
        <f>SUM(L91:L97)</f>
        <v>0</v>
      </c>
    </row>
    <row r="100" spans="1:12">
      <c r="A100" s="1"/>
      <c r="B100" s="43" t="s">
        <v>126</v>
      </c>
      <c r="C100" s="1"/>
      <c r="D100" s="1"/>
      <c r="E100" s="1"/>
      <c r="G100" s="1"/>
      <c r="H100" s="1"/>
      <c r="I100" s="2"/>
      <c r="J100" s="2"/>
      <c r="K100" s="2"/>
      <c r="L100" s="2"/>
    </row>
    <row r="101" spans="1:12" ht="36">
      <c r="A101" s="67" t="s">
        <v>1</v>
      </c>
      <c r="B101" s="67" t="s">
        <v>2</v>
      </c>
      <c r="C101" s="67" t="s">
        <v>3</v>
      </c>
      <c r="D101" s="67" t="s">
        <v>4</v>
      </c>
      <c r="E101" s="67" t="s">
        <v>5</v>
      </c>
      <c r="F101" s="67" t="s">
        <v>6</v>
      </c>
      <c r="G101" s="67" t="s">
        <v>7</v>
      </c>
      <c r="H101" s="67" t="s">
        <v>8</v>
      </c>
      <c r="I101" s="68" t="s">
        <v>9</v>
      </c>
      <c r="J101" s="68" t="s">
        <v>10</v>
      </c>
      <c r="K101" s="68" t="s">
        <v>11</v>
      </c>
      <c r="L101" s="68" t="s">
        <v>12</v>
      </c>
    </row>
    <row r="102" spans="1:12" ht="27.6">
      <c r="A102" s="7" t="s">
        <v>13</v>
      </c>
      <c r="B102" s="14" t="s">
        <v>101</v>
      </c>
      <c r="C102" s="7"/>
      <c r="D102" s="7"/>
      <c r="E102" s="7"/>
      <c r="F102" s="7"/>
      <c r="G102" s="7"/>
      <c r="H102" s="13">
        <v>300</v>
      </c>
      <c r="I102" s="25"/>
      <c r="J102" s="25">
        <f>H102*I102</f>
        <v>0</v>
      </c>
      <c r="K102" s="25">
        <f>J102*8%</f>
        <v>0</v>
      </c>
      <c r="L102" s="25">
        <f>J102*1.08</f>
        <v>0</v>
      </c>
    </row>
    <row r="103" spans="1:12">
      <c r="A103" s="7" t="s">
        <v>14</v>
      </c>
      <c r="B103" s="14" t="s">
        <v>85</v>
      </c>
      <c r="C103" s="7"/>
      <c r="D103" s="7"/>
      <c r="E103" s="7"/>
      <c r="F103" s="7"/>
      <c r="G103" s="7"/>
      <c r="H103" s="13">
        <v>80</v>
      </c>
      <c r="I103" s="25"/>
      <c r="J103" s="25">
        <f t="shared" ref="J103:J130" si="26">H103*I103</f>
        <v>0</v>
      </c>
      <c r="K103" s="25">
        <f t="shared" ref="K103:K130" si="27">J103*8%</f>
        <v>0</v>
      </c>
      <c r="L103" s="25">
        <f t="shared" ref="L103:L130" si="28">J103*1.08</f>
        <v>0</v>
      </c>
    </row>
    <row r="104" spans="1:12">
      <c r="A104" s="7" t="s">
        <v>15</v>
      </c>
      <c r="B104" s="14" t="s">
        <v>86</v>
      </c>
      <c r="C104" s="7"/>
      <c r="D104" s="7"/>
      <c r="E104" s="7"/>
      <c r="F104" s="7"/>
      <c r="G104" s="7"/>
      <c r="H104" s="13">
        <v>400</v>
      </c>
      <c r="I104" s="25"/>
      <c r="J104" s="25">
        <f t="shared" si="26"/>
        <v>0</v>
      </c>
      <c r="K104" s="25">
        <f t="shared" si="27"/>
        <v>0</v>
      </c>
      <c r="L104" s="25">
        <f t="shared" si="28"/>
        <v>0</v>
      </c>
    </row>
    <row r="105" spans="1:12">
      <c r="A105" s="7" t="s">
        <v>16</v>
      </c>
      <c r="B105" s="14" t="s">
        <v>87</v>
      </c>
      <c r="C105" s="7"/>
      <c r="D105" s="7"/>
      <c r="E105" s="7"/>
      <c r="F105" s="7"/>
      <c r="G105" s="7"/>
      <c r="H105" s="13">
        <v>10</v>
      </c>
      <c r="I105" s="25"/>
      <c r="J105" s="25">
        <f t="shared" si="26"/>
        <v>0</v>
      </c>
      <c r="K105" s="25">
        <f t="shared" si="27"/>
        <v>0</v>
      </c>
      <c r="L105" s="25">
        <f t="shared" si="28"/>
        <v>0</v>
      </c>
    </row>
    <row r="106" spans="1:12">
      <c r="A106" s="7" t="s">
        <v>17</v>
      </c>
      <c r="B106" s="14" t="s">
        <v>88</v>
      </c>
      <c r="C106" s="7"/>
      <c r="D106" s="7"/>
      <c r="E106" s="7"/>
      <c r="F106" s="7"/>
      <c r="G106" s="7"/>
      <c r="H106" s="13">
        <v>80</v>
      </c>
      <c r="I106" s="25"/>
      <c r="J106" s="25">
        <f t="shared" si="26"/>
        <v>0</v>
      </c>
      <c r="K106" s="25">
        <f t="shared" si="27"/>
        <v>0</v>
      </c>
      <c r="L106" s="25">
        <f t="shared" si="28"/>
        <v>0</v>
      </c>
    </row>
    <row r="107" spans="1:12">
      <c r="A107" s="7" t="s">
        <v>18</v>
      </c>
      <c r="B107" s="14" t="s">
        <v>89</v>
      </c>
      <c r="C107" s="7"/>
      <c r="D107" s="7"/>
      <c r="E107" s="7"/>
      <c r="F107" s="7"/>
      <c r="G107" s="7"/>
      <c r="H107" s="13">
        <v>10</v>
      </c>
      <c r="I107" s="25"/>
      <c r="J107" s="25">
        <f t="shared" si="26"/>
        <v>0</v>
      </c>
      <c r="K107" s="25">
        <f t="shared" si="27"/>
        <v>0</v>
      </c>
      <c r="L107" s="25">
        <f t="shared" si="28"/>
        <v>0</v>
      </c>
    </row>
    <row r="108" spans="1:12">
      <c r="A108" s="7" t="s">
        <v>19</v>
      </c>
      <c r="B108" s="14" t="s">
        <v>90</v>
      </c>
      <c r="C108" s="7"/>
      <c r="D108" s="7"/>
      <c r="E108" s="7"/>
      <c r="F108" s="7"/>
      <c r="G108" s="7"/>
      <c r="H108" s="13">
        <v>20</v>
      </c>
      <c r="I108" s="25"/>
      <c r="J108" s="25">
        <f t="shared" si="26"/>
        <v>0</v>
      </c>
      <c r="K108" s="25">
        <f t="shared" si="27"/>
        <v>0</v>
      </c>
      <c r="L108" s="25">
        <f t="shared" si="28"/>
        <v>0</v>
      </c>
    </row>
    <row r="109" spans="1:12">
      <c r="A109" s="7" t="s">
        <v>20</v>
      </c>
      <c r="B109" s="14" t="s">
        <v>91</v>
      </c>
      <c r="C109" s="7"/>
      <c r="D109" s="7"/>
      <c r="E109" s="7"/>
      <c r="F109" s="7"/>
      <c r="G109" s="7"/>
      <c r="H109" s="13">
        <v>260</v>
      </c>
      <c r="I109" s="25"/>
      <c r="J109" s="25">
        <f t="shared" si="26"/>
        <v>0</v>
      </c>
      <c r="K109" s="25">
        <f t="shared" si="27"/>
        <v>0</v>
      </c>
      <c r="L109" s="25">
        <f t="shared" si="28"/>
        <v>0</v>
      </c>
    </row>
    <row r="110" spans="1:12">
      <c r="A110" s="7" t="s">
        <v>21</v>
      </c>
      <c r="B110" s="14" t="s">
        <v>92</v>
      </c>
      <c r="C110" s="7"/>
      <c r="D110" s="7"/>
      <c r="E110" s="7"/>
      <c r="F110" s="7"/>
      <c r="G110" s="7"/>
      <c r="H110" s="13">
        <v>10</v>
      </c>
      <c r="I110" s="25"/>
      <c r="J110" s="25">
        <f t="shared" si="26"/>
        <v>0</v>
      </c>
      <c r="K110" s="25">
        <f t="shared" si="27"/>
        <v>0</v>
      </c>
      <c r="L110" s="25">
        <f t="shared" si="28"/>
        <v>0</v>
      </c>
    </row>
    <row r="111" spans="1:12">
      <c r="A111" s="7" t="s">
        <v>30</v>
      </c>
      <c r="B111" s="14" t="s">
        <v>93</v>
      </c>
      <c r="C111" s="7"/>
      <c r="D111" s="7"/>
      <c r="E111" s="7"/>
      <c r="F111" s="7"/>
      <c r="G111" s="7"/>
      <c r="H111" s="13">
        <v>1600</v>
      </c>
      <c r="I111" s="25"/>
      <c r="J111" s="25">
        <f t="shared" si="26"/>
        <v>0</v>
      </c>
      <c r="K111" s="25">
        <f t="shared" si="27"/>
        <v>0</v>
      </c>
      <c r="L111" s="25">
        <f t="shared" si="28"/>
        <v>0</v>
      </c>
    </row>
    <row r="112" spans="1:12">
      <c r="A112" s="7" t="s">
        <v>31</v>
      </c>
      <c r="B112" s="14" t="s">
        <v>94</v>
      </c>
      <c r="C112" s="7"/>
      <c r="D112" s="7"/>
      <c r="E112" s="7"/>
      <c r="F112" s="7"/>
      <c r="G112" s="7"/>
      <c r="H112" s="13">
        <v>10</v>
      </c>
      <c r="I112" s="25"/>
      <c r="J112" s="25">
        <f t="shared" si="26"/>
        <v>0</v>
      </c>
      <c r="K112" s="25">
        <f t="shared" si="27"/>
        <v>0</v>
      </c>
      <c r="L112" s="25">
        <f t="shared" si="28"/>
        <v>0</v>
      </c>
    </row>
    <row r="113" spans="1:12">
      <c r="A113" s="7" t="s">
        <v>32</v>
      </c>
      <c r="B113" s="14" t="s">
        <v>95</v>
      </c>
      <c r="C113" s="7"/>
      <c r="D113" s="7"/>
      <c r="E113" s="7"/>
      <c r="F113" s="7"/>
      <c r="G113" s="7"/>
      <c r="H113" s="13">
        <v>10</v>
      </c>
      <c r="I113" s="25"/>
      <c r="J113" s="25">
        <f t="shared" si="26"/>
        <v>0</v>
      </c>
      <c r="K113" s="25">
        <f t="shared" si="27"/>
        <v>0</v>
      </c>
      <c r="L113" s="25">
        <f t="shared" si="28"/>
        <v>0</v>
      </c>
    </row>
    <row r="114" spans="1:12">
      <c r="A114" s="7" t="s">
        <v>33</v>
      </c>
      <c r="B114" s="14" t="s">
        <v>96</v>
      </c>
      <c r="C114" s="7"/>
      <c r="D114" s="7"/>
      <c r="E114" s="7"/>
      <c r="F114" s="7"/>
      <c r="G114" s="7"/>
      <c r="H114" s="13">
        <v>600</v>
      </c>
      <c r="I114" s="25"/>
      <c r="J114" s="25">
        <f t="shared" si="26"/>
        <v>0</v>
      </c>
      <c r="K114" s="25">
        <f t="shared" si="27"/>
        <v>0</v>
      </c>
      <c r="L114" s="25">
        <f t="shared" si="28"/>
        <v>0</v>
      </c>
    </row>
    <row r="115" spans="1:12">
      <c r="A115" s="7" t="s">
        <v>34</v>
      </c>
      <c r="B115" s="14" t="s">
        <v>97</v>
      </c>
      <c r="C115" s="7"/>
      <c r="D115" s="7"/>
      <c r="E115" s="7"/>
      <c r="F115" s="7"/>
      <c r="G115" s="7"/>
      <c r="H115" s="13">
        <v>200</v>
      </c>
      <c r="I115" s="25"/>
      <c r="J115" s="25">
        <f t="shared" si="26"/>
        <v>0</v>
      </c>
      <c r="K115" s="25">
        <f t="shared" si="27"/>
        <v>0</v>
      </c>
      <c r="L115" s="25">
        <f t="shared" si="28"/>
        <v>0</v>
      </c>
    </row>
    <row r="116" spans="1:12">
      <c r="A116" s="7" t="s">
        <v>35</v>
      </c>
      <c r="B116" s="14" t="s">
        <v>98</v>
      </c>
      <c r="C116" s="7"/>
      <c r="D116" s="7"/>
      <c r="E116" s="7"/>
      <c r="F116" s="7"/>
      <c r="G116" s="7"/>
      <c r="H116" s="13">
        <v>5000</v>
      </c>
      <c r="I116" s="25"/>
      <c r="J116" s="25">
        <f t="shared" si="26"/>
        <v>0</v>
      </c>
      <c r="K116" s="25">
        <f t="shared" si="27"/>
        <v>0</v>
      </c>
      <c r="L116" s="25">
        <f t="shared" si="28"/>
        <v>0</v>
      </c>
    </row>
    <row r="117" spans="1:12">
      <c r="A117" s="7" t="s">
        <v>36</v>
      </c>
      <c r="B117" s="14" t="s">
        <v>102</v>
      </c>
      <c r="C117" s="7"/>
      <c r="D117" s="7"/>
      <c r="E117" s="7"/>
      <c r="F117" s="7"/>
      <c r="G117" s="7"/>
      <c r="H117" s="13">
        <v>20</v>
      </c>
      <c r="I117" s="25"/>
      <c r="J117" s="25">
        <f t="shared" si="26"/>
        <v>0</v>
      </c>
      <c r="K117" s="25">
        <f t="shared" si="27"/>
        <v>0</v>
      </c>
      <c r="L117" s="25">
        <f t="shared" si="28"/>
        <v>0</v>
      </c>
    </row>
    <row r="118" spans="1:12">
      <c r="A118" s="7" t="s">
        <v>37</v>
      </c>
      <c r="B118" s="14" t="s">
        <v>103</v>
      </c>
      <c r="C118" s="7"/>
      <c r="D118" s="7"/>
      <c r="E118" s="7"/>
      <c r="F118" s="7"/>
      <c r="G118" s="7"/>
      <c r="H118" s="13">
        <v>200</v>
      </c>
      <c r="I118" s="25"/>
      <c r="J118" s="25">
        <f t="shared" si="26"/>
        <v>0</v>
      </c>
      <c r="K118" s="25">
        <f t="shared" si="27"/>
        <v>0</v>
      </c>
      <c r="L118" s="25">
        <f t="shared" si="28"/>
        <v>0</v>
      </c>
    </row>
    <row r="119" spans="1:12">
      <c r="A119" s="7" t="s">
        <v>114</v>
      </c>
      <c r="B119" s="14" t="s">
        <v>104</v>
      </c>
      <c r="C119" s="7"/>
      <c r="D119" s="7"/>
      <c r="E119" s="7"/>
      <c r="F119" s="7"/>
      <c r="G119" s="7"/>
      <c r="H119" s="13">
        <v>200</v>
      </c>
      <c r="I119" s="25"/>
      <c r="J119" s="25">
        <f t="shared" si="26"/>
        <v>0</v>
      </c>
      <c r="K119" s="25">
        <f t="shared" si="27"/>
        <v>0</v>
      </c>
      <c r="L119" s="25">
        <f t="shared" si="28"/>
        <v>0</v>
      </c>
    </row>
    <row r="120" spans="1:12">
      <c r="A120" s="7" t="s">
        <v>115</v>
      </c>
      <c r="B120" s="14" t="s">
        <v>105</v>
      </c>
      <c r="C120" s="7"/>
      <c r="D120" s="7"/>
      <c r="E120" s="7"/>
      <c r="F120" s="7"/>
      <c r="G120" s="7"/>
      <c r="H120" s="13">
        <v>20</v>
      </c>
      <c r="I120" s="25"/>
      <c r="J120" s="25">
        <f t="shared" si="26"/>
        <v>0</v>
      </c>
      <c r="K120" s="25">
        <f t="shared" si="27"/>
        <v>0</v>
      </c>
      <c r="L120" s="25">
        <f t="shared" si="28"/>
        <v>0</v>
      </c>
    </row>
    <row r="121" spans="1:12" ht="41.4">
      <c r="A121" s="7" t="s">
        <v>116</v>
      </c>
      <c r="B121" s="14" t="s">
        <v>106</v>
      </c>
      <c r="C121" s="7"/>
      <c r="D121" s="7"/>
      <c r="E121" s="7"/>
      <c r="F121" s="7"/>
      <c r="G121" s="7"/>
      <c r="H121" s="13">
        <v>2400</v>
      </c>
      <c r="I121" s="25"/>
      <c r="J121" s="25">
        <f t="shared" si="26"/>
        <v>0</v>
      </c>
      <c r="K121" s="25">
        <f t="shared" si="27"/>
        <v>0</v>
      </c>
      <c r="L121" s="25">
        <f t="shared" si="28"/>
        <v>0</v>
      </c>
    </row>
    <row r="122" spans="1:12" ht="41.4">
      <c r="A122" s="7" t="s">
        <v>117</v>
      </c>
      <c r="B122" s="14" t="s">
        <v>107</v>
      </c>
      <c r="C122" s="7"/>
      <c r="D122" s="7"/>
      <c r="E122" s="7"/>
      <c r="F122" s="7"/>
      <c r="G122" s="7"/>
      <c r="H122" s="13">
        <v>3200</v>
      </c>
      <c r="I122" s="25"/>
      <c r="J122" s="25">
        <f t="shared" si="26"/>
        <v>0</v>
      </c>
      <c r="K122" s="25">
        <f t="shared" si="27"/>
        <v>0</v>
      </c>
      <c r="L122" s="25">
        <f t="shared" si="28"/>
        <v>0</v>
      </c>
    </row>
    <row r="123" spans="1:12" ht="41.4">
      <c r="A123" s="7" t="s">
        <v>118</v>
      </c>
      <c r="B123" s="14" t="s">
        <v>108</v>
      </c>
      <c r="C123" s="7"/>
      <c r="D123" s="7"/>
      <c r="E123" s="7"/>
      <c r="F123" s="7"/>
      <c r="G123" s="7"/>
      <c r="H123" s="13">
        <v>3400</v>
      </c>
      <c r="I123" s="25"/>
      <c r="J123" s="25">
        <f t="shared" si="26"/>
        <v>0</v>
      </c>
      <c r="K123" s="25">
        <f t="shared" si="27"/>
        <v>0</v>
      </c>
      <c r="L123" s="25">
        <f t="shared" si="28"/>
        <v>0</v>
      </c>
    </row>
    <row r="124" spans="1:12" ht="41.4">
      <c r="A124" s="7" t="s">
        <v>119</v>
      </c>
      <c r="B124" s="14" t="s">
        <v>109</v>
      </c>
      <c r="C124" s="7"/>
      <c r="D124" s="7"/>
      <c r="E124" s="7"/>
      <c r="F124" s="7"/>
      <c r="G124" s="7"/>
      <c r="H124" s="13">
        <v>5000</v>
      </c>
      <c r="I124" s="25"/>
      <c r="J124" s="25">
        <f t="shared" si="26"/>
        <v>0</v>
      </c>
      <c r="K124" s="25">
        <f t="shared" si="27"/>
        <v>0</v>
      </c>
      <c r="L124" s="25">
        <f t="shared" si="28"/>
        <v>0</v>
      </c>
    </row>
    <row r="125" spans="1:12" ht="27.6">
      <c r="A125" s="7" t="s">
        <v>120</v>
      </c>
      <c r="B125" s="14" t="s">
        <v>99</v>
      </c>
      <c r="C125" s="7"/>
      <c r="D125" s="7"/>
      <c r="E125" s="7"/>
      <c r="F125" s="7"/>
      <c r="G125" s="7"/>
      <c r="H125" s="13">
        <v>60</v>
      </c>
      <c r="I125" s="25"/>
      <c r="J125" s="25">
        <f t="shared" si="26"/>
        <v>0</v>
      </c>
      <c r="K125" s="25">
        <f t="shared" si="27"/>
        <v>0</v>
      </c>
      <c r="L125" s="25">
        <f t="shared" si="28"/>
        <v>0</v>
      </c>
    </row>
    <row r="126" spans="1:12" ht="27.6">
      <c r="A126" s="7" t="s">
        <v>121</v>
      </c>
      <c r="B126" s="27" t="s">
        <v>100</v>
      </c>
      <c r="C126" s="28"/>
      <c r="D126" s="28"/>
      <c r="E126" s="28"/>
      <c r="F126" s="28"/>
      <c r="G126" s="28"/>
      <c r="H126" s="29">
        <v>10</v>
      </c>
      <c r="I126" s="34"/>
      <c r="J126" s="25">
        <f t="shared" si="26"/>
        <v>0</v>
      </c>
      <c r="K126" s="25">
        <f t="shared" si="27"/>
        <v>0</v>
      </c>
      <c r="L126" s="25">
        <f t="shared" si="28"/>
        <v>0</v>
      </c>
    </row>
    <row r="127" spans="1:12" ht="55.2">
      <c r="A127" s="7" t="s">
        <v>122</v>
      </c>
      <c r="B127" s="11" t="s">
        <v>110</v>
      </c>
      <c r="C127" s="7"/>
      <c r="D127" s="7"/>
      <c r="E127" s="7"/>
      <c r="F127" s="7"/>
      <c r="G127" s="7"/>
      <c r="H127" s="13">
        <v>6200</v>
      </c>
      <c r="I127" s="25"/>
      <c r="J127" s="25">
        <f t="shared" si="26"/>
        <v>0</v>
      </c>
      <c r="K127" s="25">
        <f t="shared" si="27"/>
        <v>0</v>
      </c>
      <c r="L127" s="25">
        <f t="shared" si="28"/>
        <v>0</v>
      </c>
    </row>
    <row r="128" spans="1:12" ht="41.4">
      <c r="A128" s="7" t="s">
        <v>123</v>
      </c>
      <c r="B128" s="11" t="s">
        <v>111</v>
      </c>
      <c r="C128" s="7"/>
      <c r="D128" s="7"/>
      <c r="E128" s="7"/>
      <c r="F128" s="7"/>
      <c r="G128" s="7"/>
      <c r="H128" s="13">
        <v>60</v>
      </c>
      <c r="I128" s="25"/>
      <c r="J128" s="25">
        <f t="shared" si="26"/>
        <v>0</v>
      </c>
      <c r="K128" s="25">
        <f t="shared" si="27"/>
        <v>0</v>
      </c>
      <c r="L128" s="25">
        <f t="shared" si="28"/>
        <v>0</v>
      </c>
    </row>
    <row r="129" spans="1:12" ht="139.19999999999999" customHeight="1">
      <c r="A129" s="7" t="s">
        <v>124</v>
      </c>
      <c r="B129" s="11" t="s">
        <v>112</v>
      </c>
      <c r="C129" s="7"/>
      <c r="D129" s="7"/>
      <c r="E129" s="7"/>
      <c r="F129" s="7"/>
      <c r="G129" s="7"/>
      <c r="H129" s="13">
        <v>2100</v>
      </c>
      <c r="I129" s="25"/>
      <c r="J129" s="25">
        <f t="shared" si="26"/>
        <v>0</v>
      </c>
      <c r="K129" s="25">
        <f t="shared" si="27"/>
        <v>0</v>
      </c>
      <c r="L129" s="25">
        <f t="shared" si="28"/>
        <v>0</v>
      </c>
    </row>
    <row r="130" spans="1:12" ht="69">
      <c r="A130" s="7" t="s">
        <v>125</v>
      </c>
      <c r="B130" s="11" t="s">
        <v>113</v>
      </c>
      <c r="C130" s="7"/>
      <c r="D130" s="7"/>
      <c r="E130" s="7"/>
      <c r="F130" s="7"/>
      <c r="G130" s="7"/>
      <c r="H130" s="13">
        <v>40</v>
      </c>
      <c r="I130" s="25"/>
      <c r="J130" s="25">
        <f t="shared" si="26"/>
        <v>0</v>
      </c>
      <c r="K130" s="25">
        <f t="shared" si="27"/>
        <v>0</v>
      </c>
      <c r="L130" s="25">
        <f t="shared" si="28"/>
        <v>0</v>
      </c>
    </row>
    <row r="131" spans="1:12">
      <c r="C131" s="32"/>
      <c r="H131" s="33"/>
      <c r="I131" s="19" t="s">
        <v>208</v>
      </c>
      <c r="J131" s="21">
        <f>SUM(J102:J130)</f>
        <v>0</v>
      </c>
      <c r="K131" s="21">
        <f t="shared" ref="K131:L131" si="29">SUM(K102:K130)</f>
        <v>0</v>
      </c>
      <c r="L131" s="21">
        <f t="shared" si="29"/>
        <v>0</v>
      </c>
    </row>
    <row r="132" spans="1:12">
      <c r="B132" s="32"/>
      <c r="H132" s="33"/>
    </row>
    <row r="133" spans="1:12">
      <c r="B133" s="32"/>
      <c r="H133" s="33"/>
    </row>
    <row r="134" spans="1:12">
      <c r="B134" s="32"/>
      <c r="H134" s="33"/>
    </row>
    <row r="135" spans="1:12">
      <c r="A135" s="1"/>
      <c r="B135" s="43" t="s">
        <v>127</v>
      </c>
      <c r="C135" s="1"/>
      <c r="D135" s="1"/>
      <c r="E135" s="1"/>
      <c r="G135" s="1"/>
      <c r="H135" s="1"/>
      <c r="I135" s="2"/>
      <c r="J135" s="2"/>
      <c r="K135" s="2"/>
      <c r="L135" s="2"/>
    </row>
    <row r="136" spans="1:12" ht="36">
      <c r="A136" s="67" t="s">
        <v>1</v>
      </c>
      <c r="B136" s="67" t="s">
        <v>2</v>
      </c>
      <c r="C136" s="67" t="s">
        <v>3</v>
      </c>
      <c r="D136" s="67" t="s">
        <v>4</v>
      </c>
      <c r="E136" s="67" t="s">
        <v>5</v>
      </c>
      <c r="F136" s="67" t="s">
        <v>6</v>
      </c>
      <c r="G136" s="67" t="s">
        <v>7</v>
      </c>
      <c r="H136" s="67" t="s">
        <v>8</v>
      </c>
      <c r="I136" s="68" t="s">
        <v>9</v>
      </c>
      <c r="J136" s="68" t="s">
        <v>10</v>
      </c>
      <c r="K136" s="68" t="s">
        <v>11</v>
      </c>
      <c r="L136" s="68" t="s">
        <v>12</v>
      </c>
    </row>
    <row r="137" spans="1:12" ht="225" customHeight="1">
      <c r="A137" s="7" t="s">
        <v>13</v>
      </c>
      <c r="B137" s="11" t="s">
        <v>242</v>
      </c>
      <c r="C137" s="7"/>
      <c r="D137" s="7"/>
      <c r="E137" s="7"/>
      <c r="F137" s="7"/>
      <c r="G137" s="7"/>
      <c r="H137" s="13">
        <v>14600</v>
      </c>
      <c r="I137" s="25"/>
      <c r="J137" s="25">
        <f>H137*I137</f>
        <v>0</v>
      </c>
      <c r="K137" s="25">
        <f>J137*8%</f>
        <v>0</v>
      </c>
      <c r="L137" s="25">
        <f>J137*1.08</f>
        <v>0</v>
      </c>
    </row>
    <row r="138" spans="1:12" ht="331.5" customHeight="1">
      <c r="A138" s="7" t="s">
        <v>14</v>
      </c>
      <c r="B138" s="16" t="s">
        <v>243</v>
      </c>
      <c r="C138" s="30"/>
      <c r="D138" s="30"/>
      <c r="E138" s="30"/>
      <c r="F138" s="30"/>
      <c r="G138" s="30"/>
      <c r="H138" s="31">
        <v>340000</v>
      </c>
      <c r="I138" s="37"/>
      <c r="J138" s="25">
        <f t="shared" ref="J138:J139" si="30">H138*I138</f>
        <v>0</v>
      </c>
      <c r="K138" s="25">
        <f t="shared" ref="K138:K139" si="31">J138*8%</f>
        <v>0</v>
      </c>
      <c r="L138" s="25">
        <f t="shared" ref="L138:L139" si="32">J138*1.08</f>
        <v>0</v>
      </c>
    </row>
    <row r="139" spans="1:12" ht="217.5" customHeight="1">
      <c r="A139" s="7" t="s">
        <v>15</v>
      </c>
      <c r="B139" s="16" t="s">
        <v>244</v>
      </c>
      <c r="C139" s="7"/>
      <c r="D139" s="7"/>
      <c r="E139" s="7"/>
      <c r="F139" s="7"/>
      <c r="G139" s="7"/>
      <c r="H139" s="36">
        <v>6000</v>
      </c>
      <c r="I139" s="25"/>
      <c r="J139" s="25">
        <f t="shared" si="30"/>
        <v>0</v>
      </c>
      <c r="K139" s="25">
        <f t="shared" si="31"/>
        <v>0</v>
      </c>
      <c r="L139" s="25">
        <f t="shared" si="32"/>
        <v>0</v>
      </c>
    </row>
    <row r="140" spans="1:12">
      <c r="I140" s="19" t="s">
        <v>208</v>
      </c>
      <c r="J140" s="21">
        <f>SUM(J137:J139)</f>
        <v>0</v>
      </c>
      <c r="K140" s="21">
        <f>SUM(K137:K139)</f>
        <v>0</v>
      </c>
      <c r="L140" s="21">
        <f>SUM(L137:L139)</f>
        <v>0</v>
      </c>
    </row>
    <row r="141" spans="1:12">
      <c r="B141" s="9" t="s">
        <v>231</v>
      </c>
    </row>
    <row r="145" spans="1:12">
      <c r="A145" s="1"/>
      <c r="B145" s="43" t="s">
        <v>129</v>
      </c>
      <c r="C145" s="1"/>
      <c r="D145" s="1"/>
      <c r="E145" s="1"/>
      <c r="G145" s="1"/>
      <c r="H145" s="1"/>
      <c r="I145" s="2"/>
      <c r="J145" s="2"/>
      <c r="K145" s="2"/>
      <c r="L145" s="2"/>
    </row>
    <row r="146" spans="1:12" ht="36">
      <c r="A146" s="67" t="s">
        <v>1</v>
      </c>
      <c r="B146" s="67" t="s">
        <v>2</v>
      </c>
      <c r="C146" s="67" t="s">
        <v>3</v>
      </c>
      <c r="D146" s="67" t="s">
        <v>4</v>
      </c>
      <c r="E146" s="67" t="s">
        <v>5</v>
      </c>
      <c r="F146" s="67" t="s">
        <v>6</v>
      </c>
      <c r="G146" s="67" t="s">
        <v>7</v>
      </c>
      <c r="H146" s="67" t="s">
        <v>8</v>
      </c>
      <c r="I146" s="68" t="s">
        <v>9</v>
      </c>
      <c r="J146" s="68" t="s">
        <v>10</v>
      </c>
      <c r="K146" s="68" t="s">
        <v>11</v>
      </c>
      <c r="L146" s="68" t="s">
        <v>12</v>
      </c>
    </row>
    <row r="147" spans="1:12" ht="124.2">
      <c r="A147" s="49" t="s">
        <v>13</v>
      </c>
      <c r="B147" s="14" t="s">
        <v>245</v>
      </c>
      <c r="C147" s="3"/>
      <c r="D147" s="3"/>
      <c r="E147" s="3"/>
      <c r="F147" s="3"/>
      <c r="G147" s="3"/>
      <c r="H147" s="13">
        <v>200</v>
      </c>
      <c r="I147" s="25"/>
      <c r="J147" s="25">
        <f t="shared" ref="J147:J152" si="33">H147*I147</f>
        <v>0</v>
      </c>
      <c r="K147" s="25">
        <f t="shared" ref="K147:K152" si="34">J147*8%</f>
        <v>0</v>
      </c>
      <c r="L147" s="25">
        <f t="shared" ref="L147:L152" si="35">J147*1.08</f>
        <v>0</v>
      </c>
    </row>
    <row r="148" spans="1:12" ht="124.2">
      <c r="A148" s="49" t="s">
        <v>14</v>
      </c>
      <c r="B148" s="14" t="s">
        <v>246</v>
      </c>
      <c r="C148" s="3"/>
      <c r="D148" s="3"/>
      <c r="E148" s="3"/>
      <c r="F148" s="3"/>
      <c r="G148" s="3"/>
      <c r="H148" s="13">
        <v>200</v>
      </c>
      <c r="I148" s="25"/>
      <c r="J148" s="25">
        <f t="shared" si="33"/>
        <v>0</v>
      </c>
      <c r="K148" s="25">
        <f t="shared" si="34"/>
        <v>0</v>
      </c>
      <c r="L148" s="25">
        <f t="shared" si="35"/>
        <v>0</v>
      </c>
    </row>
    <row r="149" spans="1:12" ht="124.2">
      <c r="A149" s="49" t="s">
        <v>15</v>
      </c>
      <c r="B149" s="14" t="s">
        <v>247</v>
      </c>
      <c r="C149" s="3"/>
      <c r="D149" s="3"/>
      <c r="E149" s="3"/>
      <c r="F149" s="3"/>
      <c r="G149" s="3"/>
      <c r="H149" s="13">
        <v>400</v>
      </c>
      <c r="I149" s="25"/>
      <c r="J149" s="25">
        <f t="shared" si="33"/>
        <v>0</v>
      </c>
      <c r="K149" s="25">
        <f t="shared" si="34"/>
        <v>0</v>
      </c>
      <c r="L149" s="25">
        <f t="shared" si="35"/>
        <v>0</v>
      </c>
    </row>
    <row r="150" spans="1:12" ht="124.2">
      <c r="A150" s="49" t="s">
        <v>16</v>
      </c>
      <c r="B150" s="14" t="s">
        <v>248</v>
      </c>
      <c r="C150" s="7"/>
      <c r="D150" s="7"/>
      <c r="E150" s="7"/>
      <c r="F150" s="7"/>
      <c r="G150" s="7"/>
      <c r="H150" s="13">
        <v>600</v>
      </c>
      <c r="I150" s="25"/>
      <c r="J150" s="25">
        <f t="shared" si="33"/>
        <v>0</v>
      </c>
      <c r="K150" s="25">
        <f t="shared" si="34"/>
        <v>0</v>
      </c>
      <c r="L150" s="25">
        <f t="shared" si="35"/>
        <v>0</v>
      </c>
    </row>
    <row r="151" spans="1:12" ht="110.4">
      <c r="A151" s="49" t="s">
        <v>17</v>
      </c>
      <c r="B151" s="27" t="s">
        <v>163</v>
      </c>
      <c r="C151" s="28"/>
      <c r="D151" s="28"/>
      <c r="E151" s="28"/>
      <c r="F151" s="28"/>
      <c r="G151" s="28"/>
      <c r="H151" s="29">
        <v>40000</v>
      </c>
      <c r="I151" s="25"/>
      <c r="J151" s="25">
        <f t="shared" si="33"/>
        <v>0</v>
      </c>
      <c r="K151" s="25">
        <f t="shared" si="34"/>
        <v>0</v>
      </c>
      <c r="L151" s="25">
        <f t="shared" si="35"/>
        <v>0</v>
      </c>
    </row>
    <row r="152" spans="1:12" ht="124.2">
      <c r="A152" s="49" t="s">
        <v>18</v>
      </c>
      <c r="B152" s="11" t="s">
        <v>164</v>
      </c>
      <c r="C152" s="7"/>
      <c r="D152" s="7"/>
      <c r="E152" s="7"/>
      <c r="F152" s="7"/>
      <c r="G152" s="7"/>
      <c r="H152" s="13">
        <v>16000</v>
      </c>
      <c r="I152" s="25"/>
      <c r="J152" s="25">
        <f t="shared" si="33"/>
        <v>0</v>
      </c>
      <c r="K152" s="25">
        <f t="shared" si="34"/>
        <v>0</v>
      </c>
      <c r="L152" s="25">
        <f t="shared" si="35"/>
        <v>0</v>
      </c>
    </row>
    <row r="153" spans="1:12">
      <c r="B153" s="32"/>
      <c r="H153" s="33"/>
      <c r="I153" s="45" t="s">
        <v>208</v>
      </c>
      <c r="J153" s="21">
        <f>SUM(J147:J152)</f>
        <v>0</v>
      </c>
      <c r="K153" s="21">
        <f t="shared" ref="K153:L153" si="36">SUM(K147:K152)</f>
        <v>0</v>
      </c>
      <c r="L153" s="21">
        <f t="shared" si="36"/>
        <v>0</v>
      </c>
    </row>
    <row r="156" spans="1:12">
      <c r="A156" s="1"/>
      <c r="B156" s="43" t="s">
        <v>130</v>
      </c>
      <c r="C156" s="1"/>
      <c r="D156" s="1"/>
      <c r="E156" s="1"/>
      <c r="G156" s="1"/>
      <c r="H156" s="1"/>
      <c r="I156" s="2"/>
      <c r="J156" s="2"/>
      <c r="K156" s="2"/>
      <c r="L156" s="2"/>
    </row>
    <row r="157" spans="1:12" ht="36">
      <c r="A157" s="67" t="s">
        <v>1</v>
      </c>
      <c r="B157" s="67" t="s">
        <v>2</v>
      </c>
      <c r="C157" s="67" t="s">
        <v>3</v>
      </c>
      <c r="D157" s="67" t="s">
        <v>4</v>
      </c>
      <c r="E157" s="67" t="s">
        <v>5</v>
      </c>
      <c r="F157" s="67" t="s">
        <v>6</v>
      </c>
      <c r="G157" s="67" t="s">
        <v>7</v>
      </c>
      <c r="H157" s="67" t="s">
        <v>8</v>
      </c>
      <c r="I157" s="68" t="s">
        <v>9</v>
      </c>
      <c r="J157" s="68" t="s">
        <v>10</v>
      </c>
      <c r="K157" s="68" t="s">
        <v>11</v>
      </c>
      <c r="L157" s="68" t="s">
        <v>12</v>
      </c>
    </row>
    <row r="158" spans="1:12" ht="363.75" customHeight="1">
      <c r="A158" s="7" t="s">
        <v>13</v>
      </c>
      <c r="B158" s="14" t="s">
        <v>222</v>
      </c>
      <c r="C158" s="7"/>
      <c r="D158" s="7"/>
      <c r="E158" s="7"/>
      <c r="F158" s="7"/>
      <c r="G158" s="7"/>
      <c r="H158" s="10">
        <v>40000</v>
      </c>
      <c r="I158" s="23"/>
      <c r="J158" s="25">
        <f>H158*I158</f>
        <v>0</v>
      </c>
      <c r="K158" s="25">
        <f>J158*8%</f>
        <v>0</v>
      </c>
      <c r="L158" s="25">
        <f>J158*1.08</f>
        <v>0</v>
      </c>
    </row>
    <row r="159" spans="1:12" ht="335.25" customHeight="1">
      <c r="A159" s="7" t="s">
        <v>14</v>
      </c>
      <c r="B159" s="14" t="s">
        <v>223</v>
      </c>
      <c r="C159" s="7"/>
      <c r="D159" s="7"/>
      <c r="E159" s="7"/>
      <c r="F159" s="7"/>
      <c r="G159" s="7"/>
      <c r="H159" s="10">
        <v>4000</v>
      </c>
      <c r="I159" s="23"/>
      <c r="J159" s="25">
        <f>H159*I159</f>
        <v>0</v>
      </c>
      <c r="K159" s="25">
        <f>J159*8%</f>
        <v>0</v>
      </c>
      <c r="L159" s="25">
        <f>J159*1.08</f>
        <v>0</v>
      </c>
    </row>
    <row r="160" spans="1:12" ht="73.5" customHeight="1">
      <c r="A160" s="7" t="s">
        <v>15</v>
      </c>
      <c r="B160" s="11" t="s">
        <v>249</v>
      </c>
      <c r="C160" s="7"/>
      <c r="D160" s="7"/>
      <c r="E160" s="7"/>
      <c r="F160" s="7"/>
      <c r="G160" s="7"/>
      <c r="H160" s="10">
        <v>7000</v>
      </c>
      <c r="I160" s="23"/>
      <c r="J160" s="25">
        <f>H160*I160</f>
        <v>0</v>
      </c>
      <c r="K160" s="25">
        <f>J160*8%</f>
        <v>0</v>
      </c>
      <c r="L160" s="25">
        <f>J160*1.08</f>
        <v>0</v>
      </c>
    </row>
    <row r="161" spans="1:12" ht="108.75" customHeight="1">
      <c r="A161" s="56" t="s">
        <v>16</v>
      </c>
      <c r="B161" s="59" t="s">
        <v>309</v>
      </c>
      <c r="C161" s="5"/>
      <c r="D161" s="5"/>
      <c r="E161" s="5"/>
      <c r="F161" s="5"/>
      <c r="G161" s="56"/>
      <c r="H161" s="60">
        <v>200</v>
      </c>
      <c r="I161" s="58"/>
      <c r="J161" s="58">
        <f>(H161*I161)</f>
        <v>0</v>
      </c>
      <c r="K161" s="58">
        <f t="shared" ref="K161:K163" si="37">J161*8%</f>
        <v>0</v>
      </c>
      <c r="L161" s="58">
        <f t="shared" ref="L161:L163" si="38">J161*1.08</f>
        <v>0</v>
      </c>
    </row>
    <row r="162" spans="1:12" ht="144.75" customHeight="1">
      <c r="A162" s="56" t="s">
        <v>17</v>
      </c>
      <c r="B162" s="59" t="s">
        <v>310</v>
      </c>
      <c r="C162" s="5"/>
      <c r="D162" s="5"/>
      <c r="E162" s="5"/>
      <c r="F162" s="5"/>
      <c r="G162" s="56"/>
      <c r="H162" s="60">
        <v>2</v>
      </c>
      <c r="I162" s="58"/>
      <c r="J162" s="58">
        <f>(H162*I162)</f>
        <v>0</v>
      </c>
      <c r="K162" s="58">
        <f t="shared" si="37"/>
        <v>0</v>
      </c>
      <c r="L162" s="58">
        <f t="shared" si="38"/>
        <v>0</v>
      </c>
    </row>
    <row r="163" spans="1:12" ht="58.5" customHeight="1">
      <c r="A163" s="56" t="s">
        <v>18</v>
      </c>
      <c r="B163" s="59" t="s">
        <v>311</v>
      </c>
      <c r="C163" s="5"/>
      <c r="D163" s="5"/>
      <c r="E163" s="5"/>
      <c r="F163" s="5"/>
      <c r="G163" s="56"/>
      <c r="H163" s="60">
        <v>50</v>
      </c>
      <c r="I163" s="58"/>
      <c r="J163" s="58">
        <f>(H163*I163)</f>
        <v>0</v>
      </c>
      <c r="K163" s="58">
        <f t="shared" si="37"/>
        <v>0</v>
      </c>
      <c r="L163" s="58">
        <f t="shared" si="38"/>
        <v>0</v>
      </c>
    </row>
    <row r="164" spans="1:12">
      <c r="I164" s="45" t="s">
        <v>208</v>
      </c>
      <c r="J164" s="46">
        <f>SUM(J158:J163)</f>
        <v>0</v>
      </c>
      <c r="K164" s="46">
        <f t="shared" ref="K164" si="39">SUM(K158:K160)</f>
        <v>0</v>
      </c>
      <c r="L164" s="46">
        <f>SUM(L158:L163)</f>
        <v>0</v>
      </c>
    </row>
    <row r="166" spans="1:12">
      <c r="A166" s="1"/>
      <c r="B166" s="43" t="s">
        <v>133</v>
      </c>
      <c r="C166" s="1"/>
      <c r="D166" s="1"/>
      <c r="E166" s="1"/>
      <c r="G166" s="1"/>
      <c r="H166" s="1"/>
      <c r="I166" s="2"/>
      <c r="J166" s="2"/>
      <c r="K166" s="2"/>
      <c r="L166" s="2"/>
    </row>
    <row r="167" spans="1:12" ht="36">
      <c r="A167" s="3" t="s">
        <v>1</v>
      </c>
      <c r="B167" s="67" t="s">
        <v>2</v>
      </c>
      <c r="C167" s="67" t="s">
        <v>3</v>
      </c>
      <c r="D167" s="67" t="s">
        <v>4</v>
      </c>
      <c r="E167" s="67" t="s">
        <v>5</v>
      </c>
      <c r="F167" s="67" t="s">
        <v>6</v>
      </c>
      <c r="G167" s="67" t="s">
        <v>7</v>
      </c>
      <c r="H167" s="67" t="s">
        <v>8</v>
      </c>
      <c r="I167" s="68" t="s">
        <v>9</v>
      </c>
      <c r="J167" s="68" t="s">
        <v>10</v>
      </c>
      <c r="K167" s="68" t="s">
        <v>11</v>
      </c>
      <c r="L167" s="68" t="s">
        <v>12</v>
      </c>
    </row>
    <row r="168" spans="1:12" ht="61.2" customHeight="1">
      <c r="A168" s="7" t="s">
        <v>13</v>
      </c>
      <c r="B168" s="16" t="s">
        <v>237</v>
      </c>
      <c r="C168" s="7"/>
      <c r="D168" s="7"/>
      <c r="E168" s="7"/>
      <c r="F168" s="7"/>
      <c r="G168" s="7"/>
      <c r="H168" s="26">
        <v>150</v>
      </c>
      <c r="I168" s="25"/>
      <c r="J168" s="25">
        <f>H168*I168</f>
        <v>0</v>
      </c>
      <c r="K168" s="25">
        <f>J168*8%</f>
        <v>0</v>
      </c>
      <c r="L168" s="25">
        <f>J168*1.08</f>
        <v>0</v>
      </c>
    </row>
    <row r="169" spans="1:12" ht="55.2">
      <c r="A169" s="7" t="s">
        <v>14</v>
      </c>
      <c r="B169" s="16" t="s">
        <v>128</v>
      </c>
      <c r="C169" s="7"/>
      <c r="D169" s="7"/>
      <c r="E169" s="7"/>
      <c r="F169" s="7"/>
      <c r="G169" s="7"/>
      <c r="H169" s="26">
        <v>150</v>
      </c>
      <c r="I169" s="25"/>
      <c r="J169" s="25">
        <f>H169*I169</f>
        <v>0</v>
      </c>
      <c r="K169" s="25">
        <f>J169*8%</f>
        <v>0</v>
      </c>
      <c r="L169" s="25">
        <f>J169*1.08</f>
        <v>0</v>
      </c>
    </row>
    <row r="170" spans="1:12">
      <c r="I170" s="19" t="s">
        <v>208</v>
      </c>
      <c r="J170" s="21">
        <f>SUM(J168:J169)</f>
        <v>0</v>
      </c>
      <c r="K170" s="21">
        <f t="shared" ref="K170:L170" si="40">SUM(K168:K169)</f>
        <v>0</v>
      </c>
      <c r="L170" s="21">
        <f t="shared" si="40"/>
        <v>0</v>
      </c>
    </row>
    <row r="172" spans="1:12">
      <c r="A172" s="1"/>
      <c r="B172" s="43" t="s">
        <v>139</v>
      </c>
      <c r="C172" s="1"/>
      <c r="D172" s="1"/>
      <c r="E172" s="1"/>
      <c r="G172" s="1"/>
      <c r="H172" s="1"/>
      <c r="I172" s="2"/>
      <c r="J172" s="2"/>
      <c r="K172" s="2"/>
      <c r="L172" s="2"/>
    </row>
    <row r="173" spans="1:12" ht="36">
      <c r="A173" s="67" t="s">
        <v>1</v>
      </c>
      <c r="B173" s="67" t="s">
        <v>2</v>
      </c>
      <c r="C173" s="67" t="s">
        <v>3</v>
      </c>
      <c r="D173" s="67" t="s">
        <v>4</v>
      </c>
      <c r="E173" s="67" t="s">
        <v>5</v>
      </c>
      <c r="F173" s="67" t="s">
        <v>6</v>
      </c>
      <c r="G173" s="67" t="s">
        <v>7</v>
      </c>
      <c r="H173" s="67" t="s">
        <v>8</v>
      </c>
      <c r="I173" s="68" t="s">
        <v>9</v>
      </c>
      <c r="J173" s="68" t="s">
        <v>10</v>
      </c>
      <c r="K173" s="68" t="s">
        <v>11</v>
      </c>
      <c r="L173" s="68" t="s">
        <v>12</v>
      </c>
    </row>
    <row r="174" spans="1:12" ht="34.5" customHeight="1">
      <c r="A174" s="7" t="s">
        <v>13</v>
      </c>
      <c r="B174" s="15" t="s">
        <v>147</v>
      </c>
      <c r="C174" s="7"/>
      <c r="D174" s="7"/>
      <c r="E174" s="7"/>
      <c r="F174" s="7"/>
      <c r="G174" s="7"/>
      <c r="H174" s="7">
        <v>1200</v>
      </c>
      <c r="I174" s="25"/>
      <c r="J174" s="25">
        <f>H174*I174</f>
        <v>0</v>
      </c>
      <c r="K174" s="25">
        <f>J174*8%</f>
        <v>0</v>
      </c>
      <c r="L174" s="25">
        <f>J174*1.08</f>
        <v>0</v>
      </c>
    </row>
    <row r="175" spans="1:12">
      <c r="I175" s="19" t="s">
        <v>208</v>
      </c>
      <c r="J175" s="21">
        <f>SUM(J174:J174)</f>
        <v>0</v>
      </c>
      <c r="K175" s="21">
        <f t="shared" ref="K175:L175" si="41">SUM(K174:K174)</f>
        <v>0</v>
      </c>
      <c r="L175" s="21">
        <f t="shared" si="41"/>
        <v>0</v>
      </c>
    </row>
    <row r="177" spans="1:12">
      <c r="A177" s="1"/>
      <c r="B177" s="43" t="s">
        <v>165</v>
      </c>
      <c r="C177" s="1"/>
      <c r="D177" s="1"/>
      <c r="E177" s="1"/>
      <c r="G177" s="1"/>
      <c r="H177" s="1"/>
      <c r="I177" s="2"/>
      <c r="J177" s="2"/>
      <c r="K177" s="2"/>
      <c r="L177" s="2"/>
    </row>
    <row r="178" spans="1:12" ht="36">
      <c r="A178" s="67" t="s">
        <v>1</v>
      </c>
      <c r="B178" s="67" t="s">
        <v>2</v>
      </c>
      <c r="C178" s="67" t="s">
        <v>3</v>
      </c>
      <c r="D178" s="67" t="s">
        <v>4</v>
      </c>
      <c r="E178" s="67" t="s">
        <v>5</v>
      </c>
      <c r="F178" s="67" t="s">
        <v>6</v>
      </c>
      <c r="G178" s="67" t="s">
        <v>7</v>
      </c>
      <c r="H178" s="67" t="s">
        <v>8</v>
      </c>
      <c r="I178" s="68" t="s">
        <v>9</v>
      </c>
      <c r="J178" s="68" t="s">
        <v>10</v>
      </c>
      <c r="K178" s="68" t="s">
        <v>11</v>
      </c>
      <c r="L178" s="68" t="s">
        <v>12</v>
      </c>
    </row>
    <row r="179" spans="1:12" ht="59.25" customHeight="1">
      <c r="A179" s="7" t="s">
        <v>13</v>
      </c>
      <c r="B179" s="38" t="s">
        <v>224</v>
      </c>
      <c r="C179" s="7"/>
      <c r="D179" s="7"/>
      <c r="E179" s="7"/>
      <c r="F179" s="7"/>
      <c r="G179" s="7"/>
      <c r="H179" s="10">
        <v>100</v>
      </c>
      <c r="I179" s="25"/>
      <c r="J179" s="25">
        <f>H179*I179</f>
        <v>0</v>
      </c>
      <c r="K179" s="25">
        <f>J179*8%</f>
        <v>0</v>
      </c>
      <c r="L179" s="25">
        <f>J179*1.08</f>
        <v>0</v>
      </c>
    </row>
    <row r="180" spans="1:12" ht="35.4" customHeight="1">
      <c r="A180" s="7" t="s">
        <v>14</v>
      </c>
      <c r="B180" s="16" t="s">
        <v>132</v>
      </c>
      <c r="C180" s="7"/>
      <c r="D180" s="7"/>
      <c r="E180" s="7"/>
      <c r="F180" s="7"/>
      <c r="G180" s="7"/>
      <c r="H180" s="10">
        <v>120</v>
      </c>
      <c r="I180" s="25"/>
      <c r="J180" s="25">
        <f t="shared" ref="J180:J182" si="42">H180*I180</f>
        <v>0</v>
      </c>
      <c r="K180" s="25">
        <f t="shared" ref="K180:K182" si="43">J180*8%</f>
        <v>0</v>
      </c>
      <c r="L180" s="25">
        <f t="shared" ref="L180:L182" si="44">J180*1.08</f>
        <v>0</v>
      </c>
    </row>
    <row r="181" spans="1:12" ht="69">
      <c r="A181" s="7" t="s">
        <v>15</v>
      </c>
      <c r="B181" s="16" t="s">
        <v>131</v>
      </c>
      <c r="C181" s="7"/>
      <c r="D181" s="7"/>
      <c r="E181" s="7"/>
      <c r="F181" s="7"/>
      <c r="G181" s="7"/>
      <c r="H181" s="10">
        <v>8400</v>
      </c>
      <c r="I181" s="25"/>
      <c r="J181" s="25">
        <f t="shared" si="42"/>
        <v>0</v>
      </c>
      <c r="K181" s="25">
        <f t="shared" si="43"/>
        <v>0</v>
      </c>
      <c r="L181" s="25">
        <f t="shared" si="44"/>
        <v>0</v>
      </c>
    </row>
    <row r="182" spans="1:12" ht="134.25" customHeight="1">
      <c r="A182" s="7" t="s">
        <v>16</v>
      </c>
      <c r="B182" s="16" t="s">
        <v>209</v>
      </c>
      <c r="C182" s="7"/>
      <c r="D182" s="7"/>
      <c r="E182" s="7"/>
      <c r="F182" s="7"/>
      <c r="G182" s="7"/>
      <c r="H182" s="10">
        <v>1400</v>
      </c>
      <c r="I182" s="25"/>
      <c r="J182" s="25">
        <f t="shared" si="42"/>
        <v>0</v>
      </c>
      <c r="K182" s="25">
        <f t="shared" si="43"/>
        <v>0</v>
      </c>
      <c r="L182" s="25">
        <f t="shared" si="44"/>
        <v>0</v>
      </c>
    </row>
    <row r="183" spans="1:12">
      <c r="I183" s="19" t="s">
        <v>208</v>
      </c>
      <c r="J183" s="21">
        <f>SUM(J179:J182)</f>
        <v>0</v>
      </c>
      <c r="K183" s="21">
        <f>SUM(K179:K182)</f>
        <v>0</v>
      </c>
      <c r="L183" s="21">
        <f>SUM(L179:L182)</f>
        <v>0</v>
      </c>
    </row>
    <row r="185" spans="1:12">
      <c r="A185" s="1"/>
      <c r="B185" s="43" t="s">
        <v>214</v>
      </c>
      <c r="C185" s="1"/>
      <c r="D185" s="1"/>
      <c r="E185" s="1"/>
      <c r="G185" s="1"/>
      <c r="H185" s="1"/>
      <c r="I185" s="2"/>
      <c r="J185" s="2"/>
      <c r="K185" s="2"/>
      <c r="L185" s="2"/>
    </row>
    <row r="186" spans="1:12" ht="36">
      <c r="A186" s="67" t="s">
        <v>1</v>
      </c>
      <c r="B186" s="67" t="s">
        <v>2</v>
      </c>
      <c r="C186" s="67" t="s">
        <v>3</v>
      </c>
      <c r="D186" s="67" t="s">
        <v>4</v>
      </c>
      <c r="E186" s="67" t="s">
        <v>5</v>
      </c>
      <c r="F186" s="67" t="s">
        <v>6</v>
      </c>
      <c r="G186" s="67" t="s">
        <v>7</v>
      </c>
      <c r="H186" s="67" t="s">
        <v>8</v>
      </c>
      <c r="I186" s="68" t="s">
        <v>9</v>
      </c>
      <c r="J186" s="68" t="s">
        <v>10</v>
      </c>
      <c r="K186" s="68" t="s">
        <v>11</v>
      </c>
      <c r="L186" s="68" t="s">
        <v>12</v>
      </c>
    </row>
    <row r="187" spans="1:12" ht="37.5" customHeight="1">
      <c r="A187" s="7" t="s">
        <v>13</v>
      </c>
      <c r="B187" s="16" t="s">
        <v>134</v>
      </c>
      <c r="C187" s="7"/>
      <c r="D187" s="7"/>
      <c r="E187" s="7"/>
      <c r="F187" s="7"/>
      <c r="G187" s="7"/>
      <c r="H187" s="10">
        <v>18000</v>
      </c>
      <c r="I187" s="25"/>
      <c r="J187" s="25">
        <f>H187*I187</f>
        <v>0</v>
      </c>
      <c r="K187" s="25">
        <f>J187*8%</f>
        <v>0</v>
      </c>
      <c r="L187" s="25">
        <f>J187*1.08</f>
        <v>0</v>
      </c>
    </row>
    <row r="188" spans="1:12" ht="41.25" customHeight="1">
      <c r="A188" s="7" t="s">
        <v>14</v>
      </c>
      <c r="B188" s="16" t="s">
        <v>210</v>
      </c>
      <c r="C188" s="7"/>
      <c r="D188" s="7"/>
      <c r="E188" s="7"/>
      <c r="F188" s="7"/>
      <c r="G188" s="7"/>
      <c r="H188" s="10">
        <v>4000</v>
      </c>
      <c r="I188" s="25"/>
      <c r="J188" s="25">
        <f t="shared" ref="J188:J196" si="45">H188*I188</f>
        <v>0</v>
      </c>
      <c r="K188" s="25">
        <f t="shared" ref="K188:K196" si="46">J188*8%</f>
        <v>0</v>
      </c>
      <c r="L188" s="25">
        <f t="shared" ref="L188:L196" si="47">J188*1.08</f>
        <v>0</v>
      </c>
    </row>
    <row r="189" spans="1:12" ht="81" customHeight="1">
      <c r="A189" s="7" t="s">
        <v>15</v>
      </c>
      <c r="B189" s="16" t="s">
        <v>211</v>
      </c>
      <c r="C189" s="7"/>
      <c r="D189" s="7"/>
      <c r="E189" s="7"/>
      <c r="F189" s="7"/>
      <c r="G189" s="7"/>
      <c r="H189" s="10">
        <v>12200</v>
      </c>
      <c r="I189" s="25"/>
      <c r="J189" s="25">
        <f t="shared" si="45"/>
        <v>0</v>
      </c>
      <c r="K189" s="25">
        <f t="shared" si="46"/>
        <v>0</v>
      </c>
      <c r="L189" s="25">
        <f t="shared" si="47"/>
        <v>0</v>
      </c>
    </row>
    <row r="190" spans="1:12">
      <c r="A190" s="7" t="s">
        <v>16</v>
      </c>
      <c r="B190" s="16" t="s">
        <v>212</v>
      </c>
      <c r="C190" s="7"/>
      <c r="D190" s="7"/>
      <c r="E190" s="7"/>
      <c r="F190" s="7"/>
      <c r="G190" s="7"/>
      <c r="H190" s="10">
        <v>290000</v>
      </c>
      <c r="I190" s="25"/>
      <c r="J190" s="25">
        <f t="shared" si="45"/>
        <v>0</v>
      </c>
      <c r="K190" s="25">
        <f t="shared" si="46"/>
        <v>0</v>
      </c>
      <c r="L190" s="25">
        <f t="shared" si="47"/>
        <v>0</v>
      </c>
    </row>
    <row r="191" spans="1:12">
      <c r="A191" s="7" t="s">
        <v>17</v>
      </c>
      <c r="B191" s="16" t="s">
        <v>213</v>
      </c>
      <c r="C191" s="7"/>
      <c r="D191" s="7"/>
      <c r="E191" s="7"/>
      <c r="F191" s="7"/>
      <c r="G191" s="7"/>
      <c r="H191" s="10">
        <v>60000</v>
      </c>
      <c r="I191" s="25"/>
      <c r="J191" s="25">
        <f t="shared" si="45"/>
        <v>0</v>
      </c>
      <c r="K191" s="25">
        <f t="shared" si="46"/>
        <v>0</v>
      </c>
      <c r="L191" s="25">
        <f t="shared" si="47"/>
        <v>0</v>
      </c>
    </row>
    <row r="192" spans="1:12">
      <c r="A192" s="7" t="s">
        <v>18</v>
      </c>
      <c r="B192" s="38" t="s">
        <v>241</v>
      </c>
      <c r="C192" s="7"/>
      <c r="D192" s="7"/>
      <c r="E192" s="7"/>
      <c r="F192" s="7"/>
      <c r="G192" s="7"/>
      <c r="H192" s="10">
        <v>30</v>
      </c>
      <c r="I192" s="25"/>
      <c r="J192" s="25">
        <f t="shared" si="45"/>
        <v>0</v>
      </c>
      <c r="K192" s="25">
        <f t="shared" si="46"/>
        <v>0</v>
      </c>
      <c r="L192" s="25">
        <f t="shared" si="47"/>
        <v>0</v>
      </c>
    </row>
    <row r="193" spans="1:12">
      <c r="A193" s="7" t="s">
        <v>19</v>
      </c>
      <c r="B193" s="38" t="s">
        <v>135</v>
      </c>
      <c r="C193" s="7"/>
      <c r="D193" s="7"/>
      <c r="E193" s="7"/>
      <c r="F193" s="7"/>
      <c r="G193" s="7"/>
      <c r="H193" s="10">
        <v>140</v>
      </c>
      <c r="I193" s="25"/>
      <c r="J193" s="25">
        <f t="shared" si="45"/>
        <v>0</v>
      </c>
      <c r="K193" s="25">
        <f t="shared" si="46"/>
        <v>0</v>
      </c>
      <c r="L193" s="25">
        <f t="shared" si="47"/>
        <v>0</v>
      </c>
    </row>
    <row r="194" spans="1:12" ht="55.2">
      <c r="A194" s="7" t="s">
        <v>20</v>
      </c>
      <c r="B194" s="16" t="s">
        <v>136</v>
      </c>
      <c r="C194" s="7"/>
      <c r="D194" s="7"/>
      <c r="E194" s="7"/>
      <c r="F194" s="7"/>
      <c r="G194" s="7"/>
      <c r="H194" s="10">
        <v>700</v>
      </c>
      <c r="I194" s="25"/>
      <c r="J194" s="25">
        <f t="shared" si="45"/>
        <v>0</v>
      </c>
      <c r="K194" s="25">
        <f t="shared" si="46"/>
        <v>0</v>
      </c>
      <c r="L194" s="25">
        <f t="shared" si="47"/>
        <v>0</v>
      </c>
    </row>
    <row r="195" spans="1:12" ht="74.25" customHeight="1">
      <c r="A195" s="7" t="s">
        <v>21</v>
      </c>
      <c r="B195" s="16" t="s">
        <v>137</v>
      </c>
      <c r="C195" s="7"/>
      <c r="D195" s="7"/>
      <c r="E195" s="7"/>
      <c r="F195" s="7"/>
      <c r="G195" s="7"/>
      <c r="H195" s="10">
        <v>700</v>
      </c>
      <c r="I195" s="25"/>
      <c r="J195" s="25">
        <f t="shared" si="45"/>
        <v>0</v>
      </c>
      <c r="K195" s="25">
        <f t="shared" si="46"/>
        <v>0</v>
      </c>
      <c r="L195" s="25">
        <f t="shared" si="47"/>
        <v>0</v>
      </c>
    </row>
    <row r="196" spans="1:12" ht="57.75" customHeight="1">
      <c r="A196" s="7" t="s">
        <v>30</v>
      </c>
      <c r="B196" s="16" t="s">
        <v>138</v>
      </c>
      <c r="C196" s="7"/>
      <c r="D196" s="7"/>
      <c r="E196" s="7"/>
      <c r="F196" s="7"/>
      <c r="G196" s="7"/>
      <c r="H196" s="10">
        <v>2200</v>
      </c>
      <c r="I196" s="25"/>
      <c r="J196" s="25">
        <f t="shared" si="45"/>
        <v>0</v>
      </c>
      <c r="K196" s="25">
        <f t="shared" si="46"/>
        <v>0</v>
      </c>
      <c r="L196" s="25">
        <f t="shared" si="47"/>
        <v>0</v>
      </c>
    </row>
    <row r="197" spans="1:12">
      <c r="I197" s="19" t="s">
        <v>208</v>
      </c>
      <c r="J197" s="21">
        <f>SUM(J187:J196)</f>
        <v>0</v>
      </c>
      <c r="K197" s="21">
        <f t="shared" ref="K197:L197" si="48">SUM(K187:K196)</f>
        <v>0</v>
      </c>
      <c r="L197" s="21">
        <f t="shared" si="48"/>
        <v>0</v>
      </c>
    </row>
    <row r="199" spans="1:12">
      <c r="A199" s="1"/>
      <c r="B199" s="43" t="s">
        <v>215</v>
      </c>
      <c r="C199" s="1"/>
      <c r="D199" s="1"/>
      <c r="E199" s="1"/>
      <c r="G199" s="1"/>
      <c r="H199" s="1"/>
      <c r="I199" s="2"/>
      <c r="J199" s="2"/>
      <c r="K199" s="2"/>
      <c r="L199" s="2"/>
    </row>
    <row r="200" spans="1:12" ht="36">
      <c r="A200" s="67" t="s">
        <v>1</v>
      </c>
      <c r="B200" s="67" t="s">
        <v>2</v>
      </c>
      <c r="C200" s="67" t="s">
        <v>3</v>
      </c>
      <c r="D200" s="67" t="s">
        <v>4</v>
      </c>
      <c r="E200" s="67" t="s">
        <v>5</v>
      </c>
      <c r="F200" s="67" t="s">
        <v>6</v>
      </c>
      <c r="G200" s="67" t="s">
        <v>7</v>
      </c>
      <c r="H200" s="67" t="s">
        <v>8</v>
      </c>
      <c r="I200" s="68" t="s">
        <v>9</v>
      </c>
      <c r="J200" s="68" t="s">
        <v>10</v>
      </c>
      <c r="K200" s="68" t="s">
        <v>11</v>
      </c>
      <c r="L200" s="68" t="s">
        <v>12</v>
      </c>
    </row>
    <row r="201" spans="1:12" ht="138">
      <c r="A201" s="7" t="s">
        <v>13</v>
      </c>
      <c r="B201" s="16" t="s">
        <v>140</v>
      </c>
      <c r="C201" s="7"/>
      <c r="D201" s="7"/>
      <c r="E201" s="7"/>
      <c r="F201" s="7"/>
      <c r="G201" s="7"/>
      <c r="H201" s="10">
        <v>3400</v>
      </c>
      <c r="I201" s="25"/>
      <c r="J201" s="25">
        <f t="shared" ref="J201:J202" si="49">H201*I201</f>
        <v>0</v>
      </c>
      <c r="K201" s="25">
        <f t="shared" ref="K201:K202" si="50">J201*8%</f>
        <v>0</v>
      </c>
      <c r="L201" s="25">
        <f t="shared" ref="L201:L202" si="51">J201*1.08</f>
        <v>0</v>
      </c>
    </row>
    <row r="202" spans="1:12" ht="82.5" customHeight="1">
      <c r="A202" s="7" t="s">
        <v>14</v>
      </c>
      <c r="B202" s="16" t="s">
        <v>141</v>
      </c>
      <c r="C202" s="7"/>
      <c r="D202" s="7"/>
      <c r="E202" s="7"/>
      <c r="F202" s="7"/>
      <c r="G202" s="7"/>
      <c r="H202" s="10">
        <v>200</v>
      </c>
      <c r="I202" s="25"/>
      <c r="J202" s="25">
        <f t="shared" si="49"/>
        <v>0</v>
      </c>
      <c r="K202" s="25">
        <f t="shared" si="50"/>
        <v>0</v>
      </c>
      <c r="L202" s="25">
        <f t="shared" si="51"/>
        <v>0</v>
      </c>
    </row>
    <row r="203" spans="1:12">
      <c r="I203" s="19" t="s">
        <v>208</v>
      </c>
      <c r="J203" s="21">
        <f>SUM(J201:J202)</f>
        <v>0</v>
      </c>
      <c r="K203" s="21">
        <f t="shared" ref="K203:L203" si="52">SUM(K201:K202)</f>
        <v>0</v>
      </c>
      <c r="L203" s="21">
        <f t="shared" si="52"/>
        <v>0</v>
      </c>
    </row>
    <row r="205" spans="1:12">
      <c r="B205" s="9" t="s">
        <v>232</v>
      </c>
    </row>
    <row r="206" spans="1:12" ht="36">
      <c r="A206" s="67" t="s">
        <v>1</v>
      </c>
      <c r="B206" s="67" t="s">
        <v>2</v>
      </c>
      <c r="C206" s="67" t="s">
        <v>3</v>
      </c>
      <c r="D206" s="67" t="s">
        <v>4</v>
      </c>
      <c r="E206" s="67" t="s">
        <v>5</v>
      </c>
      <c r="F206" s="67" t="s">
        <v>6</v>
      </c>
      <c r="G206" s="67" t="s">
        <v>7</v>
      </c>
      <c r="H206" s="67" t="s">
        <v>8</v>
      </c>
      <c r="I206" s="68" t="s">
        <v>9</v>
      </c>
      <c r="J206" s="68" t="s">
        <v>10</v>
      </c>
      <c r="K206" s="68" t="s">
        <v>11</v>
      </c>
      <c r="L206" s="68" t="s">
        <v>12</v>
      </c>
    </row>
    <row r="207" spans="1:12" ht="265.5" customHeight="1">
      <c r="A207" s="7" t="s">
        <v>13</v>
      </c>
      <c r="B207" s="16" t="s">
        <v>142</v>
      </c>
      <c r="C207" s="7"/>
      <c r="D207" s="7"/>
      <c r="E207" s="7"/>
      <c r="F207" s="7"/>
      <c r="G207" s="7"/>
      <c r="H207" s="26">
        <v>1000</v>
      </c>
      <c r="I207" s="25"/>
      <c r="J207" s="25">
        <f t="shared" ref="J207:J210" si="53">H207*I207</f>
        <v>0</v>
      </c>
      <c r="K207" s="25">
        <f t="shared" ref="K207:K210" si="54">J207*8%</f>
        <v>0</v>
      </c>
      <c r="L207" s="25">
        <f t="shared" ref="L207:L210" si="55">J207*1.08</f>
        <v>0</v>
      </c>
    </row>
    <row r="208" spans="1:12" ht="258.75" customHeight="1">
      <c r="A208" s="7" t="s">
        <v>14</v>
      </c>
      <c r="B208" s="16" t="s">
        <v>143</v>
      </c>
      <c r="C208" s="7"/>
      <c r="D208" s="7"/>
      <c r="E208" s="7"/>
      <c r="F208" s="7"/>
      <c r="G208" s="7"/>
      <c r="H208" s="26">
        <v>200</v>
      </c>
      <c r="I208" s="25"/>
      <c r="J208" s="25">
        <f t="shared" si="53"/>
        <v>0</v>
      </c>
      <c r="K208" s="25">
        <f t="shared" si="54"/>
        <v>0</v>
      </c>
      <c r="L208" s="25">
        <f t="shared" si="55"/>
        <v>0</v>
      </c>
    </row>
    <row r="209" spans="1:12" ht="256.95" customHeight="1">
      <c r="A209" s="7" t="s">
        <v>15</v>
      </c>
      <c r="B209" s="16" t="s">
        <v>144</v>
      </c>
      <c r="C209" s="7"/>
      <c r="D209" s="7"/>
      <c r="E209" s="7"/>
      <c r="F209" s="7"/>
      <c r="G209" s="7"/>
      <c r="H209" s="26">
        <v>1100</v>
      </c>
      <c r="I209" s="25"/>
      <c r="J209" s="25">
        <f t="shared" si="53"/>
        <v>0</v>
      </c>
      <c r="K209" s="25">
        <f t="shared" si="54"/>
        <v>0</v>
      </c>
      <c r="L209" s="25">
        <f t="shared" si="55"/>
        <v>0</v>
      </c>
    </row>
    <row r="210" spans="1:12" ht="34.950000000000003" customHeight="1">
      <c r="A210" s="7" t="s">
        <v>16</v>
      </c>
      <c r="B210" s="64" t="s">
        <v>315</v>
      </c>
      <c r="C210" s="7"/>
      <c r="D210" s="7"/>
      <c r="E210" s="7"/>
      <c r="F210" s="7"/>
      <c r="G210" s="7"/>
      <c r="H210" s="26">
        <v>100</v>
      </c>
      <c r="I210" s="25"/>
      <c r="J210" s="25">
        <f t="shared" si="53"/>
        <v>0</v>
      </c>
      <c r="K210" s="25">
        <f t="shared" si="54"/>
        <v>0</v>
      </c>
      <c r="L210" s="25">
        <f t="shared" si="55"/>
        <v>0</v>
      </c>
    </row>
    <row r="211" spans="1:12">
      <c r="I211" s="19" t="s">
        <v>208</v>
      </c>
      <c r="J211" s="21">
        <f>SUM(J207:J210)</f>
        <v>0</v>
      </c>
      <c r="K211" s="21">
        <f>SUM(K207:K210)</f>
        <v>0</v>
      </c>
      <c r="L211" s="21">
        <f>SUM(L207:L210)</f>
        <v>0</v>
      </c>
    </row>
    <row r="213" spans="1:12">
      <c r="B213" s="9" t="s">
        <v>257</v>
      </c>
    </row>
    <row r="214" spans="1:12" ht="36">
      <c r="A214" s="69" t="s">
        <v>1</v>
      </c>
      <c r="B214" s="67" t="s">
        <v>2</v>
      </c>
      <c r="C214" s="67" t="s">
        <v>3</v>
      </c>
      <c r="D214" s="67" t="s">
        <v>4</v>
      </c>
      <c r="E214" s="67" t="s">
        <v>5</v>
      </c>
      <c r="F214" s="67" t="s">
        <v>6</v>
      </c>
      <c r="G214" s="67" t="s">
        <v>7</v>
      </c>
      <c r="H214" s="67" t="s">
        <v>8</v>
      </c>
      <c r="I214" s="68" t="s">
        <v>9</v>
      </c>
      <c r="J214" s="68" t="s">
        <v>10</v>
      </c>
      <c r="K214" s="68" t="s">
        <v>11</v>
      </c>
      <c r="L214" s="68" t="s">
        <v>12</v>
      </c>
    </row>
    <row r="215" spans="1:12" ht="105.75" customHeight="1">
      <c r="A215" s="7" t="s">
        <v>13</v>
      </c>
      <c r="B215" s="16" t="s">
        <v>145</v>
      </c>
      <c r="C215" s="7"/>
      <c r="D215" s="7"/>
      <c r="E215" s="7"/>
      <c r="F215" s="7"/>
      <c r="G215" s="7"/>
      <c r="H215" s="10">
        <v>120</v>
      </c>
      <c r="I215" s="25"/>
      <c r="J215" s="25">
        <f t="shared" ref="J215" si="56">H215*I215</f>
        <v>0</v>
      </c>
      <c r="K215" s="25">
        <f t="shared" ref="K215" si="57">J215*8%</f>
        <v>0</v>
      </c>
      <c r="L215" s="25">
        <f t="shared" ref="L215" si="58">J215*1.08</f>
        <v>0</v>
      </c>
    </row>
    <row r="216" spans="1:12">
      <c r="I216" s="19" t="s">
        <v>208</v>
      </c>
      <c r="J216" s="21">
        <f>SUM(J215)</f>
        <v>0</v>
      </c>
      <c r="K216" s="21">
        <f t="shared" ref="K216:L216" si="59">SUM(K215)</f>
        <v>0</v>
      </c>
      <c r="L216" s="21">
        <f t="shared" si="59"/>
        <v>0</v>
      </c>
    </row>
    <row r="218" spans="1:12">
      <c r="B218" s="9" t="s">
        <v>258</v>
      </c>
    </row>
    <row r="219" spans="1:12" ht="36">
      <c r="A219" s="67" t="s">
        <v>1</v>
      </c>
      <c r="B219" s="67" t="s">
        <v>2</v>
      </c>
      <c r="C219" s="67" t="s">
        <v>3</v>
      </c>
      <c r="D219" s="67" t="s">
        <v>4</v>
      </c>
      <c r="E219" s="67" t="s">
        <v>5</v>
      </c>
      <c r="F219" s="67" t="s">
        <v>6</v>
      </c>
      <c r="G219" s="67" t="s">
        <v>7</v>
      </c>
      <c r="H219" s="67" t="s">
        <v>8</v>
      </c>
      <c r="I219" s="68" t="s">
        <v>9</v>
      </c>
      <c r="J219" s="68" t="s">
        <v>10</v>
      </c>
      <c r="K219" s="68" t="s">
        <v>11</v>
      </c>
      <c r="L219" s="68" t="s">
        <v>12</v>
      </c>
    </row>
    <row r="220" spans="1:12" ht="75.75" customHeight="1">
      <c r="A220" s="7" t="s">
        <v>13</v>
      </c>
      <c r="B220" s="38" t="s">
        <v>229</v>
      </c>
      <c r="C220" s="7"/>
      <c r="D220" s="7"/>
      <c r="E220" s="7"/>
      <c r="F220" s="7"/>
      <c r="G220" s="7"/>
      <c r="H220" s="26">
        <v>80</v>
      </c>
      <c r="I220" s="25"/>
      <c r="J220" s="25">
        <f t="shared" ref="J220" si="60">H220*I220</f>
        <v>0</v>
      </c>
      <c r="K220" s="25">
        <f t="shared" ref="K220" si="61">J220*8%</f>
        <v>0</v>
      </c>
      <c r="L220" s="25">
        <f t="shared" ref="L220" si="62">J220*1.08</f>
        <v>0</v>
      </c>
    </row>
    <row r="221" spans="1:12">
      <c r="I221" s="19" t="s">
        <v>208</v>
      </c>
      <c r="J221" s="21">
        <f>SUM(J220)</f>
        <v>0</v>
      </c>
      <c r="K221" s="21">
        <f t="shared" ref="K221" si="63">SUM(K220)</f>
        <v>0</v>
      </c>
      <c r="L221" s="21">
        <f t="shared" ref="L221" si="64">SUM(L220)</f>
        <v>0</v>
      </c>
    </row>
    <row r="223" spans="1:12">
      <c r="B223" s="9" t="s">
        <v>259</v>
      </c>
    </row>
    <row r="224" spans="1:12" ht="36">
      <c r="A224" s="67" t="s">
        <v>1</v>
      </c>
      <c r="B224" s="67" t="s">
        <v>2</v>
      </c>
      <c r="C224" s="67" t="s">
        <v>3</v>
      </c>
      <c r="D224" s="67" t="s">
        <v>4</v>
      </c>
      <c r="E224" s="67" t="s">
        <v>5</v>
      </c>
      <c r="F224" s="67" t="s">
        <v>6</v>
      </c>
      <c r="G224" s="67" t="s">
        <v>7</v>
      </c>
      <c r="H224" s="67" t="s">
        <v>8</v>
      </c>
      <c r="I224" s="68" t="s">
        <v>9</v>
      </c>
      <c r="J224" s="68" t="s">
        <v>10</v>
      </c>
      <c r="K224" s="68" t="s">
        <v>11</v>
      </c>
      <c r="L224" s="68" t="s">
        <v>12</v>
      </c>
    </row>
    <row r="225" spans="1:12" ht="45.75" customHeight="1">
      <c r="A225" s="7" t="s">
        <v>13</v>
      </c>
      <c r="B225" s="15" t="s">
        <v>146</v>
      </c>
      <c r="C225" s="7"/>
      <c r="D225" s="7"/>
      <c r="E225" s="7"/>
      <c r="F225" s="7"/>
      <c r="G225" s="7"/>
      <c r="H225" s="10">
        <v>40</v>
      </c>
      <c r="I225" s="20"/>
      <c r="J225" s="25">
        <f>H225*I225</f>
        <v>0</v>
      </c>
      <c r="K225" s="25">
        <f t="shared" ref="K225" si="65">J225*8%</f>
        <v>0</v>
      </c>
      <c r="L225" s="25">
        <f t="shared" ref="L225" si="66">J225*1.08</f>
        <v>0</v>
      </c>
    </row>
    <row r="226" spans="1:12">
      <c r="I226" s="19" t="s">
        <v>208</v>
      </c>
      <c r="J226" s="21">
        <f>SUM(J225)</f>
        <v>0</v>
      </c>
      <c r="K226" s="21">
        <f t="shared" ref="K226" si="67">SUM(K225)</f>
        <v>0</v>
      </c>
      <c r="L226" s="21">
        <f t="shared" ref="L226" si="68">SUM(L225)</f>
        <v>0</v>
      </c>
    </row>
    <row r="228" spans="1:12">
      <c r="B228" s="9" t="s">
        <v>260</v>
      </c>
    </row>
    <row r="229" spans="1:12" ht="36">
      <c r="A229" s="67" t="s">
        <v>1</v>
      </c>
      <c r="B229" s="67" t="s">
        <v>2</v>
      </c>
      <c r="C229" s="67" t="s">
        <v>3</v>
      </c>
      <c r="D229" s="67" t="s">
        <v>4</v>
      </c>
      <c r="E229" s="67" t="s">
        <v>5</v>
      </c>
      <c r="F229" s="67" t="s">
        <v>6</v>
      </c>
      <c r="G229" s="67" t="s">
        <v>7</v>
      </c>
      <c r="H229" s="67" t="s">
        <v>8</v>
      </c>
      <c r="I229" s="68" t="s">
        <v>9</v>
      </c>
      <c r="J229" s="68" t="s">
        <v>10</v>
      </c>
      <c r="K229" s="68" t="s">
        <v>11</v>
      </c>
      <c r="L229" s="68" t="s">
        <v>12</v>
      </c>
    </row>
    <row r="230" spans="1:12" ht="50.25" customHeight="1">
      <c r="A230" s="7" t="s">
        <v>13</v>
      </c>
      <c r="B230" s="15" t="s">
        <v>149</v>
      </c>
      <c r="C230" s="7"/>
      <c r="D230" s="7"/>
      <c r="E230" s="7"/>
      <c r="F230" s="7"/>
      <c r="G230" s="7"/>
      <c r="H230" s="10">
        <v>60</v>
      </c>
      <c r="I230" s="20"/>
      <c r="J230" s="25">
        <f t="shared" ref="J230:J231" si="69">H230*I230</f>
        <v>0</v>
      </c>
      <c r="K230" s="25">
        <f t="shared" ref="K230:K231" si="70">J230*8%</f>
        <v>0</v>
      </c>
      <c r="L230" s="25">
        <f t="shared" ref="L230:L231" si="71">J230*1.08</f>
        <v>0</v>
      </c>
    </row>
    <row r="231" spans="1:12" ht="165" customHeight="1">
      <c r="A231" s="7" t="s">
        <v>14</v>
      </c>
      <c r="B231" s="15" t="s">
        <v>148</v>
      </c>
      <c r="C231" s="7"/>
      <c r="D231" s="7"/>
      <c r="E231" s="7"/>
      <c r="F231" s="7"/>
      <c r="G231" s="7"/>
      <c r="H231" s="10">
        <v>300</v>
      </c>
      <c r="I231" s="25"/>
      <c r="J231" s="25">
        <f t="shared" si="69"/>
        <v>0</v>
      </c>
      <c r="K231" s="25">
        <f t="shared" si="70"/>
        <v>0</v>
      </c>
      <c r="L231" s="25">
        <f t="shared" si="71"/>
        <v>0</v>
      </c>
    </row>
    <row r="232" spans="1:12">
      <c r="I232" s="19" t="s">
        <v>208</v>
      </c>
      <c r="J232" s="21">
        <f>SUM(J230:J231)</f>
        <v>0</v>
      </c>
      <c r="K232" s="21">
        <f t="shared" ref="K232:L232" si="72">SUM(K230:K231)</f>
        <v>0</v>
      </c>
      <c r="L232" s="21">
        <f t="shared" si="72"/>
        <v>0</v>
      </c>
    </row>
    <row r="235" spans="1:12">
      <c r="B235" s="9" t="s">
        <v>261</v>
      </c>
    </row>
    <row r="236" spans="1:12" ht="36">
      <c r="A236" s="67" t="s">
        <v>1</v>
      </c>
      <c r="B236" s="67" t="s">
        <v>2</v>
      </c>
      <c r="C236" s="67" t="s">
        <v>3</v>
      </c>
      <c r="D236" s="67" t="s">
        <v>4</v>
      </c>
      <c r="E236" s="67" t="s">
        <v>5</v>
      </c>
      <c r="F236" s="67" t="s">
        <v>6</v>
      </c>
      <c r="G236" s="67" t="s">
        <v>7</v>
      </c>
      <c r="H236" s="67" t="s">
        <v>8</v>
      </c>
      <c r="I236" s="68" t="s">
        <v>9</v>
      </c>
      <c r="J236" s="68" t="s">
        <v>10</v>
      </c>
      <c r="K236" s="68" t="s">
        <v>11</v>
      </c>
      <c r="L236" s="68" t="s">
        <v>12</v>
      </c>
    </row>
    <row r="237" spans="1:12" ht="32.25" customHeight="1">
      <c r="A237" s="7" t="s">
        <v>13</v>
      </c>
      <c r="B237" s="42" t="s">
        <v>225</v>
      </c>
      <c r="C237" s="7"/>
      <c r="D237" s="7"/>
      <c r="E237" s="7"/>
      <c r="F237" s="7"/>
      <c r="G237" s="7"/>
      <c r="H237" s="10">
        <v>20</v>
      </c>
      <c r="I237" s="23"/>
      <c r="J237" s="23">
        <f>H237*I237</f>
        <v>0</v>
      </c>
      <c r="K237" s="23">
        <f>J237*8%</f>
        <v>0</v>
      </c>
      <c r="L237" s="23">
        <f>J237*1.08</f>
        <v>0</v>
      </c>
    </row>
    <row r="238" spans="1:12" ht="44.25" customHeight="1">
      <c r="A238" s="7" t="s">
        <v>14</v>
      </c>
      <c r="B238" s="15" t="s">
        <v>216</v>
      </c>
      <c r="C238" s="7"/>
      <c r="D238" s="7"/>
      <c r="E238" s="7"/>
      <c r="F238" s="7"/>
      <c r="G238" s="7"/>
      <c r="H238" s="10">
        <v>160</v>
      </c>
      <c r="I238" s="23"/>
      <c r="J238" s="23">
        <f t="shared" ref="J238:J244" si="73">H238*I238</f>
        <v>0</v>
      </c>
      <c r="K238" s="23">
        <f t="shared" ref="K238:K244" si="74">J238*8%</f>
        <v>0</v>
      </c>
      <c r="L238" s="23">
        <f t="shared" ref="L238:L244" si="75">J238*1.08</f>
        <v>0</v>
      </c>
    </row>
    <row r="239" spans="1:12" ht="34.5" customHeight="1">
      <c r="A239" s="7" t="s">
        <v>15</v>
      </c>
      <c r="B239" s="15" t="s">
        <v>217</v>
      </c>
      <c r="C239" s="7"/>
      <c r="D239" s="7"/>
      <c r="E239" s="7"/>
      <c r="F239" s="7"/>
      <c r="G239" s="7"/>
      <c r="H239" s="10">
        <v>9200</v>
      </c>
      <c r="I239" s="23"/>
      <c r="J239" s="23">
        <f t="shared" si="73"/>
        <v>0</v>
      </c>
      <c r="K239" s="23">
        <f t="shared" si="74"/>
        <v>0</v>
      </c>
      <c r="L239" s="23">
        <f t="shared" si="75"/>
        <v>0</v>
      </c>
    </row>
    <row r="240" spans="1:12" ht="36" customHeight="1">
      <c r="A240" s="7" t="s">
        <v>16</v>
      </c>
      <c r="B240" s="15" t="s">
        <v>150</v>
      </c>
      <c r="C240" s="7"/>
      <c r="D240" s="7"/>
      <c r="E240" s="7"/>
      <c r="F240" s="7"/>
      <c r="G240" s="7"/>
      <c r="H240" s="10">
        <v>800</v>
      </c>
      <c r="I240" s="23"/>
      <c r="J240" s="23">
        <f t="shared" si="73"/>
        <v>0</v>
      </c>
      <c r="K240" s="23">
        <f t="shared" si="74"/>
        <v>0</v>
      </c>
      <c r="L240" s="23">
        <f t="shared" si="75"/>
        <v>0</v>
      </c>
    </row>
    <row r="241" spans="1:12" ht="27.6">
      <c r="A241" s="7" t="s">
        <v>17</v>
      </c>
      <c r="B241" s="15" t="s">
        <v>151</v>
      </c>
      <c r="C241" s="7"/>
      <c r="D241" s="7"/>
      <c r="E241" s="7"/>
      <c r="F241" s="7"/>
      <c r="G241" s="7"/>
      <c r="H241" s="10">
        <v>5400</v>
      </c>
      <c r="I241" s="23"/>
      <c r="J241" s="23">
        <f t="shared" si="73"/>
        <v>0</v>
      </c>
      <c r="K241" s="23">
        <f t="shared" si="74"/>
        <v>0</v>
      </c>
      <c r="L241" s="23">
        <f t="shared" si="75"/>
        <v>0</v>
      </c>
    </row>
    <row r="242" spans="1:12" ht="27.6">
      <c r="A242" s="7" t="s">
        <v>18</v>
      </c>
      <c r="B242" s="15" t="s">
        <v>152</v>
      </c>
      <c r="C242" s="7"/>
      <c r="D242" s="7"/>
      <c r="E242" s="7"/>
      <c r="F242" s="7"/>
      <c r="G242" s="7"/>
      <c r="H242" s="10">
        <v>1000</v>
      </c>
      <c r="I242" s="23"/>
      <c r="J242" s="23">
        <f t="shared" si="73"/>
        <v>0</v>
      </c>
      <c r="K242" s="23">
        <f t="shared" si="74"/>
        <v>0</v>
      </c>
      <c r="L242" s="23">
        <f t="shared" si="75"/>
        <v>0</v>
      </c>
    </row>
    <row r="243" spans="1:12" ht="84.6" customHeight="1">
      <c r="A243" s="7" t="s">
        <v>19</v>
      </c>
      <c r="B243" s="16" t="s">
        <v>153</v>
      </c>
      <c r="C243" s="7"/>
      <c r="D243" s="7"/>
      <c r="E243" s="7"/>
      <c r="F243" s="7"/>
      <c r="G243" s="7"/>
      <c r="H243" s="10">
        <v>4600</v>
      </c>
      <c r="I243" s="23"/>
      <c r="J243" s="23">
        <f t="shared" si="73"/>
        <v>0</v>
      </c>
      <c r="K243" s="23">
        <f t="shared" si="74"/>
        <v>0</v>
      </c>
      <c r="L243" s="23">
        <f t="shared" si="75"/>
        <v>0</v>
      </c>
    </row>
    <row r="244" spans="1:12" ht="90.75" customHeight="1">
      <c r="A244" s="7" t="s">
        <v>20</v>
      </c>
      <c r="B244" s="16" t="s">
        <v>154</v>
      </c>
      <c r="C244" s="7"/>
      <c r="D244" s="7"/>
      <c r="E244" s="7"/>
      <c r="F244" s="7"/>
      <c r="G244" s="7"/>
      <c r="H244" s="10">
        <v>1200</v>
      </c>
      <c r="I244" s="23"/>
      <c r="J244" s="23">
        <f t="shared" si="73"/>
        <v>0</v>
      </c>
      <c r="K244" s="23">
        <f t="shared" si="74"/>
        <v>0</v>
      </c>
      <c r="L244" s="23">
        <f t="shared" si="75"/>
        <v>0</v>
      </c>
    </row>
    <row r="245" spans="1:12">
      <c r="I245" s="19" t="s">
        <v>208</v>
      </c>
      <c r="J245" s="21">
        <f>SUM(J237:J244)</f>
        <v>0</v>
      </c>
      <c r="K245" s="21">
        <f t="shared" ref="K245:L245" si="76">SUM(K237:K244)</f>
        <v>0</v>
      </c>
      <c r="L245" s="21">
        <f t="shared" si="76"/>
        <v>0</v>
      </c>
    </row>
    <row r="247" spans="1:12">
      <c r="B247" s="9" t="s">
        <v>262</v>
      </c>
    </row>
    <row r="248" spans="1:12" ht="36">
      <c r="A248" s="67" t="s">
        <v>1</v>
      </c>
      <c r="B248" s="67" t="s">
        <v>2</v>
      </c>
      <c r="C248" s="67" t="s">
        <v>3</v>
      </c>
      <c r="D248" s="67" t="s">
        <v>4</v>
      </c>
      <c r="E248" s="67" t="s">
        <v>5</v>
      </c>
      <c r="F248" s="67" t="s">
        <v>6</v>
      </c>
      <c r="G248" s="67" t="s">
        <v>7</v>
      </c>
      <c r="H248" s="67" t="s">
        <v>8</v>
      </c>
      <c r="I248" s="68" t="s">
        <v>9</v>
      </c>
      <c r="J248" s="68" t="s">
        <v>10</v>
      </c>
      <c r="K248" s="68" t="s">
        <v>11</v>
      </c>
      <c r="L248" s="68" t="s">
        <v>12</v>
      </c>
    </row>
    <row r="249" spans="1:12" ht="137.25" customHeight="1">
      <c r="A249" s="7" t="s">
        <v>13</v>
      </c>
      <c r="B249" s="38" t="s">
        <v>250</v>
      </c>
      <c r="C249" s="7"/>
      <c r="D249" s="7"/>
      <c r="E249" s="7"/>
      <c r="F249" s="7"/>
      <c r="G249" s="7"/>
      <c r="H249" s="10">
        <v>200</v>
      </c>
      <c r="I249" s="23"/>
      <c r="J249" s="23">
        <f t="shared" ref="J249:J256" si="77">H249*I249</f>
        <v>0</v>
      </c>
      <c r="K249" s="23">
        <f t="shared" ref="K249:K256" si="78">J249*8%</f>
        <v>0</v>
      </c>
      <c r="L249" s="23">
        <f t="shared" ref="L249:L256" si="79">J249*1.08</f>
        <v>0</v>
      </c>
    </row>
    <row r="250" spans="1:12" ht="69" customHeight="1">
      <c r="A250" s="7" t="s">
        <v>14</v>
      </c>
      <c r="B250" s="38" t="s">
        <v>251</v>
      </c>
      <c r="C250" s="7"/>
      <c r="D250" s="7"/>
      <c r="E250" s="7"/>
      <c r="F250" s="7"/>
      <c r="G250" s="7"/>
      <c r="H250" s="47">
        <v>40</v>
      </c>
      <c r="I250" s="23"/>
      <c r="J250" s="23">
        <f t="shared" si="77"/>
        <v>0</v>
      </c>
      <c r="K250" s="23">
        <f t="shared" si="78"/>
        <v>0</v>
      </c>
      <c r="L250" s="23">
        <f t="shared" si="79"/>
        <v>0</v>
      </c>
    </row>
    <row r="251" spans="1:12" ht="63.75" customHeight="1">
      <c r="A251" s="7" t="s">
        <v>15</v>
      </c>
      <c r="B251" s="16" t="s">
        <v>252</v>
      </c>
      <c r="C251" s="7"/>
      <c r="D251" s="7"/>
      <c r="E251" s="7"/>
      <c r="F251" s="7"/>
      <c r="G251" s="7"/>
      <c r="H251" s="10">
        <v>1200</v>
      </c>
      <c r="I251" s="23"/>
      <c r="J251" s="23">
        <f t="shared" si="77"/>
        <v>0</v>
      </c>
      <c r="K251" s="23">
        <f t="shared" si="78"/>
        <v>0</v>
      </c>
      <c r="L251" s="23">
        <f t="shared" si="79"/>
        <v>0</v>
      </c>
    </row>
    <row r="252" spans="1:12" ht="65.25" customHeight="1">
      <c r="A252" s="7" t="s">
        <v>16</v>
      </c>
      <c r="B252" s="16" t="s">
        <v>253</v>
      </c>
      <c r="C252" s="7"/>
      <c r="D252" s="7"/>
      <c r="E252" s="7"/>
      <c r="F252" s="7"/>
      <c r="G252" s="7"/>
      <c r="H252" s="10">
        <v>600</v>
      </c>
      <c r="I252" s="23"/>
      <c r="J252" s="23">
        <f t="shared" si="77"/>
        <v>0</v>
      </c>
      <c r="K252" s="23">
        <f t="shared" si="78"/>
        <v>0</v>
      </c>
      <c r="L252" s="23">
        <f t="shared" si="79"/>
        <v>0</v>
      </c>
    </row>
    <row r="253" spans="1:12" ht="64.5" customHeight="1">
      <c r="A253" s="7" t="s">
        <v>17</v>
      </c>
      <c r="B253" s="16" t="s">
        <v>254</v>
      </c>
      <c r="C253" s="7"/>
      <c r="D253" s="7"/>
      <c r="E253" s="7"/>
      <c r="F253" s="7"/>
      <c r="G253" s="7"/>
      <c r="H253" s="10">
        <v>600</v>
      </c>
      <c r="I253" s="23"/>
      <c r="J253" s="23">
        <f t="shared" si="77"/>
        <v>0</v>
      </c>
      <c r="K253" s="23">
        <f t="shared" si="78"/>
        <v>0</v>
      </c>
      <c r="L253" s="23">
        <f t="shared" si="79"/>
        <v>0</v>
      </c>
    </row>
    <row r="254" spans="1:12" ht="66.75" customHeight="1">
      <c r="A254" s="7" t="s">
        <v>18</v>
      </c>
      <c r="B254" s="16" t="s">
        <v>255</v>
      </c>
      <c r="C254" s="7"/>
      <c r="D254" s="7"/>
      <c r="E254" s="7"/>
      <c r="F254" s="7"/>
      <c r="G254" s="7"/>
      <c r="H254" s="10">
        <v>200</v>
      </c>
      <c r="I254" s="23"/>
      <c r="J254" s="23">
        <f t="shared" si="77"/>
        <v>0</v>
      </c>
      <c r="K254" s="23">
        <f t="shared" si="78"/>
        <v>0</v>
      </c>
      <c r="L254" s="23">
        <f t="shared" si="79"/>
        <v>0</v>
      </c>
    </row>
    <row r="255" spans="1:12" ht="64.5" customHeight="1">
      <c r="A255" s="7" t="s">
        <v>19</v>
      </c>
      <c r="B255" s="16" t="s">
        <v>256</v>
      </c>
      <c r="C255" s="7"/>
      <c r="D255" s="7"/>
      <c r="E255" s="7"/>
      <c r="F255" s="7"/>
      <c r="G255" s="7"/>
      <c r="H255" s="10">
        <v>1000</v>
      </c>
      <c r="I255" s="23"/>
      <c r="J255" s="23">
        <f t="shared" si="77"/>
        <v>0</v>
      </c>
      <c r="K255" s="23">
        <f t="shared" si="78"/>
        <v>0</v>
      </c>
      <c r="L255" s="23">
        <f t="shared" si="79"/>
        <v>0</v>
      </c>
    </row>
    <row r="256" spans="1:12" ht="69">
      <c r="A256" s="7" t="s">
        <v>20</v>
      </c>
      <c r="B256" s="16" t="s">
        <v>155</v>
      </c>
      <c r="C256" s="7"/>
      <c r="D256" s="7"/>
      <c r="E256" s="7"/>
      <c r="F256" s="7"/>
      <c r="G256" s="7"/>
      <c r="H256" s="10">
        <v>20</v>
      </c>
      <c r="I256" s="23"/>
      <c r="J256" s="23">
        <f t="shared" si="77"/>
        <v>0</v>
      </c>
      <c r="K256" s="23">
        <f t="shared" si="78"/>
        <v>0</v>
      </c>
      <c r="L256" s="23">
        <f t="shared" si="79"/>
        <v>0</v>
      </c>
    </row>
    <row r="257" spans="1:12">
      <c r="I257" s="19" t="s">
        <v>208</v>
      </c>
      <c r="J257" s="21">
        <f>SUM(J249:J256)</f>
        <v>0</v>
      </c>
      <c r="K257" s="21">
        <f t="shared" ref="K257:L257" si="80">SUM(K249:K256)</f>
        <v>0</v>
      </c>
      <c r="L257" s="21">
        <f t="shared" si="80"/>
        <v>0</v>
      </c>
    </row>
    <row r="260" spans="1:12">
      <c r="B260" s="9" t="s">
        <v>263</v>
      </c>
    </row>
    <row r="261" spans="1:12" ht="36">
      <c r="A261" s="67" t="s">
        <v>1</v>
      </c>
      <c r="B261" s="67" t="s">
        <v>2</v>
      </c>
      <c r="C261" s="67" t="s">
        <v>3</v>
      </c>
      <c r="D261" s="67" t="s">
        <v>4</v>
      </c>
      <c r="E261" s="67" t="s">
        <v>5</v>
      </c>
      <c r="F261" s="67" t="s">
        <v>6</v>
      </c>
      <c r="G261" s="67" t="s">
        <v>7</v>
      </c>
      <c r="H261" s="67" t="s">
        <v>8</v>
      </c>
      <c r="I261" s="68" t="s">
        <v>9</v>
      </c>
      <c r="J261" s="68" t="s">
        <v>10</v>
      </c>
      <c r="K261" s="68" t="s">
        <v>11</v>
      </c>
      <c r="L261" s="68" t="s">
        <v>12</v>
      </c>
    </row>
    <row r="262" spans="1:12" ht="144.75" customHeight="1">
      <c r="A262" s="7" t="s">
        <v>13</v>
      </c>
      <c r="B262" s="38" t="s">
        <v>226</v>
      </c>
      <c r="C262" s="7"/>
      <c r="D262" s="7"/>
      <c r="E262" s="7"/>
      <c r="F262" s="7"/>
      <c r="G262" s="7"/>
      <c r="H262" s="10">
        <v>2</v>
      </c>
      <c r="I262" s="23"/>
      <c r="J262" s="23">
        <f t="shared" ref="J262:J263" si="81">H262*I262</f>
        <v>0</v>
      </c>
      <c r="K262" s="23">
        <f t="shared" ref="K262:K263" si="82">J262*8%</f>
        <v>0</v>
      </c>
      <c r="L262" s="23">
        <f t="shared" ref="L262:L263" si="83">J262*1.08</f>
        <v>0</v>
      </c>
    </row>
    <row r="263" spans="1:12" ht="119.25" customHeight="1">
      <c r="A263" s="7" t="s">
        <v>14</v>
      </c>
      <c r="B263" s="16" t="s">
        <v>156</v>
      </c>
      <c r="C263" s="7"/>
      <c r="D263" s="7"/>
      <c r="E263" s="7"/>
      <c r="F263" s="7"/>
      <c r="G263" s="7"/>
      <c r="H263" s="10">
        <v>60</v>
      </c>
      <c r="I263" s="23"/>
      <c r="J263" s="23">
        <f t="shared" si="81"/>
        <v>0</v>
      </c>
      <c r="K263" s="23">
        <f t="shared" si="82"/>
        <v>0</v>
      </c>
      <c r="L263" s="23">
        <f t="shared" si="83"/>
        <v>0</v>
      </c>
    </row>
    <row r="264" spans="1:12">
      <c r="I264" s="19" t="s">
        <v>208</v>
      </c>
      <c r="J264" s="21">
        <f>SUM(J262:J263)</f>
        <v>0</v>
      </c>
      <c r="K264" s="21">
        <f t="shared" ref="K264:L264" si="84">SUM(K262:K263)</f>
        <v>0</v>
      </c>
      <c r="L264" s="21">
        <f t="shared" si="84"/>
        <v>0</v>
      </c>
    </row>
    <row r="266" spans="1:12">
      <c r="B266" s="9" t="s">
        <v>264</v>
      </c>
    </row>
    <row r="267" spans="1:12" ht="36">
      <c r="A267" s="67" t="s">
        <v>1</v>
      </c>
      <c r="B267" s="67" t="s">
        <v>2</v>
      </c>
      <c r="C267" s="67" t="s">
        <v>3</v>
      </c>
      <c r="D267" s="67" t="s">
        <v>4</v>
      </c>
      <c r="E267" s="67" t="s">
        <v>5</v>
      </c>
      <c r="F267" s="67" t="s">
        <v>6</v>
      </c>
      <c r="G267" s="67" t="s">
        <v>7</v>
      </c>
      <c r="H267" s="67" t="s">
        <v>8</v>
      </c>
      <c r="I267" s="68" t="s">
        <v>9</v>
      </c>
      <c r="J267" s="68" t="s">
        <v>10</v>
      </c>
      <c r="K267" s="68" t="s">
        <v>11</v>
      </c>
      <c r="L267" s="68" t="s">
        <v>12</v>
      </c>
    </row>
    <row r="268" spans="1:12" ht="150" customHeight="1">
      <c r="A268" s="7" t="s">
        <v>13</v>
      </c>
      <c r="B268" s="38" t="s">
        <v>157</v>
      </c>
      <c r="C268" s="7"/>
      <c r="D268" s="7"/>
      <c r="E268" s="7"/>
      <c r="F268" s="7"/>
      <c r="G268" s="7"/>
      <c r="H268" s="10">
        <v>40</v>
      </c>
      <c r="I268" s="23"/>
      <c r="J268" s="23">
        <f t="shared" ref="J268:J269" si="85">H268*I268</f>
        <v>0</v>
      </c>
      <c r="K268" s="23">
        <f t="shared" ref="K268:K269" si="86">J268*8%</f>
        <v>0</v>
      </c>
      <c r="L268" s="23">
        <f t="shared" ref="L268:L269" si="87">J268*1.08</f>
        <v>0</v>
      </c>
    </row>
    <row r="269" spans="1:12" ht="168.75" customHeight="1">
      <c r="A269" s="7" t="s">
        <v>14</v>
      </c>
      <c r="B269" s="16" t="s">
        <v>158</v>
      </c>
      <c r="C269" s="7"/>
      <c r="D269" s="7"/>
      <c r="E269" s="7"/>
      <c r="F269" s="7"/>
      <c r="G269" s="7"/>
      <c r="H269" s="10">
        <v>40</v>
      </c>
      <c r="I269" s="23"/>
      <c r="J269" s="23">
        <f t="shared" si="85"/>
        <v>0</v>
      </c>
      <c r="K269" s="23">
        <f t="shared" si="86"/>
        <v>0</v>
      </c>
      <c r="L269" s="23">
        <f t="shared" si="87"/>
        <v>0</v>
      </c>
    </row>
    <row r="270" spans="1:12">
      <c r="I270" s="19" t="s">
        <v>208</v>
      </c>
      <c r="J270" s="21">
        <f>SUM(J268:J269)</f>
        <v>0</v>
      </c>
      <c r="K270" s="21">
        <f t="shared" ref="K270:L270" si="88">SUM(K268:K269)</f>
        <v>0</v>
      </c>
      <c r="L270" s="21">
        <f t="shared" si="88"/>
        <v>0</v>
      </c>
    </row>
    <row r="272" spans="1:12">
      <c r="B272" s="9" t="s">
        <v>265</v>
      </c>
    </row>
    <row r="273" spans="1:12" ht="36">
      <c r="A273" s="67" t="s">
        <v>1</v>
      </c>
      <c r="B273" s="67" t="s">
        <v>2</v>
      </c>
      <c r="C273" s="67" t="s">
        <v>3</v>
      </c>
      <c r="D273" s="67" t="s">
        <v>4</v>
      </c>
      <c r="E273" s="67" t="s">
        <v>5</v>
      </c>
      <c r="F273" s="67" t="s">
        <v>6</v>
      </c>
      <c r="G273" s="67" t="s">
        <v>7</v>
      </c>
      <c r="H273" s="67" t="s">
        <v>8</v>
      </c>
      <c r="I273" s="68" t="s">
        <v>9</v>
      </c>
      <c r="J273" s="68" t="s">
        <v>10</v>
      </c>
      <c r="K273" s="68" t="s">
        <v>11</v>
      </c>
      <c r="L273" s="68" t="s">
        <v>12</v>
      </c>
    </row>
    <row r="274" spans="1:12" s="17" customFormat="1" ht="409.6" customHeight="1">
      <c r="A274" s="16" t="s">
        <v>13</v>
      </c>
      <c r="B274" s="16" t="s">
        <v>159</v>
      </c>
      <c r="C274" s="16"/>
      <c r="D274" s="16"/>
      <c r="E274" s="16"/>
      <c r="F274" s="16"/>
      <c r="G274" s="16"/>
      <c r="H274" s="13">
        <v>1000</v>
      </c>
      <c r="I274" s="39"/>
      <c r="J274" s="23">
        <f t="shared" ref="J274:J275" si="89">H274*I274</f>
        <v>0</v>
      </c>
      <c r="K274" s="23">
        <f t="shared" ref="K274:K275" si="90">J274*8%</f>
        <v>0</v>
      </c>
      <c r="L274" s="23">
        <f t="shared" ref="L274:L275" si="91">J274*1.08</f>
        <v>0</v>
      </c>
    </row>
    <row r="275" spans="1:12" ht="138" customHeight="1">
      <c r="A275" s="7" t="s">
        <v>14</v>
      </c>
      <c r="B275" s="16" t="s">
        <v>160</v>
      </c>
      <c r="C275" s="7"/>
      <c r="D275" s="7"/>
      <c r="E275" s="7"/>
      <c r="F275" s="7"/>
      <c r="G275" s="7"/>
      <c r="H275" s="10">
        <v>320</v>
      </c>
      <c r="I275" s="23"/>
      <c r="J275" s="23">
        <f t="shared" si="89"/>
        <v>0</v>
      </c>
      <c r="K275" s="23">
        <f t="shared" si="90"/>
        <v>0</v>
      </c>
      <c r="L275" s="23">
        <f t="shared" si="91"/>
        <v>0</v>
      </c>
    </row>
    <row r="276" spans="1:12">
      <c r="I276" s="19" t="s">
        <v>208</v>
      </c>
      <c r="J276" s="21">
        <f>SUM(J274:J275)</f>
        <v>0</v>
      </c>
      <c r="K276" s="21">
        <f t="shared" ref="K276:L276" si="92">SUM(K274:K275)</f>
        <v>0</v>
      </c>
      <c r="L276" s="21">
        <f t="shared" si="92"/>
        <v>0</v>
      </c>
    </row>
    <row r="278" spans="1:12">
      <c r="B278" s="9" t="s">
        <v>266</v>
      </c>
    </row>
    <row r="279" spans="1:12" ht="36">
      <c r="A279" s="67" t="s">
        <v>1</v>
      </c>
      <c r="B279" s="67" t="s">
        <v>2</v>
      </c>
      <c r="C279" s="67" t="s">
        <v>3</v>
      </c>
      <c r="D279" s="67" t="s">
        <v>4</v>
      </c>
      <c r="E279" s="67" t="s">
        <v>5</v>
      </c>
      <c r="F279" s="67" t="s">
        <v>6</v>
      </c>
      <c r="G279" s="67" t="s">
        <v>7</v>
      </c>
      <c r="H279" s="67" t="s">
        <v>8</v>
      </c>
      <c r="I279" s="68" t="s">
        <v>9</v>
      </c>
      <c r="J279" s="68" t="s">
        <v>10</v>
      </c>
      <c r="K279" s="68" t="s">
        <v>11</v>
      </c>
      <c r="L279" s="68" t="s">
        <v>12</v>
      </c>
    </row>
    <row r="280" spans="1:12" ht="135" customHeight="1">
      <c r="A280" s="7" t="s">
        <v>13</v>
      </c>
      <c r="B280" s="16" t="s">
        <v>161</v>
      </c>
      <c r="C280" s="7"/>
      <c r="D280" s="7"/>
      <c r="E280" s="7"/>
      <c r="F280" s="7"/>
      <c r="G280" s="7"/>
      <c r="H280" s="10">
        <v>50</v>
      </c>
      <c r="I280" s="25"/>
      <c r="J280" s="23">
        <f t="shared" ref="J280:J282" si="93">H280*I280</f>
        <v>0</v>
      </c>
      <c r="K280" s="23">
        <f t="shared" ref="K280:K282" si="94">J280*8%</f>
        <v>0</v>
      </c>
      <c r="L280" s="23">
        <f t="shared" ref="L280:L282" si="95">J280*1.08</f>
        <v>0</v>
      </c>
    </row>
    <row r="281" spans="1:12" ht="138.75" customHeight="1">
      <c r="A281" s="7" t="s">
        <v>14</v>
      </c>
      <c r="B281" s="16" t="s">
        <v>162</v>
      </c>
      <c r="C281" s="7"/>
      <c r="D281" s="7"/>
      <c r="E281" s="7"/>
      <c r="F281" s="7"/>
      <c r="G281" s="7"/>
      <c r="H281" s="10">
        <v>60</v>
      </c>
      <c r="I281" s="25"/>
      <c r="J281" s="23">
        <f t="shared" si="93"/>
        <v>0</v>
      </c>
      <c r="K281" s="23">
        <f t="shared" si="94"/>
        <v>0</v>
      </c>
      <c r="L281" s="23">
        <f t="shared" si="95"/>
        <v>0</v>
      </c>
    </row>
    <row r="282" spans="1:12" ht="78" customHeight="1">
      <c r="A282" s="7" t="s">
        <v>15</v>
      </c>
      <c r="B282" s="42" t="s">
        <v>290</v>
      </c>
      <c r="C282" s="7"/>
      <c r="D282" s="7"/>
      <c r="E282" s="7"/>
      <c r="F282" s="7"/>
      <c r="G282" s="7"/>
      <c r="H282" s="10">
        <v>20</v>
      </c>
      <c r="I282" s="25"/>
      <c r="J282" s="23">
        <f t="shared" si="93"/>
        <v>0</v>
      </c>
      <c r="K282" s="23">
        <f t="shared" si="94"/>
        <v>0</v>
      </c>
      <c r="L282" s="23">
        <f t="shared" si="95"/>
        <v>0</v>
      </c>
    </row>
    <row r="283" spans="1:12">
      <c r="I283" s="19" t="s">
        <v>208</v>
      </c>
      <c r="J283" s="21">
        <f>SUM(J280:J282)</f>
        <v>0</v>
      </c>
      <c r="K283" s="21">
        <f t="shared" ref="K283:L283" si="96">SUM(K280:K282)</f>
        <v>0</v>
      </c>
      <c r="L283" s="21">
        <f t="shared" si="96"/>
        <v>0</v>
      </c>
    </row>
    <row r="285" spans="1:12">
      <c r="B285" s="9" t="s">
        <v>267</v>
      </c>
    </row>
    <row r="286" spans="1:12" ht="36">
      <c r="A286" s="67" t="s">
        <v>1</v>
      </c>
      <c r="B286" s="67" t="s">
        <v>2</v>
      </c>
      <c r="C286" s="67" t="s">
        <v>3</v>
      </c>
      <c r="D286" s="67" t="s">
        <v>4</v>
      </c>
      <c r="E286" s="67" t="s">
        <v>5</v>
      </c>
      <c r="F286" s="67" t="s">
        <v>6</v>
      </c>
      <c r="G286" s="67" t="s">
        <v>7</v>
      </c>
      <c r="H286" s="67" t="s">
        <v>8</v>
      </c>
      <c r="I286" s="68" t="s">
        <v>9</v>
      </c>
      <c r="J286" s="68" t="s">
        <v>10</v>
      </c>
      <c r="K286" s="68" t="s">
        <v>11</v>
      </c>
      <c r="L286" s="68" t="s">
        <v>12</v>
      </c>
    </row>
    <row r="287" spans="1:12" ht="57.75" customHeight="1">
      <c r="A287" s="7" t="s">
        <v>13</v>
      </c>
      <c r="B287" s="42" t="s">
        <v>218</v>
      </c>
      <c r="C287" s="7"/>
      <c r="D287" s="7"/>
      <c r="E287" s="7"/>
      <c r="F287" s="7"/>
      <c r="G287" s="7"/>
      <c r="H287" s="7">
        <v>50</v>
      </c>
      <c r="I287" s="25"/>
      <c r="J287" s="23">
        <f t="shared" ref="J287" si="97">H287*I287</f>
        <v>0</v>
      </c>
      <c r="K287" s="23">
        <f t="shared" ref="K287" si="98">J287*8%</f>
        <v>0</v>
      </c>
      <c r="L287" s="23">
        <f t="shared" ref="L287" si="99">J287*1.08</f>
        <v>0</v>
      </c>
    </row>
    <row r="288" spans="1:12">
      <c r="I288" s="19" t="s">
        <v>208</v>
      </c>
      <c r="J288" s="21">
        <f>SUM(J287)</f>
        <v>0</v>
      </c>
      <c r="K288" s="21">
        <f t="shared" ref="K288:L288" si="100">SUM(K287)</f>
        <v>0</v>
      </c>
      <c r="L288" s="21">
        <f t="shared" si="100"/>
        <v>0</v>
      </c>
    </row>
    <row r="290" spans="1:12">
      <c r="B290" s="9" t="s">
        <v>268</v>
      </c>
    </row>
    <row r="291" spans="1:12" ht="36">
      <c r="A291" s="67" t="s">
        <v>1</v>
      </c>
      <c r="B291" s="67" t="s">
        <v>2</v>
      </c>
      <c r="C291" s="67" t="s">
        <v>3</v>
      </c>
      <c r="D291" s="67" t="s">
        <v>4</v>
      </c>
      <c r="E291" s="67" t="s">
        <v>5</v>
      </c>
      <c r="F291" s="67" t="s">
        <v>6</v>
      </c>
      <c r="G291" s="67" t="s">
        <v>7</v>
      </c>
      <c r="H291" s="67" t="s">
        <v>8</v>
      </c>
      <c r="I291" s="68" t="s">
        <v>9</v>
      </c>
      <c r="J291" s="68" t="s">
        <v>10</v>
      </c>
      <c r="K291" s="68" t="s">
        <v>11</v>
      </c>
      <c r="L291" s="68" t="s">
        <v>12</v>
      </c>
    </row>
    <row r="292" spans="1:12" ht="54" customHeight="1">
      <c r="A292" s="7" t="s">
        <v>13</v>
      </c>
      <c r="B292" s="15" t="s">
        <v>166</v>
      </c>
      <c r="C292" s="7"/>
      <c r="D292" s="7"/>
      <c r="E292" s="7"/>
      <c r="F292" s="7"/>
      <c r="G292" s="7"/>
      <c r="H292" s="10">
        <v>4000</v>
      </c>
      <c r="I292" s="25"/>
      <c r="J292" s="23">
        <f t="shared" ref="J292:J293" si="101">H292*I292</f>
        <v>0</v>
      </c>
      <c r="K292" s="23">
        <f t="shared" ref="K292:K293" si="102">J292*8%</f>
        <v>0</v>
      </c>
      <c r="L292" s="23">
        <f t="shared" ref="L292:L293" si="103">J292*1.08</f>
        <v>0</v>
      </c>
    </row>
    <row r="293" spans="1:12" ht="26.25" customHeight="1">
      <c r="A293" s="7" t="s">
        <v>14</v>
      </c>
      <c r="B293" s="15" t="s">
        <v>167</v>
      </c>
      <c r="C293" s="7"/>
      <c r="D293" s="7"/>
      <c r="E293" s="7"/>
      <c r="F293" s="7"/>
      <c r="G293" s="7"/>
      <c r="H293" s="10">
        <v>30</v>
      </c>
      <c r="I293" s="25"/>
      <c r="J293" s="23">
        <f t="shared" si="101"/>
        <v>0</v>
      </c>
      <c r="K293" s="23">
        <f t="shared" si="102"/>
        <v>0</v>
      </c>
      <c r="L293" s="23">
        <f t="shared" si="103"/>
        <v>0</v>
      </c>
    </row>
    <row r="294" spans="1:12">
      <c r="I294" s="19" t="s">
        <v>208</v>
      </c>
      <c r="J294" s="21">
        <f>SUM(J292:J293)</f>
        <v>0</v>
      </c>
      <c r="K294" s="21">
        <f>SUM(K292:K293)</f>
        <v>0</v>
      </c>
      <c r="L294" s="21">
        <f>SUM(L292:L293)</f>
        <v>0</v>
      </c>
    </row>
    <row r="296" spans="1:12">
      <c r="B296" s="9" t="s">
        <v>269</v>
      </c>
    </row>
    <row r="297" spans="1:12" ht="36">
      <c r="A297" s="67" t="s">
        <v>1</v>
      </c>
      <c r="B297" s="67" t="s">
        <v>2</v>
      </c>
      <c r="C297" s="67" t="s">
        <v>3</v>
      </c>
      <c r="D297" s="67" t="s">
        <v>4</v>
      </c>
      <c r="E297" s="67" t="s">
        <v>5</v>
      </c>
      <c r="F297" s="67" t="s">
        <v>6</v>
      </c>
      <c r="G297" s="67" t="s">
        <v>7</v>
      </c>
      <c r="H297" s="67" t="s">
        <v>8</v>
      </c>
      <c r="I297" s="68" t="s">
        <v>9</v>
      </c>
      <c r="J297" s="68" t="s">
        <v>10</v>
      </c>
      <c r="K297" s="68" t="s">
        <v>11</v>
      </c>
      <c r="L297" s="68" t="s">
        <v>12</v>
      </c>
    </row>
    <row r="298" spans="1:12" ht="115.5" customHeight="1">
      <c r="A298" s="7" t="s">
        <v>13</v>
      </c>
      <c r="B298" s="15" t="s">
        <v>168</v>
      </c>
      <c r="C298" s="7"/>
      <c r="D298" s="7"/>
      <c r="E298" s="7"/>
      <c r="F298" s="7"/>
      <c r="G298" s="7"/>
      <c r="H298" s="10">
        <v>4000</v>
      </c>
      <c r="I298" s="23"/>
      <c r="J298" s="23">
        <f t="shared" ref="J298" si="104">H298*I298</f>
        <v>0</v>
      </c>
      <c r="K298" s="23">
        <f t="shared" ref="K298" si="105">J298*8%</f>
        <v>0</v>
      </c>
      <c r="L298" s="23">
        <f t="shared" ref="L298" si="106">J298*1.08</f>
        <v>0</v>
      </c>
    </row>
    <row r="299" spans="1:12">
      <c r="I299" s="19" t="s">
        <v>208</v>
      </c>
      <c r="J299" s="21">
        <f>SUM(J298)</f>
        <v>0</v>
      </c>
      <c r="K299" s="21">
        <f t="shared" ref="K299:L299" si="107">SUM(K298)</f>
        <v>0</v>
      </c>
      <c r="L299" s="21">
        <f t="shared" si="107"/>
        <v>0</v>
      </c>
    </row>
    <row r="301" spans="1:12">
      <c r="B301" s="9" t="s">
        <v>270</v>
      </c>
    </row>
    <row r="302" spans="1:12" ht="36">
      <c r="A302" s="67" t="s">
        <v>1</v>
      </c>
      <c r="B302" s="67" t="s">
        <v>2</v>
      </c>
      <c r="C302" s="67" t="s">
        <v>3</v>
      </c>
      <c r="D302" s="67" t="s">
        <v>4</v>
      </c>
      <c r="E302" s="67" t="s">
        <v>5</v>
      </c>
      <c r="F302" s="67" t="s">
        <v>6</v>
      </c>
      <c r="G302" s="67" t="s">
        <v>7</v>
      </c>
      <c r="H302" s="67" t="s">
        <v>8</v>
      </c>
      <c r="I302" s="68" t="s">
        <v>9</v>
      </c>
      <c r="J302" s="68" t="s">
        <v>10</v>
      </c>
      <c r="K302" s="68" t="s">
        <v>11</v>
      </c>
      <c r="L302" s="68" t="s">
        <v>12</v>
      </c>
    </row>
    <row r="303" spans="1:12" ht="68.25" customHeight="1">
      <c r="A303" s="7" t="s">
        <v>13</v>
      </c>
      <c r="B303" s="15" t="s">
        <v>169</v>
      </c>
      <c r="C303" s="7"/>
      <c r="D303" s="7"/>
      <c r="E303" s="7"/>
      <c r="F303" s="7"/>
      <c r="G303" s="7"/>
      <c r="H303" s="10">
        <v>100</v>
      </c>
      <c r="I303" s="40"/>
      <c r="J303" s="23">
        <f t="shared" ref="J303" si="108">H303*I303</f>
        <v>0</v>
      </c>
      <c r="K303" s="23">
        <f t="shared" ref="K303" si="109">J303*8%</f>
        <v>0</v>
      </c>
      <c r="L303" s="23">
        <f t="shared" ref="L303" si="110">J303*1.08</f>
        <v>0</v>
      </c>
    </row>
    <row r="304" spans="1:12">
      <c r="I304" s="19" t="s">
        <v>208</v>
      </c>
      <c r="J304" s="21">
        <f>SUM(J303)</f>
        <v>0</v>
      </c>
      <c r="K304" s="21">
        <f t="shared" ref="K304" si="111">SUM(K303)</f>
        <v>0</v>
      </c>
      <c r="L304" s="21">
        <f t="shared" ref="L304" si="112">SUM(L303)</f>
        <v>0</v>
      </c>
    </row>
    <row r="306" spans="1:12">
      <c r="B306" s="9" t="s">
        <v>271</v>
      </c>
    </row>
    <row r="307" spans="1:12" ht="36">
      <c r="A307" s="67" t="s">
        <v>1</v>
      </c>
      <c r="B307" s="67" t="s">
        <v>2</v>
      </c>
      <c r="C307" s="67" t="s">
        <v>3</v>
      </c>
      <c r="D307" s="67" t="s">
        <v>4</v>
      </c>
      <c r="E307" s="67" t="s">
        <v>5</v>
      </c>
      <c r="F307" s="67" t="s">
        <v>6</v>
      </c>
      <c r="G307" s="67" t="s">
        <v>7</v>
      </c>
      <c r="H307" s="67" t="s">
        <v>8</v>
      </c>
      <c r="I307" s="68" t="s">
        <v>9</v>
      </c>
      <c r="J307" s="68" t="s">
        <v>10</v>
      </c>
      <c r="K307" s="68" t="s">
        <v>11</v>
      </c>
      <c r="L307" s="68" t="s">
        <v>12</v>
      </c>
    </row>
    <row r="308" spans="1:12" ht="39.75" customHeight="1">
      <c r="A308" s="7" t="s">
        <v>13</v>
      </c>
      <c r="B308" s="15" t="s">
        <v>170</v>
      </c>
      <c r="C308" s="7"/>
      <c r="D308" s="7"/>
      <c r="E308" s="7"/>
      <c r="F308" s="7"/>
      <c r="G308" s="7"/>
      <c r="H308" s="10">
        <v>200</v>
      </c>
      <c r="I308" s="23"/>
      <c r="J308" s="23">
        <f t="shared" ref="J308" si="113">H308*I308</f>
        <v>0</v>
      </c>
      <c r="K308" s="23">
        <f t="shared" ref="K308" si="114">J308*8%</f>
        <v>0</v>
      </c>
      <c r="L308" s="23">
        <f t="shared" ref="L308" si="115">J308*1.08</f>
        <v>0</v>
      </c>
    </row>
    <row r="309" spans="1:12">
      <c r="I309" s="19" t="s">
        <v>208</v>
      </c>
      <c r="J309" s="21">
        <f>SUM(J308)</f>
        <v>0</v>
      </c>
      <c r="K309" s="21">
        <f t="shared" ref="K309" si="116">SUM(K308)</f>
        <v>0</v>
      </c>
      <c r="L309" s="21">
        <f t="shared" ref="L309" si="117">SUM(L308)</f>
        <v>0</v>
      </c>
    </row>
    <row r="311" spans="1:12">
      <c r="B311" s="9" t="s">
        <v>272</v>
      </c>
    </row>
    <row r="312" spans="1:12" ht="36">
      <c r="A312" s="67" t="s">
        <v>1</v>
      </c>
      <c r="B312" s="67" t="s">
        <v>2</v>
      </c>
      <c r="C312" s="67" t="s">
        <v>3</v>
      </c>
      <c r="D312" s="67" t="s">
        <v>4</v>
      </c>
      <c r="E312" s="67" t="s">
        <v>5</v>
      </c>
      <c r="F312" s="67" t="s">
        <v>6</v>
      </c>
      <c r="G312" s="67" t="s">
        <v>7</v>
      </c>
      <c r="H312" s="67" t="s">
        <v>8</v>
      </c>
      <c r="I312" s="68" t="s">
        <v>9</v>
      </c>
      <c r="J312" s="68" t="s">
        <v>10</v>
      </c>
      <c r="K312" s="68" t="s">
        <v>11</v>
      </c>
      <c r="L312" s="68" t="s">
        <v>12</v>
      </c>
    </row>
    <row r="313" spans="1:12" ht="45.75" customHeight="1">
      <c r="A313" s="15" t="s">
        <v>13</v>
      </c>
      <c r="B313" s="38" t="s">
        <v>291</v>
      </c>
      <c r="C313" s="7"/>
      <c r="D313" s="7"/>
      <c r="E313" s="7"/>
      <c r="F313" s="7"/>
      <c r="G313" s="7"/>
      <c r="H313" s="7">
        <v>10</v>
      </c>
      <c r="I313" s="23"/>
      <c r="J313" s="23">
        <f t="shared" ref="J313:J314" si="118">H313*I313</f>
        <v>0</v>
      </c>
      <c r="K313" s="23">
        <f t="shared" ref="K313:K314" si="119">J313*8%</f>
        <v>0</v>
      </c>
      <c r="L313" s="23">
        <f t="shared" ref="L313:L314" si="120">J313*1.08</f>
        <v>0</v>
      </c>
    </row>
    <row r="314" spans="1:12" ht="44.25" customHeight="1">
      <c r="A314" s="7" t="s">
        <v>14</v>
      </c>
      <c r="B314" s="38" t="s">
        <v>171</v>
      </c>
      <c r="C314" s="7"/>
      <c r="D314" s="7"/>
      <c r="E314" s="7"/>
      <c r="F314" s="7"/>
      <c r="G314" s="7"/>
      <c r="H314" s="7">
        <v>4</v>
      </c>
      <c r="I314" s="23"/>
      <c r="J314" s="23">
        <f t="shared" si="118"/>
        <v>0</v>
      </c>
      <c r="K314" s="23">
        <f t="shared" si="119"/>
        <v>0</v>
      </c>
      <c r="L314" s="23">
        <f t="shared" si="120"/>
        <v>0</v>
      </c>
    </row>
    <row r="315" spans="1:12">
      <c r="I315" s="19" t="s">
        <v>208</v>
      </c>
      <c r="J315" s="21">
        <f>SUM(J313:J314)</f>
        <v>0</v>
      </c>
      <c r="K315" s="21">
        <f t="shared" ref="K315:L315" si="121">SUM(K313:K314)</f>
        <v>0</v>
      </c>
      <c r="L315" s="21">
        <f t="shared" si="121"/>
        <v>0</v>
      </c>
    </row>
    <row r="317" spans="1:12">
      <c r="B317" s="9" t="s">
        <v>273</v>
      </c>
    </row>
    <row r="318" spans="1:12" ht="36">
      <c r="A318" s="3" t="s">
        <v>1</v>
      </c>
      <c r="B318" s="67" t="s">
        <v>2</v>
      </c>
      <c r="C318" s="67" t="s">
        <v>3</v>
      </c>
      <c r="D318" s="67" t="s">
        <v>4</v>
      </c>
      <c r="E318" s="67" t="s">
        <v>5</v>
      </c>
      <c r="F318" s="67" t="s">
        <v>6</v>
      </c>
      <c r="G318" s="67" t="s">
        <v>7</v>
      </c>
      <c r="H318" s="67" t="s">
        <v>8</v>
      </c>
      <c r="I318" s="68" t="s">
        <v>9</v>
      </c>
      <c r="J318" s="68" t="s">
        <v>10</v>
      </c>
      <c r="K318" s="68" t="s">
        <v>11</v>
      </c>
      <c r="L318" s="68" t="s">
        <v>12</v>
      </c>
    </row>
    <row r="319" spans="1:12" ht="30.75" customHeight="1">
      <c r="A319" s="15" t="s">
        <v>13</v>
      </c>
      <c r="B319" s="15" t="s">
        <v>172</v>
      </c>
      <c r="C319" s="7"/>
      <c r="D319" s="7"/>
      <c r="E319" s="7"/>
      <c r="F319" s="7"/>
      <c r="G319" s="7"/>
      <c r="H319" s="7">
        <v>220</v>
      </c>
      <c r="I319" s="23"/>
      <c r="J319" s="23">
        <f t="shared" ref="J319" si="122">H319*I319</f>
        <v>0</v>
      </c>
      <c r="K319" s="23">
        <f t="shared" ref="K319" si="123">J319*8%</f>
        <v>0</v>
      </c>
      <c r="L319" s="23">
        <f t="shared" ref="L319" si="124">J319*1.08</f>
        <v>0</v>
      </c>
    </row>
    <row r="320" spans="1:12">
      <c r="I320" s="19" t="s">
        <v>208</v>
      </c>
      <c r="J320" s="21">
        <f>SUM(J319)</f>
        <v>0</v>
      </c>
      <c r="K320" s="21">
        <f t="shared" ref="K320" si="125">SUM(K319)</f>
        <v>0</v>
      </c>
      <c r="L320" s="21">
        <f t="shared" ref="L320" si="126">SUM(L319)</f>
        <v>0</v>
      </c>
    </row>
    <row r="322" spans="1:12">
      <c r="B322" s="9" t="s">
        <v>274</v>
      </c>
    </row>
    <row r="323" spans="1:12" ht="36">
      <c r="A323" s="3" t="s">
        <v>1</v>
      </c>
      <c r="B323" s="67" t="s">
        <v>2</v>
      </c>
      <c r="C323" s="67" t="s">
        <v>3</v>
      </c>
      <c r="D323" s="67" t="s">
        <v>4</v>
      </c>
      <c r="E323" s="67" t="s">
        <v>5</v>
      </c>
      <c r="F323" s="67" t="s">
        <v>6</v>
      </c>
      <c r="G323" s="67" t="s">
        <v>7</v>
      </c>
      <c r="H323" s="67" t="s">
        <v>8</v>
      </c>
      <c r="I323" s="68" t="s">
        <v>9</v>
      </c>
      <c r="J323" s="68" t="s">
        <v>10</v>
      </c>
      <c r="K323" s="68" t="s">
        <v>11</v>
      </c>
      <c r="L323" s="68" t="s">
        <v>12</v>
      </c>
    </row>
    <row r="324" spans="1:12" ht="113.25" customHeight="1">
      <c r="A324" s="7" t="s">
        <v>13</v>
      </c>
      <c r="B324" s="15" t="s">
        <v>173</v>
      </c>
      <c r="C324" s="7"/>
      <c r="D324" s="7"/>
      <c r="E324" s="7"/>
      <c r="F324" s="7"/>
      <c r="G324" s="7"/>
      <c r="H324" s="10">
        <v>200</v>
      </c>
      <c r="I324" s="41"/>
      <c r="J324" s="23">
        <f t="shared" ref="J324" si="127">H324*I324</f>
        <v>0</v>
      </c>
      <c r="K324" s="23">
        <f t="shared" ref="K324" si="128">J324*8%</f>
        <v>0</v>
      </c>
      <c r="L324" s="23">
        <f t="shared" ref="L324" si="129">J324*1.08</f>
        <v>0</v>
      </c>
    </row>
    <row r="325" spans="1:12">
      <c r="I325" s="19" t="s">
        <v>208</v>
      </c>
      <c r="J325" s="21">
        <f>SUM(J324)</f>
        <v>0</v>
      </c>
      <c r="K325" s="21">
        <f t="shared" ref="K325" si="130">SUM(K324)</f>
        <v>0</v>
      </c>
      <c r="L325" s="21">
        <f t="shared" ref="L325" si="131">SUM(L324)</f>
        <v>0</v>
      </c>
    </row>
    <row r="327" spans="1:12">
      <c r="B327" s="9" t="s">
        <v>275</v>
      </c>
    </row>
    <row r="328" spans="1:12" ht="36">
      <c r="A328" s="67" t="s">
        <v>1</v>
      </c>
      <c r="B328" s="67" t="s">
        <v>2</v>
      </c>
      <c r="C328" s="67" t="s">
        <v>3</v>
      </c>
      <c r="D328" s="67" t="s">
        <v>4</v>
      </c>
      <c r="E328" s="67" t="s">
        <v>5</v>
      </c>
      <c r="F328" s="67" t="s">
        <v>6</v>
      </c>
      <c r="G328" s="67" t="s">
        <v>7</v>
      </c>
      <c r="H328" s="67" t="s">
        <v>8</v>
      </c>
      <c r="I328" s="68" t="s">
        <v>9</v>
      </c>
      <c r="J328" s="68" t="s">
        <v>10</v>
      </c>
      <c r="K328" s="68" t="s">
        <v>11</v>
      </c>
      <c r="L328" s="68" t="s">
        <v>12</v>
      </c>
    </row>
    <row r="329" spans="1:12" ht="82.5" customHeight="1">
      <c r="A329" s="7" t="s">
        <v>13</v>
      </c>
      <c r="B329" s="15" t="s">
        <v>174</v>
      </c>
      <c r="C329" s="7"/>
      <c r="D329" s="7"/>
      <c r="E329" s="7"/>
      <c r="F329" s="7"/>
      <c r="G329" s="7"/>
      <c r="H329" s="10">
        <v>30</v>
      </c>
      <c r="I329" s="23"/>
      <c r="J329" s="23">
        <f t="shared" ref="J329" si="132">H329*I329</f>
        <v>0</v>
      </c>
      <c r="K329" s="23">
        <f t="shared" ref="K329" si="133">J329*8%</f>
        <v>0</v>
      </c>
      <c r="L329" s="23">
        <f t="shared" ref="L329" si="134">J329*1.08</f>
        <v>0</v>
      </c>
    </row>
    <row r="330" spans="1:12">
      <c r="I330" s="19" t="s">
        <v>208</v>
      </c>
      <c r="J330" s="21">
        <f>SUM(J329)</f>
        <v>0</v>
      </c>
      <c r="K330" s="21">
        <f t="shared" ref="K330" si="135">SUM(K329)</f>
        <v>0</v>
      </c>
      <c r="L330" s="21">
        <f t="shared" ref="L330" si="136">SUM(L329)</f>
        <v>0</v>
      </c>
    </row>
    <row r="333" spans="1:12">
      <c r="B333" s="9" t="s">
        <v>276</v>
      </c>
    </row>
    <row r="334" spans="1:12" ht="36">
      <c r="A334" s="3" t="s">
        <v>1</v>
      </c>
      <c r="B334" s="67" t="s">
        <v>2</v>
      </c>
      <c r="C334" s="67" t="s">
        <v>3</v>
      </c>
      <c r="D334" s="67" t="s">
        <v>4</v>
      </c>
      <c r="E334" s="67" t="s">
        <v>5</v>
      </c>
      <c r="F334" s="67" t="s">
        <v>6</v>
      </c>
      <c r="G334" s="67" t="s">
        <v>7</v>
      </c>
      <c r="H334" s="67" t="s">
        <v>8</v>
      </c>
      <c r="I334" s="68" t="s">
        <v>9</v>
      </c>
      <c r="J334" s="68" t="s">
        <v>10</v>
      </c>
      <c r="K334" s="68" t="s">
        <v>11</v>
      </c>
      <c r="L334" s="68" t="s">
        <v>12</v>
      </c>
    </row>
    <row r="335" spans="1:12" ht="339.75" customHeight="1">
      <c r="A335" s="7" t="s">
        <v>13</v>
      </c>
      <c r="B335" s="16" t="s">
        <v>175</v>
      </c>
      <c r="C335" s="7"/>
      <c r="D335" s="7"/>
      <c r="E335" s="7"/>
      <c r="F335" s="7"/>
      <c r="G335" s="7"/>
      <c r="H335" s="10">
        <v>140</v>
      </c>
      <c r="I335" s="25"/>
      <c r="J335" s="23">
        <f t="shared" ref="J335" si="137">H335*I335</f>
        <v>0</v>
      </c>
      <c r="K335" s="23">
        <f t="shared" ref="K335" si="138">J335*8%</f>
        <v>0</v>
      </c>
      <c r="L335" s="23">
        <f t="shared" ref="L335" si="139">J335*1.08</f>
        <v>0</v>
      </c>
    </row>
    <row r="336" spans="1:12">
      <c r="I336" s="19" t="s">
        <v>208</v>
      </c>
      <c r="J336" s="21">
        <f>SUM(J335)</f>
        <v>0</v>
      </c>
      <c r="K336" s="21">
        <f t="shared" ref="K336" si="140">SUM(K335)</f>
        <v>0</v>
      </c>
      <c r="L336" s="21">
        <f t="shared" ref="L336" si="141">SUM(L335)</f>
        <v>0</v>
      </c>
    </row>
    <row r="338" spans="1:12">
      <c r="B338" s="9" t="s">
        <v>277</v>
      </c>
    </row>
    <row r="339" spans="1:12" ht="36">
      <c r="A339" s="67" t="s">
        <v>1</v>
      </c>
      <c r="B339" s="67" t="s">
        <v>2</v>
      </c>
      <c r="C339" s="67" t="s">
        <v>3</v>
      </c>
      <c r="D339" s="67" t="s">
        <v>4</v>
      </c>
      <c r="E339" s="67" t="s">
        <v>5</v>
      </c>
      <c r="F339" s="67" t="s">
        <v>6</v>
      </c>
      <c r="G339" s="67" t="s">
        <v>7</v>
      </c>
      <c r="H339" s="67" t="s">
        <v>8</v>
      </c>
      <c r="I339" s="68" t="s">
        <v>9</v>
      </c>
      <c r="J339" s="68" t="s">
        <v>10</v>
      </c>
      <c r="K339" s="68" t="s">
        <v>11</v>
      </c>
      <c r="L339" s="68" t="s">
        <v>12</v>
      </c>
    </row>
    <row r="340" spans="1:12" ht="55.5" customHeight="1">
      <c r="A340" s="7" t="s">
        <v>13</v>
      </c>
      <c r="B340" s="15" t="s">
        <v>220</v>
      </c>
      <c r="C340" s="7"/>
      <c r="D340" s="7"/>
      <c r="E340" s="7"/>
      <c r="F340" s="7"/>
      <c r="G340" s="7"/>
      <c r="H340" s="10">
        <v>50</v>
      </c>
      <c r="I340" s="20"/>
      <c r="J340" s="23">
        <f t="shared" ref="J340:J341" si="142">H340*I340</f>
        <v>0</v>
      </c>
      <c r="K340" s="23">
        <f t="shared" ref="K340:K341" si="143">J340*8%</f>
        <v>0</v>
      </c>
      <c r="L340" s="23">
        <f t="shared" ref="L340:L341" si="144">J340*1.08</f>
        <v>0</v>
      </c>
    </row>
    <row r="341" spans="1:12" ht="52.5" customHeight="1">
      <c r="A341" s="7" t="s">
        <v>14</v>
      </c>
      <c r="B341" s="15" t="s">
        <v>221</v>
      </c>
      <c r="C341" s="7"/>
      <c r="D341" s="7"/>
      <c r="E341" s="7"/>
      <c r="F341" s="7"/>
      <c r="G341" s="7"/>
      <c r="H341" s="10">
        <v>60</v>
      </c>
      <c r="I341" s="20"/>
      <c r="J341" s="23">
        <f t="shared" si="142"/>
        <v>0</v>
      </c>
      <c r="K341" s="23">
        <f t="shared" si="143"/>
        <v>0</v>
      </c>
      <c r="L341" s="23">
        <f t="shared" si="144"/>
        <v>0</v>
      </c>
    </row>
    <row r="342" spans="1:12">
      <c r="B342" s="18"/>
      <c r="I342" s="19" t="s">
        <v>208</v>
      </c>
      <c r="J342" s="21">
        <f>SUM(J340:J341)</f>
        <v>0</v>
      </c>
      <c r="K342" s="21">
        <f t="shared" ref="K342:L342" si="145">SUM(K340:K341)</f>
        <v>0</v>
      </c>
      <c r="L342" s="21">
        <f t="shared" si="145"/>
        <v>0</v>
      </c>
    </row>
    <row r="344" spans="1:12">
      <c r="B344" s="9" t="s">
        <v>278</v>
      </c>
    </row>
    <row r="345" spans="1:12" ht="36">
      <c r="A345" s="67" t="s">
        <v>1</v>
      </c>
      <c r="B345" s="67" t="s">
        <v>2</v>
      </c>
      <c r="C345" s="67" t="s">
        <v>3</v>
      </c>
      <c r="D345" s="67" t="s">
        <v>4</v>
      </c>
      <c r="E345" s="67" t="s">
        <v>5</v>
      </c>
      <c r="F345" s="67" t="s">
        <v>6</v>
      </c>
      <c r="G345" s="67" t="s">
        <v>7</v>
      </c>
      <c r="H345" s="67" t="s">
        <v>8</v>
      </c>
      <c r="I345" s="68" t="s">
        <v>9</v>
      </c>
      <c r="J345" s="68" t="s">
        <v>10</v>
      </c>
      <c r="K345" s="68" t="s">
        <v>11</v>
      </c>
      <c r="L345" s="68" t="s">
        <v>12</v>
      </c>
    </row>
    <row r="346" spans="1:12" ht="27.6">
      <c r="A346" s="7" t="s">
        <v>13</v>
      </c>
      <c r="B346" s="15" t="s">
        <v>176</v>
      </c>
      <c r="C346" s="7"/>
      <c r="D346" s="7"/>
      <c r="E346" s="7"/>
      <c r="F346" s="7"/>
      <c r="G346" s="7"/>
      <c r="H346" s="10">
        <v>1600</v>
      </c>
      <c r="I346" s="25"/>
      <c r="J346" s="23">
        <f t="shared" ref="J346:J347" si="146">H346*I346</f>
        <v>0</v>
      </c>
      <c r="K346" s="23">
        <f t="shared" ref="K346:K347" si="147">J346*8%</f>
        <v>0</v>
      </c>
      <c r="L346" s="23">
        <f t="shared" ref="L346:L347" si="148">J346*1.08</f>
        <v>0</v>
      </c>
    </row>
    <row r="347" spans="1:12" ht="41.4">
      <c r="A347" s="7" t="s">
        <v>14</v>
      </c>
      <c r="B347" s="15" t="s">
        <v>219</v>
      </c>
      <c r="C347" s="7"/>
      <c r="D347" s="7"/>
      <c r="E347" s="7"/>
      <c r="F347" s="7"/>
      <c r="G347" s="7"/>
      <c r="H347" s="10">
        <v>600</v>
      </c>
      <c r="I347" s="25"/>
      <c r="J347" s="23">
        <f t="shared" si="146"/>
        <v>0</v>
      </c>
      <c r="K347" s="23">
        <f t="shared" si="147"/>
        <v>0</v>
      </c>
      <c r="L347" s="23">
        <f t="shared" si="148"/>
        <v>0</v>
      </c>
    </row>
    <row r="348" spans="1:12">
      <c r="I348" s="19" t="s">
        <v>208</v>
      </c>
      <c r="J348" s="21">
        <f>SUM(J346:J347)</f>
        <v>0</v>
      </c>
      <c r="K348" s="21">
        <f t="shared" ref="K348" si="149">SUM(K346:K347)</f>
        <v>0</v>
      </c>
      <c r="L348" s="21">
        <f t="shared" ref="L348" si="150">SUM(L346:L347)</f>
        <v>0</v>
      </c>
    </row>
    <row r="350" spans="1:12">
      <c r="B350" s="9" t="s">
        <v>279</v>
      </c>
    </row>
    <row r="351" spans="1:12" ht="36">
      <c r="A351" s="67" t="s">
        <v>1</v>
      </c>
      <c r="B351" s="67" t="s">
        <v>2</v>
      </c>
      <c r="C351" s="67" t="s">
        <v>3</v>
      </c>
      <c r="D351" s="67" t="s">
        <v>4</v>
      </c>
      <c r="E351" s="67" t="s">
        <v>5</v>
      </c>
      <c r="F351" s="67" t="s">
        <v>6</v>
      </c>
      <c r="G351" s="67" t="s">
        <v>7</v>
      </c>
      <c r="H351" s="67" t="s">
        <v>8</v>
      </c>
      <c r="I351" s="68" t="s">
        <v>9</v>
      </c>
      <c r="J351" s="68" t="s">
        <v>10</v>
      </c>
      <c r="K351" s="68" t="s">
        <v>11</v>
      </c>
      <c r="L351" s="68" t="s">
        <v>12</v>
      </c>
    </row>
    <row r="352" spans="1:12">
      <c r="A352" s="7" t="s">
        <v>13</v>
      </c>
      <c r="B352" s="42" t="s">
        <v>177</v>
      </c>
      <c r="C352" s="7"/>
      <c r="D352" s="7"/>
      <c r="E352" s="7"/>
      <c r="F352" s="7"/>
      <c r="G352" s="7"/>
      <c r="H352" s="10">
        <v>1200</v>
      </c>
      <c r="I352" s="23"/>
      <c r="J352" s="23">
        <f>H352*I352</f>
        <v>0</v>
      </c>
      <c r="K352" s="23">
        <f t="shared" ref="K352:K354" si="151">J352*8%</f>
        <v>0</v>
      </c>
      <c r="L352" s="23">
        <f t="shared" ref="L352:L354" si="152">J352*1.08</f>
        <v>0</v>
      </c>
    </row>
    <row r="353" spans="1:12">
      <c r="A353" s="7" t="s">
        <v>14</v>
      </c>
      <c r="B353" s="42" t="s">
        <v>178</v>
      </c>
      <c r="C353" s="7"/>
      <c r="D353" s="7"/>
      <c r="E353" s="7"/>
      <c r="F353" s="7"/>
      <c r="G353" s="7"/>
      <c r="H353" s="10">
        <v>400</v>
      </c>
      <c r="I353" s="23"/>
      <c r="J353" s="23">
        <f t="shared" ref="J353:J354" si="153">H353*I353</f>
        <v>0</v>
      </c>
      <c r="K353" s="23">
        <f t="shared" si="151"/>
        <v>0</v>
      </c>
      <c r="L353" s="23">
        <f t="shared" si="152"/>
        <v>0</v>
      </c>
    </row>
    <row r="354" spans="1:12">
      <c r="A354" s="7" t="s">
        <v>15</v>
      </c>
      <c r="B354" s="42" t="s">
        <v>179</v>
      </c>
      <c r="C354" s="7"/>
      <c r="D354" s="7"/>
      <c r="E354" s="7"/>
      <c r="F354" s="7"/>
      <c r="G354" s="7"/>
      <c r="H354" s="10">
        <v>400</v>
      </c>
      <c r="I354" s="23"/>
      <c r="J354" s="23">
        <f t="shared" si="153"/>
        <v>0</v>
      </c>
      <c r="K354" s="23">
        <f t="shared" si="151"/>
        <v>0</v>
      </c>
      <c r="L354" s="23">
        <f t="shared" si="152"/>
        <v>0</v>
      </c>
    </row>
    <row r="355" spans="1:12">
      <c r="I355" s="19" t="s">
        <v>208</v>
      </c>
      <c r="J355" s="21">
        <f>SUM(J352:J354)</f>
        <v>0</v>
      </c>
      <c r="K355" s="21">
        <f t="shared" ref="K355:L355" si="154">SUM(K352:K354)</f>
        <v>0</v>
      </c>
      <c r="L355" s="21">
        <f t="shared" si="154"/>
        <v>0</v>
      </c>
    </row>
    <row r="357" spans="1:12">
      <c r="B357" s="9" t="s">
        <v>280</v>
      </c>
    </row>
    <row r="358" spans="1:12" ht="36">
      <c r="A358" s="67" t="s">
        <v>1</v>
      </c>
      <c r="B358" s="67" t="s">
        <v>2</v>
      </c>
      <c r="C358" s="67" t="s">
        <v>3</v>
      </c>
      <c r="D358" s="67" t="s">
        <v>4</v>
      </c>
      <c r="E358" s="67" t="s">
        <v>5</v>
      </c>
      <c r="F358" s="67" t="s">
        <v>6</v>
      </c>
      <c r="G358" s="67" t="s">
        <v>7</v>
      </c>
      <c r="H358" s="67" t="s">
        <v>8</v>
      </c>
      <c r="I358" s="68" t="s">
        <v>9</v>
      </c>
      <c r="J358" s="68" t="s">
        <v>10</v>
      </c>
      <c r="K358" s="68" t="s">
        <v>11</v>
      </c>
      <c r="L358" s="68" t="s">
        <v>12</v>
      </c>
    </row>
    <row r="359" spans="1:12" ht="50.25" customHeight="1">
      <c r="A359" s="7" t="s">
        <v>13</v>
      </c>
      <c r="B359" s="15" t="s">
        <v>180</v>
      </c>
      <c r="C359" s="7"/>
      <c r="D359" s="7"/>
      <c r="E359" s="7"/>
      <c r="F359" s="7"/>
      <c r="G359" s="7"/>
      <c r="H359" s="10">
        <v>300</v>
      </c>
      <c r="I359" s="25"/>
      <c r="J359" s="23">
        <f t="shared" ref="J359" si="155">H359*I359</f>
        <v>0</v>
      </c>
      <c r="K359" s="23">
        <f t="shared" ref="K359" si="156">J359*8%</f>
        <v>0</v>
      </c>
      <c r="L359" s="23">
        <f t="shared" ref="L359" si="157">J359*1.08</f>
        <v>0</v>
      </c>
    </row>
    <row r="360" spans="1:12">
      <c r="I360" s="19" t="s">
        <v>208</v>
      </c>
      <c r="J360" s="21">
        <f>SUM(J359)</f>
        <v>0</v>
      </c>
      <c r="K360" s="21">
        <f t="shared" ref="K360" si="158">SUM(K359)</f>
        <v>0</v>
      </c>
      <c r="L360" s="21">
        <f t="shared" ref="L360" si="159">SUM(L359)</f>
        <v>0</v>
      </c>
    </row>
    <row r="362" spans="1:12">
      <c r="B362" s="9" t="s">
        <v>281</v>
      </c>
    </row>
    <row r="363" spans="1:12" ht="36">
      <c r="A363" s="67" t="s">
        <v>1</v>
      </c>
      <c r="B363" s="67" t="s">
        <v>2</v>
      </c>
      <c r="C363" s="67" t="s">
        <v>3</v>
      </c>
      <c r="D363" s="67" t="s">
        <v>4</v>
      </c>
      <c r="E363" s="67" t="s">
        <v>5</v>
      </c>
      <c r="F363" s="67" t="s">
        <v>6</v>
      </c>
      <c r="G363" s="67" t="s">
        <v>7</v>
      </c>
      <c r="H363" s="67" t="s">
        <v>8</v>
      </c>
      <c r="I363" s="68" t="s">
        <v>9</v>
      </c>
      <c r="J363" s="68" t="s">
        <v>10</v>
      </c>
      <c r="K363" s="68" t="s">
        <v>11</v>
      </c>
      <c r="L363" s="68" t="s">
        <v>12</v>
      </c>
    </row>
    <row r="364" spans="1:12">
      <c r="A364" s="7" t="s">
        <v>13</v>
      </c>
      <c r="B364" s="42" t="s">
        <v>181</v>
      </c>
      <c r="C364" s="7"/>
      <c r="D364" s="7"/>
      <c r="E364" s="7"/>
      <c r="F364" s="7"/>
      <c r="G364" s="7"/>
      <c r="H364" s="7">
        <v>10</v>
      </c>
      <c r="I364" s="20"/>
      <c r="J364" s="23">
        <f t="shared" ref="J364:J365" si="160">H364*I364</f>
        <v>0</v>
      </c>
      <c r="K364" s="23">
        <f t="shared" ref="K364:K365" si="161">J364*8%</f>
        <v>0</v>
      </c>
      <c r="L364" s="23">
        <f t="shared" ref="L364:L365" si="162">J364*1.08</f>
        <v>0</v>
      </c>
    </row>
    <row r="365" spans="1:12">
      <c r="A365" s="7" t="s">
        <v>14</v>
      </c>
      <c r="B365" s="42" t="s">
        <v>182</v>
      </c>
      <c r="C365" s="7"/>
      <c r="D365" s="7"/>
      <c r="E365" s="7"/>
      <c r="F365" s="7"/>
      <c r="G365" s="7"/>
      <c r="H365" s="7">
        <v>5</v>
      </c>
      <c r="I365" s="20"/>
      <c r="J365" s="23">
        <f t="shared" si="160"/>
        <v>0</v>
      </c>
      <c r="K365" s="23">
        <f t="shared" si="161"/>
        <v>0</v>
      </c>
      <c r="L365" s="23">
        <f t="shared" si="162"/>
        <v>0</v>
      </c>
    </row>
    <row r="366" spans="1:12">
      <c r="I366" s="19" t="s">
        <v>208</v>
      </c>
      <c r="J366" s="21">
        <f>SUM(J364:J365)</f>
        <v>0</v>
      </c>
      <c r="K366" s="21">
        <f t="shared" ref="K366" si="163">SUM(K364:K365)</f>
        <v>0</v>
      </c>
      <c r="L366" s="21">
        <f t="shared" ref="L366" si="164">SUM(L364:L365)</f>
        <v>0</v>
      </c>
    </row>
    <row r="369" spans="1:12">
      <c r="B369" s="9" t="s">
        <v>282</v>
      </c>
    </row>
    <row r="370" spans="1:12" ht="36">
      <c r="A370" s="3" t="s">
        <v>1</v>
      </c>
      <c r="B370" s="67" t="s">
        <v>2</v>
      </c>
      <c r="C370" s="67" t="s">
        <v>3</v>
      </c>
      <c r="D370" s="67" t="s">
        <v>4</v>
      </c>
      <c r="E370" s="67" t="s">
        <v>5</v>
      </c>
      <c r="F370" s="67" t="s">
        <v>6</v>
      </c>
      <c r="G370" s="67" t="s">
        <v>7</v>
      </c>
      <c r="H370" s="67" t="s">
        <v>8</v>
      </c>
      <c r="I370" s="68" t="s">
        <v>9</v>
      </c>
      <c r="J370" s="68" t="s">
        <v>10</v>
      </c>
      <c r="K370" s="68" t="s">
        <v>11</v>
      </c>
      <c r="L370" s="68" t="s">
        <v>12</v>
      </c>
    </row>
    <row r="371" spans="1:12" ht="27.6">
      <c r="A371" s="7" t="s">
        <v>13</v>
      </c>
      <c r="B371" s="42" t="s">
        <v>183</v>
      </c>
      <c r="C371" s="7"/>
      <c r="D371" s="7"/>
      <c r="E371" s="7"/>
      <c r="F371" s="7"/>
      <c r="G371" s="7"/>
      <c r="H371" s="10">
        <v>80</v>
      </c>
      <c r="I371" s="25"/>
      <c r="J371" s="23">
        <f t="shared" ref="J371:J372" si="165">H371*I371</f>
        <v>0</v>
      </c>
      <c r="K371" s="23">
        <f t="shared" ref="K371:K372" si="166">J371*8%</f>
        <v>0</v>
      </c>
      <c r="L371" s="23">
        <f t="shared" ref="L371:L372" si="167">J371*1.08</f>
        <v>0</v>
      </c>
    </row>
    <row r="372" spans="1:12" ht="27.6">
      <c r="A372" s="7" t="s">
        <v>14</v>
      </c>
      <c r="B372" s="42" t="s">
        <v>292</v>
      </c>
      <c r="C372" s="7"/>
      <c r="D372" s="7"/>
      <c r="E372" s="7"/>
      <c r="F372" s="7"/>
      <c r="G372" s="7"/>
      <c r="H372" s="10">
        <v>20</v>
      </c>
      <c r="I372" s="25"/>
      <c r="J372" s="23">
        <f t="shared" si="165"/>
        <v>0</v>
      </c>
      <c r="K372" s="23">
        <f t="shared" si="166"/>
        <v>0</v>
      </c>
      <c r="L372" s="23">
        <f t="shared" si="167"/>
        <v>0</v>
      </c>
    </row>
    <row r="373" spans="1:12">
      <c r="I373" s="19" t="s">
        <v>208</v>
      </c>
      <c r="J373" s="21">
        <f>SUM(J371:J372)</f>
        <v>0</v>
      </c>
      <c r="K373" s="21">
        <f t="shared" ref="K373" si="168">SUM(K371:K372)</f>
        <v>0</v>
      </c>
      <c r="L373" s="21">
        <f t="shared" ref="L373" si="169">SUM(L371:L372)</f>
        <v>0</v>
      </c>
    </row>
    <row r="375" spans="1:12">
      <c r="B375" s="9" t="s">
        <v>283</v>
      </c>
    </row>
    <row r="376" spans="1:12" ht="36">
      <c r="A376" s="67" t="s">
        <v>1</v>
      </c>
      <c r="B376" s="67" t="s">
        <v>2</v>
      </c>
      <c r="C376" s="67" t="s">
        <v>3</v>
      </c>
      <c r="D376" s="67" t="s">
        <v>4</v>
      </c>
      <c r="E376" s="67" t="s">
        <v>5</v>
      </c>
      <c r="F376" s="67" t="s">
        <v>6</v>
      </c>
      <c r="G376" s="67" t="s">
        <v>7</v>
      </c>
      <c r="H376" s="67" t="s">
        <v>8</v>
      </c>
      <c r="I376" s="68" t="s">
        <v>9</v>
      </c>
      <c r="J376" s="68" t="s">
        <v>10</v>
      </c>
      <c r="K376" s="68" t="s">
        <v>11</v>
      </c>
      <c r="L376" s="68" t="s">
        <v>12</v>
      </c>
    </row>
    <row r="377" spans="1:12" ht="41.4">
      <c r="A377" s="7" t="s">
        <v>13</v>
      </c>
      <c r="B377" s="15" t="s">
        <v>186</v>
      </c>
      <c r="C377" s="7"/>
      <c r="D377" s="7"/>
      <c r="E377" s="7"/>
      <c r="F377" s="7"/>
      <c r="G377" s="7"/>
      <c r="H377" s="10">
        <v>60</v>
      </c>
      <c r="I377" s="25"/>
      <c r="J377" s="23">
        <f t="shared" ref="J377:J383" si="170">H377*I377</f>
        <v>0</v>
      </c>
      <c r="K377" s="23">
        <f t="shared" ref="K377:K383" si="171">J377*8%</f>
        <v>0</v>
      </c>
      <c r="L377" s="23">
        <f t="shared" ref="L377:L383" si="172">J377*1.08</f>
        <v>0</v>
      </c>
    </row>
    <row r="378" spans="1:12" ht="27.6">
      <c r="A378" s="7" t="s">
        <v>14</v>
      </c>
      <c r="B378" s="15" t="s">
        <v>188</v>
      </c>
      <c r="C378" s="7"/>
      <c r="D378" s="7"/>
      <c r="E378" s="7"/>
      <c r="F378" s="7"/>
      <c r="G378" s="7"/>
      <c r="H378" s="10">
        <v>30</v>
      </c>
      <c r="I378" s="25"/>
      <c r="J378" s="23">
        <f t="shared" si="170"/>
        <v>0</v>
      </c>
      <c r="K378" s="23">
        <f t="shared" si="171"/>
        <v>0</v>
      </c>
      <c r="L378" s="23">
        <f t="shared" si="172"/>
        <v>0</v>
      </c>
    </row>
    <row r="379" spans="1:12" ht="27.6">
      <c r="A379" s="7" t="s">
        <v>15</v>
      </c>
      <c r="B379" s="15" t="s">
        <v>187</v>
      </c>
      <c r="C379" s="7"/>
      <c r="D379" s="7"/>
      <c r="E379" s="7"/>
      <c r="F379" s="7"/>
      <c r="G379" s="7"/>
      <c r="H379" s="10">
        <v>20</v>
      </c>
      <c r="I379" s="25"/>
      <c r="J379" s="23">
        <f t="shared" si="170"/>
        <v>0</v>
      </c>
      <c r="K379" s="23">
        <f t="shared" si="171"/>
        <v>0</v>
      </c>
      <c r="L379" s="23">
        <f t="shared" si="172"/>
        <v>0</v>
      </c>
    </row>
    <row r="380" spans="1:12" ht="27.6">
      <c r="A380" s="7" t="s">
        <v>16</v>
      </c>
      <c r="B380" s="15" t="s">
        <v>189</v>
      </c>
      <c r="C380" s="7"/>
      <c r="D380" s="7"/>
      <c r="E380" s="7"/>
      <c r="F380" s="7"/>
      <c r="G380" s="7"/>
      <c r="H380" s="10">
        <v>20</v>
      </c>
      <c r="I380" s="25"/>
      <c r="J380" s="23">
        <f t="shared" si="170"/>
        <v>0</v>
      </c>
      <c r="K380" s="23">
        <f t="shared" si="171"/>
        <v>0</v>
      </c>
      <c r="L380" s="23">
        <f t="shared" si="172"/>
        <v>0</v>
      </c>
    </row>
    <row r="381" spans="1:12" ht="27.6">
      <c r="A381" s="7" t="s">
        <v>17</v>
      </c>
      <c r="B381" s="15" t="s">
        <v>190</v>
      </c>
      <c r="C381" s="7"/>
      <c r="D381" s="7"/>
      <c r="E381" s="7"/>
      <c r="F381" s="7"/>
      <c r="G381" s="7"/>
      <c r="H381" s="10">
        <v>20</v>
      </c>
      <c r="I381" s="25"/>
      <c r="J381" s="23">
        <f t="shared" si="170"/>
        <v>0</v>
      </c>
      <c r="K381" s="23">
        <f t="shared" si="171"/>
        <v>0</v>
      </c>
      <c r="L381" s="23">
        <f t="shared" si="172"/>
        <v>0</v>
      </c>
    </row>
    <row r="382" spans="1:12" ht="83.25" customHeight="1">
      <c r="A382" s="7" t="s">
        <v>18</v>
      </c>
      <c r="B382" s="15" t="s">
        <v>184</v>
      </c>
      <c r="C382" s="7"/>
      <c r="D382" s="7"/>
      <c r="E382" s="7"/>
      <c r="F382" s="7"/>
      <c r="G382" s="7"/>
      <c r="H382" s="10">
        <v>26</v>
      </c>
      <c r="I382" s="25"/>
      <c r="J382" s="23">
        <f t="shared" si="170"/>
        <v>0</v>
      </c>
      <c r="K382" s="23">
        <f t="shared" si="171"/>
        <v>0</v>
      </c>
      <c r="L382" s="23">
        <f t="shared" si="172"/>
        <v>0</v>
      </c>
    </row>
    <row r="383" spans="1:12" ht="24" customHeight="1">
      <c r="A383" s="7" t="s">
        <v>19</v>
      </c>
      <c r="B383" s="15" t="s">
        <v>185</v>
      </c>
      <c r="C383" s="7"/>
      <c r="D383" s="7"/>
      <c r="E383" s="7"/>
      <c r="F383" s="7"/>
      <c r="G383" s="7"/>
      <c r="H383" s="10">
        <v>460</v>
      </c>
      <c r="I383" s="25"/>
      <c r="J383" s="23">
        <f t="shared" si="170"/>
        <v>0</v>
      </c>
      <c r="K383" s="23">
        <f t="shared" si="171"/>
        <v>0</v>
      </c>
      <c r="L383" s="23">
        <f t="shared" si="172"/>
        <v>0</v>
      </c>
    </row>
    <row r="384" spans="1:12">
      <c r="I384" s="19" t="s">
        <v>208</v>
      </c>
      <c r="J384" s="21">
        <f>SUM(J377:J383)</f>
        <v>0</v>
      </c>
      <c r="K384" s="21">
        <f t="shared" ref="K384:L384" si="173">SUM(K377:K383)</f>
        <v>0</v>
      </c>
      <c r="L384" s="21">
        <f t="shared" si="173"/>
        <v>0</v>
      </c>
    </row>
    <row r="388" spans="1:12">
      <c r="B388" s="9" t="s">
        <v>304</v>
      </c>
    </row>
    <row r="389" spans="1:12" ht="36">
      <c r="A389" s="3" t="s">
        <v>1</v>
      </c>
      <c r="B389" s="67" t="s">
        <v>2</v>
      </c>
      <c r="C389" s="67" t="s">
        <v>3</v>
      </c>
      <c r="D389" s="67" t="s">
        <v>4</v>
      </c>
      <c r="E389" s="67" t="s">
        <v>5</v>
      </c>
      <c r="F389" s="67" t="s">
        <v>6</v>
      </c>
      <c r="G389" s="67" t="s">
        <v>7</v>
      </c>
      <c r="H389" s="67" t="s">
        <v>8</v>
      </c>
      <c r="I389" s="68" t="s">
        <v>9</v>
      </c>
      <c r="J389" s="68" t="s">
        <v>10</v>
      </c>
      <c r="K389" s="68" t="s">
        <v>11</v>
      </c>
      <c r="L389" s="68" t="s">
        <v>12</v>
      </c>
    </row>
    <row r="390" spans="1:12" ht="45" customHeight="1">
      <c r="A390" s="7" t="s">
        <v>13</v>
      </c>
      <c r="B390" s="15" t="s">
        <v>191</v>
      </c>
      <c r="C390" s="7"/>
      <c r="D390" s="7"/>
      <c r="E390" s="7"/>
      <c r="F390" s="7"/>
      <c r="G390" s="7"/>
      <c r="H390" s="10">
        <v>140</v>
      </c>
      <c r="I390" s="25"/>
      <c r="J390" s="23">
        <f t="shared" ref="J390:J398" si="174">H390*I390</f>
        <v>0</v>
      </c>
      <c r="K390" s="23">
        <f t="shared" ref="K390:K398" si="175">J390*8%</f>
        <v>0</v>
      </c>
      <c r="L390" s="23">
        <f t="shared" ref="L390:L398" si="176">J390*1.08</f>
        <v>0</v>
      </c>
    </row>
    <row r="391" spans="1:12" ht="27.6">
      <c r="A391" s="7" t="s">
        <v>14</v>
      </c>
      <c r="B391" s="15" t="s">
        <v>192</v>
      </c>
      <c r="C391" s="7"/>
      <c r="D391" s="7"/>
      <c r="E391" s="7"/>
      <c r="F391" s="7"/>
      <c r="G391" s="7"/>
      <c r="H391" s="10">
        <v>120</v>
      </c>
      <c r="I391" s="25"/>
      <c r="J391" s="23">
        <f t="shared" si="174"/>
        <v>0</v>
      </c>
      <c r="K391" s="23">
        <f t="shared" si="175"/>
        <v>0</v>
      </c>
      <c r="L391" s="23">
        <f t="shared" si="176"/>
        <v>0</v>
      </c>
    </row>
    <row r="392" spans="1:12">
      <c r="A392" s="7" t="s">
        <v>15</v>
      </c>
      <c r="B392" s="15" t="s">
        <v>193</v>
      </c>
      <c r="C392" s="7"/>
      <c r="D392" s="7"/>
      <c r="E392" s="7"/>
      <c r="F392" s="7"/>
      <c r="G392" s="7"/>
      <c r="H392" s="10">
        <v>140</v>
      </c>
      <c r="I392" s="25"/>
      <c r="J392" s="23">
        <f t="shared" si="174"/>
        <v>0</v>
      </c>
      <c r="K392" s="23">
        <f t="shared" si="175"/>
        <v>0</v>
      </c>
      <c r="L392" s="23">
        <f t="shared" si="176"/>
        <v>0</v>
      </c>
    </row>
    <row r="393" spans="1:12" ht="41.25" customHeight="1">
      <c r="A393" s="7" t="s">
        <v>16</v>
      </c>
      <c r="B393" s="15" t="s">
        <v>194</v>
      </c>
      <c r="C393" s="7"/>
      <c r="D393" s="7"/>
      <c r="E393" s="7"/>
      <c r="F393" s="7"/>
      <c r="G393" s="7"/>
      <c r="H393" s="10">
        <v>120</v>
      </c>
      <c r="I393" s="25"/>
      <c r="J393" s="23">
        <f t="shared" si="174"/>
        <v>0</v>
      </c>
      <c r="K393" s="23">
        <f t="shared" si="175"/>
        <v>0</v>
      </c>
      <c r="L393" s="23">
        <f t="shared" si="176"/>
        <v>0</v>
      </c>
    </row>
    <row r="394" spans="1:12" ht="27.6">
      <c r="A394" s="7" t="s">
        <v>17</v>
      </c>
      <c r="B394" s="15" t="s">
        <v>195</v>
      </c>
      <c r="C394" s="7"/>
      <c r="D394" s="7"/>
      <c r="E394" s="7"/>
      <c r="F394" s="7"/>
      <c r="G394" s="7"/>
      <c r="H394" s="10">
        <v>6</v>
      </c>
      <c r="I394" s="25"/>
      <c r="J394" s="23">
        <f t="shared" si="174"/>
        <v>0</v>
      </c>
      <c r="K394" s="23">
        <f t="shared" si="175"/>
        <v>0</v>
      </c>
      <c r="L394" s="23">
        <f t="shared" si="176"/>
        <v>0</v>
      </c>
    </row>
    <row r="395" spans="1:12" ht="41.4">
      <c r="A395" s="7" t="s">
        <v>18</v>
      </c>
      <c r="B395" s="15" t="s">
        <v>196</v>
      </c>
      <c r="C395" s="7"/>
      <c r="D395" s="7"/>
      <c r="E395" s="7"/>
      <c r="F395" s="7"/>
      <c r="G395" s="7"/>
      <c r="H395" s="10">
        <v>6</v>
      </c>
      <c r="I395" s="25"/>
      <c r="J395" s="23">
        <f t="shared" si="174"/>
        <v>0</v>
      </c>
      <c r="K395" s="23">
        <f t="shared" si="175"/>
        <v>0</v>
      </c>
      <c r="L395" s="23">
        <f t="shared" si="176"/>
        <v>0</v>
      </c>
    </row>
    <row r="396" spans="1:12">
      <c r="A396" s="7" t="s">
        <v>19</v>
      </c>
      <c r="B396" s="15" t="s">
        <v>197</v>
      </c>
      <c r="C396" s="7"/>
      <c r="D396" s="7"/>
      <c r="E396" s="7"/>
      <c r="F396" s="7"/>
      <c r="G396" s="7"/>
      <c r="H396" s="10">
        <v>80</v>
      </c>
      <c r="I396" s="25"/>
      <c r="J396" s="23">
        <f t="shared" si="174"/>
        <v>0</v>
      </c>
      <c r="K396" s="23">
        <f t="shared" si="175"/>
        <v>0</v>
      </c>
      <c r="L396" s="23">
        <f t="shared" si="176"/>
        <v>0</v>
      </c>
    </row>
    <row r="397" spans="1:12">
      <c r="A397" s="7" t="s">
        <v>20</v>
      </c>
      <c r="B397" s="42" t="s">
        <v>293</v>
      </c>
      <c r="C397" s="7"/>
      <c r="D397" s="7"/>
      <c r="E397" s="7"/>
      <c r="F397" s="7"/>
      <c r="G397" s="7"/>
      <c r="H397" s="10">
        <v>12</v>
      </c>
      <c r="I397" s="25"/>
      <c r="J397" s="23">
        <f t="shared" si="174"/>
        <v>0</v>
      </c>
      <c r="K397" s="23">
        <f t="shared" si="175"/>
        <v>0</v>
      </c>
      <c r="L397" s="23">
        <f t="shared" si="176"/>
        <v>0</v>
      </c>
    </row>
    <row r="398" spans="1:12" ht="112.5" customHeight="1">
      <c r="A398" s="7" t="s">
        <v>21</v>
      </c>
      <c r="B398" s="15" t="s">
        <v>200</v>
      </c>
      <c r="C398" s="7"/>
      <c r="D398" s="7"/>
      <c r="E398" s="7"/>
      <c r="F398" s="7"/>
      <c r="G398" s="7"/>
      <c r="H398" s="10">
        <v>10</v>
      </c>
      <c r="I398" s="25"/>
      <c r="J398" s="23">
        <f t="shared" si="174"/>
        <v>0</v>
      </c>
      <c r="K398" s="23">
        <f t="shared" si="175"/>
        <v>0</v>
      </c>
      <c r="L398" s="23">
        <f t="shared" si="176"/>
        <v>0</v>
      </c>
    </row>
    <row r="399" spans="1:12">
      <c r="I399" s="19" t="s">
        <v>208</v>
      </c>
      <c r="J399" s="21">
        <f>SUM(J390:J398)</f>
        <v>0</v>
      </c>
      <c r="K399" s="21">
        <f t="shared" ref="K399:L399" si="177">SUM(K390:K398)</f>
        <v>0</v>
      </c>
      <c r="L399" s="21">
        <f t="shared" si="177"/>
        <v>0</v>
      </c>
    </row>
    <row r="400" spans="1:12">
      <c r="B400" s="9" t="s">
        <v>199</v>
      </c>
    </row>
    <row r="402" spans="1:12">
      <c r="B402" s="48" t="s">
        <v>284</v>
      </c>
    </row>
    <row r="403" spans="1:12" ht="36">
      <c r="A403" s="67" t="s">
        <v>1</v>
      </c>
      <c r="B403" s="67" t="s">
        <v>2</v>
      </c>
      <c r="C403" s="67" t="s">
        <v>3</v>
      </c>
      <c r="D403" s="67" t="s">
        <v>4</v>
      </c>
      <c r="E403" s="67" t="s">
        <v>5</v>
      </c>
      <c r="F403" s="67" t="s">
        <v>6</v>
      </c>
      <c r="G403" s="67" t="s">
        <v>7</v>
      </c>
      <c r="H403" s="67" t="s">
        <v>8</v>
      </c>
      <c r="I403" s="68" t="s">
        <v>9</v>
      </c>
      <c r="J403" s="68" t="s">
        <v>10</v>
      </c>
      <c r="K403" s="68" t="s">
        <v>11</v>
      </c>
      <c r="L403" s="68" t="s">
        <v>12</v>
      </c>
    </row>
    <row r="404" spans="1:12" ht="25.5" customHeight="1">
      <c r="A404" s="7" t="s">
        <v>13</v>
      </c>
      <c r="B404" s="44" t="s">
        <v>198</v>
      </c>
      <c r="C404" s="7"/>
      <c r="D404" s="7"/>
      <c r="E404" s="7"/>
      <c r="F404" s="7"/>
      <c r="G404" s="7"/>
      <c r="H404" s="10">
        <v>60</v>
      </c>
      <c r="I404" s="41"/>
      <c r="J404" s="23">
        <f t="shared" ref="J404" si="178">H404*I404</f>
        <v>0</v>
      </c>
      <c r="K404" s="23">
        <f t="shared" ref="K404" si="179">J404*8%</f>
        <v>0</v>
      </c>
      <c r="L404" s="23">
        <f t="shared" ref="L404" si="180">J404*1.08</f>
        <v>0</v>
      </c>
    </row>
    <row r="405" spans="1:12">
      <c r="I405" s="19" t="s">
        <v>208</v>
      </c>
      <c r="J405" s="21">
        <f>SUM(J404)</f>
        <v>0</v>
      </c>
      <c r="K405" s="21">
        <f t="shared" ref="K405" si="181">SUM(K404)</f>
        <v>0</v>
      </c>
      <c r="L405" s="21">
        <f t="shared" ref="L405" si="182">SUM(L404)</f>
        <v>0</v>
      </c>
    </row>
    <row r="407" spans="1:12">
      <c r="B407" s="9" t="s">
        <v>285</v>
      </c>
    </row>
    <row r="408" spans="1:12" ht="36">
      <c r="A408" s="67" t="s">
        <v>1</v>
      </c>
      <c r="B408" s="67" t="s">
        <v>2</v>
      </c>
      <c r="C408" s="67" t="s">
        <v>3</v>
      </c>
      <c r="D408" s="67" t="s">
        <v>4</v>
      </c>
      <c r="E408" s="67" t="s">
        <v>5</v>
      </c>
      <c r="F408" s="67" t="s">
        <v>6</v>
      </c>
      <c r="G408" s="67" t="s">
        <v>7</v>
      </c>
      <c r="H408" s="67" t="s">
        <v>8</v>
      </c>
      <c r="I408" s="68" t="s">
        <v>9</v>
      </c>
      <c r="J408" s="68" t="s">
        <v>10</v>
      </c>
      <c r="K408" s="68" t="s">
        <v>11</v>
      </c>
      <c r="L408" s="68" t="s">
        <v>12</v>
      </c>
    </row>
    <row r="409" spans="1:12" ht="27.6">
      <c r="A409" s="7" t="s">
        <v>13</v>
      </c>
      <c r="B409" s="15" t="s">
        <v>203</v>
      </c>
      <c r="C409" s="7"/>
      <c r="D409" s="7"/>
      <c r="E409" s="7"/>
      <c r="F409" s="7"/>
      <c r="G409" s="7"/>
      <c r="H409" s="10">
        <v>6</v>
      </c>
      <c r="I409" s="23"/>
      <c r="J409" s="23">
        <f t="shared" ref="J409:J415" si="183">H409*I409</f>
        <v>0</v>
      </c>
      <c r="K409" s="23">
        <f t="shared" ref="K409:K415" si="184">J409*8%</f>
        <v>0</v>
      </c>
      <c r="L409" s="23">
        <f t="shared" ref="L409:L415" si="185">J409*1.08</f>
        <v>0</v>
      </c>
    </row>
    <row r="410" spans="1:12">
      <c r="A410" s="7" t="s">
        <v>14</v>
      </c>
      <c r="B410" s="7" t="s">
        <v>201</v>
      </c>
      <c r="C410" s="7"/>
      <c r="D410" s="7"/>
      <c r="E410" s="7"/>
      <c r="F410" s="7"/>
      <c r="G410" s="7"/>
      <c r="H410" s="10">
        <v>6</v>
      </c>
      <c r="I410" s="23"/>
      <c r="J410" s="23">
        <f t="shared" si="183"/>
        <v>0</v>
      </c>
      <c r="K410" s="23">
        <f t="shared" si="184"/>
        <v>0</v>
      </c>
      <c r="L410" s="23">
        <f t="shared" si="185"/>
        <v>0</v>
      </c>
    </row>
    <row r="411" spans="1:12">
      <c r="A411" s="7" t="s">
        <v>15</v>
      </c>
      <c r="B411" s="7" t="s">
        <v>202</v>
      </c>
      <c r="C411" s="7"/>
      <c r="D411" s="7"/>
      <c r="E411" s="7"/>
      <c r="F411" s="7"/>
      <c r="G411" s="7"/>
      <c r="H411" s="10">
        <v>6</v>
      </c>
      <c r="I411" s="23"/>
      <c r="J411" s="23">
        <f t="shared" si="183"/>
        <v>0</v>
      </c>
      <c r="K411" s="23">
        <f t="shared" si="184"/>
        <v>0</v>
      </c>
      <c r="L411" s="23">
        <f t="shared" si="185"/>
        <v>0</v>
      </c>
    </row>
    <row r="412" spans="1:12">
      <c r="A412" s="7" t="s">
        <v>16</v>
      </c>
      <c r="B412" s="7" t="s">
        <v>204</v>
      </c>
      <c r="C412" s="7"/>
      <c r="D412" s="7"/>
      <c r="E412" s="7"/>
      <c r="F412" s="7"/>
      <c r="G412" s="7"/>
      <c r="H412" s="10">
        <v>6</v>
      </c>
      <c r="I412" s="23"/>
      <c r="J412" s="23">
        <f t="shared" si="183"/>
        <v>0</v>
      </c>
      <c r="K412" s="23">
        <f t="shared" si="184"/>
        <v>0</v>
      </c>
      <c r="L412" s="23">
        <f t="shared" si="185"/>
        <v>0</v>
      </c>
    </row>
    <row r="413" spans="1:12">
      <c r="A413" s="7" t="s">
        <v>17</v>
      </c>
      <c r="B413" s="7" t="s">
        <v>205</v>
      </c>
      <c r="C413" s="7"/>
      <c r="D413" s="7"/>
      <c r="E413" s="7"/>
      <c r="F413" s="7"/>
      <c r="G413" s="7"/>
      <c r="H413" s="10">
        <v>20</v>
      </c>
      <c r="I413" s="23"/>
      <c r="J413" s="23">
        <f>H413*I413</f>
        <v>0</v>
      </c>
      <c r="K413" s="23">
        <f t="shared" si="184"/>
        <v>0</v>
      </c>
      <c r="L413" s="23">
        <f t="shared" si="185"/>
        <v>0</v>
      </c>
    </row>
    <row r="414" spans="1:12">
      <c r="A414" s="7" t="s">
        <v>18</v>
      </c>
      <c r="B414" s="7" t="s">
        <v>206</v>
      </c>
      <c r="C414" s="7"/>
      <c r="D414" s="7"/>
      <c r="E414" s="7"/>
      <c r="F414" s="7"/>
      <c r="G414" s="7"/>
      <c r="H414" s="10">
        <v>20</v>
      </c>
      <c r="I414" s="23"/>
      <c r="J414" s="23">
        <f t="shared" si="183"/>
        <v>0</v>
      </c>
      <c r="K414" s="23">
        <f t="shared" si="184"/>
        <v>0</v>
      </c>
      <c r="L414" s="23">
        <f t="shared" si="185"/>
        <v>0</v>
      </c>
    </row>
    <row r="415" spans="1:12">
      <c r="A415" s="7" t="s">
        <v>19</v>
      </c>
      <c r="B415" s="7" t="s">
        <v>207</v>
      </c>
      <c r="C415" s="7"/>
      <c r="D415" s="7"/>
      <c r="E415" s="7"/>
      <c r="F415" s="7"/>
      <c r="G415" s="7"/>
      <c r="H415" s="10">
        <v>20</v>
      </c>
      <c r="I415" s="23"/>
      <c r="J415" s="23">
        <f t="shared" si="183"/>
        <v>0</v>
      </c>
      <c r="K415" s="23">
        <f t="shared" si="184"/>
        <v>0</v>
      </c>
      <c r="L415" s="23">
        <f t="shared" si="185"/>
        <v>0</v>
      </c>
    </row>
    <row r="416" spans="1:12">
      <c r="I416" s="19" t="s">
        <v>208</v>
      </c>
      <c r="J416" s="21">
        <f>SUM(J409:J415)</f>
        <v>0</v>
      </c>
      <c r="K416" s="21">
        <f t="shared" ref="K416:L416" si="186">SUM(K409:K415)</f>
        <v>0</v>
      </c>
      <c r="L416" s="21">
        <f t="shared" si="186"/>
        <v>0</v>
      </c>
    </row>
    <row r="419" spans="1:12">
      <c r="B419" s="9" t="s">
        <v>286</v>
      </c>
    </row>
    <row r="420" spans="1:12" ht="36">
      <c r="A420" s="67" t="s">
        <v>1</v>
      </c>
      <c r="B420" s="67" t="s">
        <v>2</v>
      </c>
      <c r="C420" s="67" t="s">
        <v>3</v>
      </c>
      <c r="D420" s="67" t="s">
        <v>4</v>
      </c>
      <c r="E420" s="67" t="s">
        <v>5</v>
      </c>
      <c r="F420" s="67" t="s">
        <v>6</v>
      </c>
      <c r="G420" s="67" t="s">
        <v>7</v>
      </c>
      <c r="H420" s="67" t="s">
        <v>8</v>
      </c>
      <c r="I420" s="68" t="s">
        <v>9</v>
      </c>
      <c r="J420" s="68" t="s">
        <v>10</v>
      </c>
      <c r="K420" s="68" t="s">
        <v>11</v>
      </c>
      <c r="L420" s="68" t="s">
        <v>12</v>
      </c>
    </row>
    <row r="421" spans="1:12" ht="105.75" customHeight="1">
      <c r="A421" s="52" t="s">
        <v>13</v>
      </c>
      <c r="B421" s="16" t="s">
        <v>234</v>
      </c>
      <c r="C421" s="7"/>
      <c r="D421" s="7"/>
      <c r="E421" s="7"/>
      <c r="F421" s="7"/>
      <c r="G421" s="7"/>
      <c r="H421" s="53">
        <v>3000</v>
      </c>
      <c r="I421" s="54"/>
      <c r="J421" s="54">
        <f>H421*I421</f>
        <v>0</v>
      </c>
      <c r="K421" s="54">
        <f t="shared" ref="K421" si="187">J421*8%</f>
        <v>0</v>
      </c>
      <c r="L421" s="54">
        <f t="shared" ref="L421" si="188">J421*1.08</f>
        <v>0</v>
      </c>
    </row>
    <row r="422" spans="1:12" ht="63.75" customHeight="1">
      <c r="A422" s="61" t="s">
        <v>14</v>
      </c>
      <c r="B422" s="38" t="s">
        <v>312</v>
      </c>
      <c r="C422" s="38"/>
      <c r="D422" s="38"/>
      <c r="E422" s="38"/>
      <c r="F422" s="38"/>
      <c r="G422" s="38"/>
      <c r="H422" s="62">
        <v>100</v>
      </c>
      <c r="I422" s="63"/>
      <c r="J422" s="63">
        <f>(H422*I422)</f>
        <v>0</v>
      </c>
      <c r="K422" s="63">
        <f>J422*8%</f>
        <v>0</v>
      </c>
      <c r="L422" s="63">
        <f>J422*1.08</f>
        <v>0</v>
      </c>
    </row>
    <row r="423" spans="1:12" ht="37.5" customHeight="1">
      <c r="A423" s="61" t="s">
        <v>15</v>
      </c>
      <c r="B423" s="38" t="s">
        <v>313</v>
      </c>
      <c r="C423" s="38"/>
      <c r="D423" s="38"/>
      <c r="E423" s="38"/>
      <c r="F423" s="38"/>
      <c r="G423" s="38"/>
      <c r="H423" s="62">
        <v>30</v>
      </c>
      <c r="I423" s="63"/>
      <c r="J423" s="63">
        <f>(H423*I423)</f>
        <v>0</v>
      </c>
      <c r="K423" s="63">
        <f>J423*8%</f>
        <v>0</v>
      </c>
      <c r="L423" s="63">
        <f>J423*1.08</f>
        <v>0</v>
      </c>
    </row>
    <row r="424" spans="1:12" ht="53.25" customHeight="1">
      <c r="A424" s="61" t="s">
        <v>16</v>
      </c>
      <c r="B424" s="38" t="s">
        <v>314</v>
      </c>
      <c r="C424" s="38"/>
      <c r="D424" s="38"/>
      <c r="E424" s="38"/>
      <c r="F424" s="38"/>
      <c r="G424" s="38"/>
      <c r="H424" s="62">
        <v>30</v>
      </c>
      <c r="I424" s="63"/>
      <c r="J424" s="63">
        <f>(H424*I424)</f>
        <v>0</v>
      </c>
      <c r="K424" s="63">
        <f>J424*8%</f>
        <v>0</v>
      </c>
      <c r="L424" s="63">
        <f>J424*1.08</f>
        <v>0</v>
      </c>
    </row>
    <row r="425" spans="1:12">
      <c r="I425" s="19" t="s">
        <v>208</v>
      </c>
      <c r="J425" s="21">
        <f>SUM(J421:J424)</f>
        <v>0</v>
      </c>
      <c r="K425" s="21">
        <f t="shared" ref="K425" si="189">SUM(K421)</f>
        <v>0</v>
      </c>
      <c r="L425" s="21">
        <f>SUM(L421:L424)</f>
        <v>0</v>
      </c>
    </row>
    <row r="427" spans="1:12">
      <c r="B427" s="9" t="s">
        <v>287</v>
      </c>
    </row>
    <row r="428" spans="1:12" ht="36">
      <c r="A428" s="67" t="s">
        <v>1</v>
      </c>
      <c r="B428" s="67" t="s">
        <v>2</v>
      </c>
      <c r="C428" s="67" t="s">
        <v>3</v>
      </c>
      <c r="D428" s="67" t="s">
        <v>4</v>
      </c>
      <c r="E428" s="67" t="s">
        <v>5</v>
      </c>
      <c r="F428" s="67" t="s">
        <v>6</v>
      </c>
      <c r="G428" s="67" t="s">
        <v>7</v>
      </c>
      <c r="H428" s="67" t="s">
        <v>8</v>
      </c>
      <c r="I428" s="68" t="s">
        <v>9</v>
      </c>
      <c r="J428" s="68" t="s">
        <v>10</v>
      </c>
      <c r="K428" s="68" t="s">
        <v>11</v>
      </c>
      <c r="L428" s="68" t="s">
        <v>12</v>
      </c>
    </row>
    <row r="429" spans="1:12" ht="207.75" customHeight="1">
      <c r="A429" s="7" t="s">
        <v>13</v>
      </c>
      <c r="B429" s="16" t="s">
        <v>233</v>
      </c>
      <c r="C429" s="7"/>
      <c r="D429" s="7"/>
      <c r="E429" s="7"/>
      <c r="F429" s="7"/>
      <c r="G429" s="7"/>
      <c r="H429" s="10">
        <v>5000</v>
      </c>
      <c r="I429" s="25"/>
      <c r="J429" s="23">
        <f>H429*I429</f>
        <v>0</v>
      </c>
      <c r="K429" s="23">
        <f t="shared" ref="K429:K431" si="190">J429*8%</f>
        <v>0</v>
      </c>
      <c r="L429" s="23">
        <f t="shared" ref="L429:L431" si="191">J429*1.08</f>
        <v>0</v>
      </c>
    </row>
    <row r="430" spans="1:12" ht="204.75" customHeight="1">
      <c r="A430" s="7" t="s">
        <v>14</v>
      </c>
      <c r="B430" s="16" t="s">
        <v>306</v>
      </c>
      <c r="C430" s="7"/>
      <c r="D430" s="7"/>
      <c r="E430" s="7"/>
      <c r="F430" s="7"/>
      <c r="G430" s="7"/>
      <c r="H430" s="10">
        <v>500</v>
      </c>
      <c r="I430" s="25"/>
      <c r="J430" s="23">
        <f t="shared" ref="J430:J431" si="192">H430*I430</f>
        <v>0</v>
      </c>
      <c r="K430" s="23">
        <f t="shared" si="190"/>
        <v>0</v>
      </c>
      <c r="L430" s="23">
        <f t="shared" si="191"/>
        <v>0</v>
      </c>
    </row>
    <row r="431" spans="1:12" ht="132" customHeight="1">
      <c r="A431" s="7" t="s">
        <v>15</v>
      </c>
      <c r="B431" s="16" t="s">
        <v>307</v>
      </c>
      <c r="C431" s="7"/>
      <c r="D431" s="7"/>
      <c r="E431" s="7"/>
      <c r="F431" s="7"/>
      <c r="G431" s="7"/>
      <c r="H431" s="10">
        <v>300</v>
      </c>
      <c r="I431" s="25"/>
      <c r="J431" s="23">
        <f t="shared" si="192"/>
        <v>0</v>
      </c>
      <c r="K431" s="23">
        <f t="shared" si="190"/>
        <v>0</v>
      </c>
      <c r="L431" s="23">
        <f t="shared" si="191"/>
        <v>0</v>
      </c>
    </row>
    <row r="432" spans="1:12">
      <c r="I432" s="45" t="s">
        <v>208</v>
      </c>
      <c r="J432" s="21">
        <f>SUM(J429:J431)</f>
        <v>0</v>
      </c>
      <c r="K432" s="21">
        <f t="shared" ref="K432:L432" si="193">SUM(K429:K431)</f>
        <v>0</v>
      </c>
      <c r="L432" s="21">
        <f t="shared" si="193"/>
        <v>0</v>
      </c>
    </row>
    <row r="433" spans="1:12">
      <c r="B433" s="9"/>
    </row>
    <row r="434" spans="1:12">
      <c r="A434" s="1"/>
      <c r="B434" s="9" t="s">
        <v>288</v>
      </c>
      <c r="C434" s="1"/>
      <c r="D434" s="1"/>
      <c r="E434" s="1"/>
      <c r="G434" s="1"/>
      <c r="H434" s="1"/>
      <c r="I434" s="2"/>
      <c r="J434" s="2"/>
      <c r="K434" s="2"/>
      <c r="L434" s="2"/>
    </row>
    <row r="435" spans="1:12" ht="36">
      <c r="A435" s="3" t="s">
        <v>1</v>
      </c>
      <c r="B435" s="3" t="s">
        <v>2</v>
      </c>
      <c r="C435" s="3" t="s">
        <v>3</v>
      </c>
      <c r="D435" s="3" t="s">
        <v>4</v>
      </c>
      <c r="E435" s="3" t="s">
        <v>5</v>
      </c>
      <c r="F435" s="3" t="s">
        <v>6</v>
      </c>
      <c r="G435" s="3" t="s">
        <v>7</v>
      </c>
      <c r="H435" s="3" t="s">
        <v>8</v>
      </c>
      <c r="I435" s="4" t="s">
        <v>9</v>
      </c>
      <c r="J435" s="4" t="s">
        <v>10</v>
      </c>
      <c r="K435" s="4" t="s">
        <v>11</v>
      </c>
      <c r="L435" s="4" t="s">
        <v>12</v>
      </c>
    </row>
    <row r="436" spans="1:12" ht="234" customHeight="1">
      <c r="A436" s="7" t="s">
        <v>13</v>
      </c>
      <c r="B436" s="15" t="s">
        <v>239</v>
      </c>
      <c r="C436" s="7"/>
      <c r="D436" s="7"/>
      <c r="E436" s="7"/>
      <c r="F436" s="7"/>
      <c r="G436" s="7"/>
      <c r="H436" s="10">
        <v>1000</v>
      </c>
      <c r="I436" s="25"/>
      <c r="J436" s="23">
        <f>H436*I436</f>
        <v>0</v>
      </c>
      <c r="K436" s="23">
        <f t="shared" ref="K436" si="194">J436*8%</f>
        <v>0</v>
      </c>
      <c r="L436" s="23">
        <f t="shared" ref="L436" si="195">J436*1.08</f>
        <v>0</v>
      </c>
    </row>
    <row r="437" spans="1:12">
      <c r="I437" s="45" t="s">
        <v>208</v>
      </c>
      <c r="J437" s="21">
        <f>SUM(J436)</f>
        <v>0</v>
      </c>
      <c r="K437" s="21">
        <f t="shared" ref="K437" si="196">SUM(K436)</f>
        <v>0</v>
      </c>
      <c r="L437" s="21">
        <f t="shared" ref="L437" si="197">SUM(L436)</f>
        <v>0</v>
      </c>
    </row>
    <row r="440" spans="1:12">
      <c r="A440" s="1"/>
      <c r="B440" s="9" t="s">
        <v>238</v>
      </c>
      <c r="C440" s="1"/>
      <c r="D440" s="1"/>
      <c r="E440" s="1"/>
      <c r="G440" s="1"/>
      <c r="H440" s="1"/>
      <c r="I440" s="2"/>
      <c r="J440" s="2"/>
      <c r="K440" s="2"/>
      <c r="L440" s="2"/>
    </row>
    <row r="441" spans="1:12" ht="36">
      <c r="A441" s="67" t="s">
        <v>1</v>
      </c>
      <c r="B441" s="67" t="s">
        <v>2</v>
      </c>
      <c r="C441" s="67" t="s">
        <v>3</v>
      </c>
      <c r="D441" s="67" t="s">
        <v>4</v>
      </c>
      <c r="E441" s="67" t="s">
        <v>5</v>
      </c>
      <c r="F441" s="67" t="s">
        <v>6</v>
      </c>
      <c r="G441" s="67" t="s">
        <v>7</v>
      </c>
      <c r="H441" s="67" t="s">
        <v>8</v>
      </c>
      <c r="I441" s="68" t="s">
        <v>9</v>
      </c>
      <c r="J441" s="68" t="s">
        <v>10</v>
      </c>
      <c r="K441" s="68" t="s">
        <v>11</v>
      </c>
      <c r="L441" s="68" t="s">
        <v>12</v>
      </c>
    </row>
    <row r="442" spans="1:12" ht="47.25" customHeight="1">
      <c r="A442" s="7" t="s">
        <v>13</v>
      </c>
      <c r="B442" s="15" t="s">
        <v>240</v>
      </c>
      <c r="C442" s="7"/>
      <c r="D442" s="7"/>
      <c r="E442" s="7"/>
      <c r="F442" s="7"/>
      <c r="G442" s="7"/>
      <c r="H442" s="10">
        <v>320000</v>
      </c>
      <c r="I442" s="25"/>
      <c r="J442" s="23">
        <f>H442*I442</f>
        <v>0</v>
      </c>
      <c r="K442" s="23">
        <f t="shared" ref="K442" si="198">J442*8%</f>
        <v>0</v>
      </c>
      <c r="L442" s="23">
        <f t="shared" ref="L442" si="199">J442*1.08</f>
        <v>0</v>
      </c>
    </row>
    <row r="443" spans="1:12">
      <c r="I443" s="45" t="s">
        <v>208</v>
      </c>
      <c r="J443" s="21">
        <f>SUM(J442)</f>
        <v>0</v>
      </c>
      <c r="K443" s="21">
        <f t="shared" ref="K443" si="200">SUM(K442)</f>
        <v>0</v>
      </c>
      <c r="L443" s="21">
        <f t="shared" ref="L443" si="201">SUM(L442)</f>
        <v>0</v>
      </c>
    </row>
    <row r="446" spans="1:12" ht="21.9" customHeight="1">
      <c r="I446" s="9" t="s">
        <v>305</v>
      </c>
      <c r="J446" s="51">
        <f>J443+J437+J432+J425+J416+J405+J399+J384+J373+J366+J360+J355+J348+J342+J336+J330+J325+J320+J315+J309+J304+J299+J294+J288+J283+J276+J270+J264+J257+J245+J232+J226+J221+J216+J211+J203+J197+J183+J175+J170+J164+J153+J140+J131+J98+J87+J80+J65+J57+J47+J27+J21</f>
        <v>0</v>
      </c>
      <c r="K446" s="9"/>
      <c r="L446" s="51">
        <f>L443+L437+L432+L425+L416+L405+L399+L384+L373+L366+L360+L355+L348+L342+L336+L330+L325+L320+L315+L309+L304+L299+L294+L288+L283+L276+L270+L264+L257+L245+L232+L226+L221+L216+L211+L203+L197+L183+L175+L170+L164+L153+L140+L131+L98+L87+L80+L65+L57+L47+L27+L21</f>
        <v>0</v>
      </c>
    </row>
  </sheetData>
  <phoneticPr fontId="7" type="noConversion"/>
  <pageMargins left="0.7" right="0.7" top="0.75" bottom="0.75" header="0.3" footer="0.3"/>
  <pageSetup paperSize="9" scale="61" fitToHeight="0"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8"/>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8"/>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Eskulap</dc:creator>
  <cp:lastModifiedBy>Małgorzata Krzycka</cp:lastModifiedBy>
  <cp:lastPrinted>2024-05-16T12:23:37Z</cp:lastPrinted>
  <dcterms:created xsi:type="dcterms:W3CDTF">2024-04-09T05:56:45Z</dcterms:created>
  <dcterms:modified xsi:type="dcterms:W3CDTF">2024-06-11T07:29:50Z</dcterms:modified>
</cp:coreProperties>
</file>