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tabRatio="672" activeTab="5"/>
  </bookViews>
  <sheets>
    <sheet name="1_igły, strzykawki, kaniule" sheetId="1" r:id="rId1"/>
    <sheet name="2_opatrunki" sheetId="2" r:id="rId2"/>
    <sheet name="3_Wyroby jednorazowe" sheetId="3" r:id="rId3"/>
    <sheet name="4_Nici " sheetId="4" state="hidden" r:id="rId4"/>
    <sheet name="zadanie nr 2" sheetId="5" state="hidden" r:id="rId5"/>
    <sheet name="4_Ostrza" sheetId="6" r:id="rId6"/>
    <sheet name="5_Rękawice" sheetId="7" r:id="rId7"/>
    <sheet name="7_stomat" sheetId="8" state="hidden" r:id="rId8"/>
    <sheet name="6_ginekol" sheetId="9" r:id="rId9"/>
    <sheet name="7_Materiały medyczne" sheetId="10" r:id="rId10"/>
    <sheet name="8_Żele i papiery" sheetId="11" r:id="rId11"/>
    <sheet name="9_Artykuły jednorazowe" sheetId="12" r:id="rId12"/>
  </sheets>
  <definedNames>
    <definedName name="_xlnm.Print_Area" localSheetId="2">'3_Wyroby jednorazowe'!$A$1:$J$11</definedName>
    <definedName name="_xlnm.Print_Area" localSheetId="3">'4_Nici '!$A$1:$J$10</definedName>
    <definedName name="_xlnm.Print_Area" localSheetId="5">'4_Ostrza'!$A$1:$J$9</definedName>
    <definedName name="_xlnm.Print_Area" localSheetId="6">'5_Rękawice'!$A$1:$J$13</definedName>
    <definedName name="_xlnm.Print_Area" localSheetId="8">'6_ginekol'!$A$1:$J$17</definedName>
    <definedName name="_xlnm.Print_Area" localSheetId="9">'7_Materiały medyczne'!$A$1:$J$13</definedName>
    <definedName name="_xlnm.Print_Area" localSheetId="7">'7_stomat'!$A$1:$J$22</definedName>
    <definedName name="_xlnm.Print_Area" localSheetId="10">'8_Żele i papiery'!$A$1:$J$18</definedName>
    <definedName name="_xlnm.Print_Area" localSheetId="11">'9_Artykuły jednorazowe'!$A$1:$J$27</definedName>
  </definedNames>
  <calcPr fullCalcOnLoad="1"/>
</workbook>
</file>

<file path=xl/sharedStrings.xml><?xml version="1.0" encoding="utf-8"?>
<sst xmlns="http://schemas.openxmlformats.org/spreadsheetml/2006/main" count="509" uniqueCount="237">
  <si>
    <t>Lp.</t>
  </si>
  <si>
    <t>Artykuł , opis</t>
  </si>
  <si>
    <t>J.m.</t>
  </si>
  <si>
    <t>Wartość netto</t>
  </si>
  <si>
    <t>% VAT</t>
  </si>
  <si>
    <t>Wartość podatku VAT</t>
  </si>
  <si>
    <t>Wartość brutto</t>
  </si>
  <si>
    <t>…………………………………………………………………………..</t>
  </si>
  <si>
    <t>( Pieczęć  Wykonawcy)</t>
  </si>
  <si>
    <t>cena jedn.netto j.m.</t>
  </si>
  <si>
    <t>RAZEM</t>
  </si>
  <si>
    <t>x</t>
  </si>
  <si>
    <t>op.</t>
  </si>
  <si>
    <t>nazwa handlowa/ producent*</t>
  </si>
  <si>
    <t>wielkość opakowania*</t>
  </si>
  <si>
    <t>0,5 x 25</t>
  </si>
  <si>
    <t>0,7 x 30</t>
  </si>
  <si>
    <t>0,8 x 40</t>
  </si>
  <si>
    <t>0,9 x 40</t>
  </si>
  <si>
    <t>szt.</t>
  </si>
  <si>
    <t>Wskaźnik do autoklawu paski</t>
  </si>
  <si>
    <t>Sporal A op. - 10 szt.</t>
  </si>
  <si>
    <t>Cytofix aerosol  op. -  100 g.</t>
  </si>
  <si>
    <t xml:space="preserve"> </t>
  </si>
  <si>
    <t>szt</t>
  </si>
  <si>
    <t>…………………………………………………………………..</t>
  </si>
  <si>
    <t>( podpis osoby/osób uprawnionej/ych do reprezentowania Wykonawcy)</t>
  </si>
  <si>
    <t>zestaw</t>
  </si>
  <si>
    <t>Torebki papierowo -foliowe 90 x 260 mm  op. - 200 szt</t>
  </si>
  <si>
    <t>Torebki papierowo -foliowe 60 x 100 mm  op. - 200 szt</t>
  </si>
  <si>
    <t>0,45 x 16</t>
  </si>
  <si>
    <t>Papier do KTG SMART ONE FC - 700 (szer. 215 mm)</t>
  </si>
  <si>
    <t>Torebki papierowo -foliowe 150 x 280 mm  op. - 200 szt</t>
  </si>
  <si>
    <t>Pojemniki sztywne bez możliwości odłączenia zamknięcia na odpady med..małe na igły 0,7 l</t>
  </si>
  <si>
    <t>Pojemniki plastikowe sztywne bez możliwości odłączenia zamknięcia na odpady med..duże ok.. 2l.</t>
  </si>
  <si>
    <t xml:space="preserve">Prezerwatywy z talkiem </t>
  </si>
  <si>
    <t>Załącznik 1.2</t>
  </si>
  <si>
    <t>art. jednorazowego użytku</t>
  </si>
  <si>
    <t>0,4 x 20</t>
  </si>
  <si>
    <t>Planowana ilość na okres                              18 m-cy</t>
  </si>
  <si>
    <t>10 ml</t>
  </si>
  <si>
    <t>20 ml</t>
  </si>
  <si>
    <t>Szczoteczka prosta ze sprężystym włosiem do pobieraniam cytologii - sterylna.• prosta konstrukcja umożliwiająca pobranie próbki z kanału szyjki macicy • miękkie zakończenia włosków zapobiegające podrażnieniom • daleki zasięg dzięki długiej rączce • jednorazowego użytku • nie zawiera lateksu, nie zawiera ftalanów • sterylizowana tlenkiem etylenu • pakowanie: 1 sztuka/papier-folia</t>
  </si>
  <si>
    <t>Szczoteczki typu miotełka do pobierania cytologii - sterylnazakończenie w kształcie wachlarzyka, umożliwiające pobranie wymazu
 komórek z szyjki macicy, kanału szyjki i strefy transformacji • miękkie zakończenia włosków pozwala na dokładne pobranie
 materiału do badania • wykonana w całości z polietylenu • daleki zasięg dzięki długiej rączce • jednorazowego użytku • nie zawiera lateksu, nie zawiera ftalanów • sterylizowana tlenkiem etylenu • pakowanie: 1 sztuka/p</t>
  </si>
  <si>
    <t>Szkiełka mikroskopowe podstawowe cięte z obustronnym matowym polem o wym. 27x75 mm, 1.1+-0.1 mm, op 50 szt.</t>
  </si>
  <si>
    <t>niebieskie</t>
  </si>
  <si>
    <t>rozmiar 3 przeznaczony do stopy, dłoni</t>
  </si>
  <si>
    <t>rozmiar 4 przeznaczony do podudzia, kolana</t>
  </si>
  <si>
    <t>rozmiar 6 przeznaczony do głowy</t>
  </si>
  <si>
    <t>rozmiar 8 przeznaczony do głowy, biodra</t>
  </si>
  <si>
    <t>rozmiar XS</t>
  </si>
  <si>
    <t>rozmiar S</t>
  </si>
  <si>
    <t>0,6 x 30</t>
  </si>
  <si>
    <t>Zestaw szyn piankowych (splint) 4 szynyw 3 rozmiarach uniwersalnych w futerale)</t>
  </si>
  <si>
    <t xml:space="preserve">szt. </t>
  </si>
  <si>
    <t>rozmiar M</t>
  </si>
  <si>
    <t>rozmiar L</t>
  </si>
  <si>
    <t>1/4 m2</t>
  </si>
  <si>
    <t>Opis przedmiotu zamówienia</t>
  </si>
  <si>
    <t>Jedn. miary</t>
  </si>
  <si>
    <t>% 
VAT</t>
  </si>
  <si>
    <t>Nazwa handlowa/ Producent</t>
  </si>
  <si>
    <t>Ilość opakowań</t>
  </si>
  <si>
    <t>1.1</t>
  </si>
  <si>
    <t>1.2</t>
  </si>
  <si>
    <t>1.3</t>
  </si>
  <si>
    <t>1.4</t>
  </si>
  <si>
    <t>1.5</t>
  </si>
  <si>
    <t>1.6</t>
  </si>
  <si>
    <t>1.7</t>
  </si>
  <si>
    <t>opak.</t>
  </si>
  <si>
    <t>Nr katalogowy</t>
  </si>
  <si>
    <t>Igła iniekcyjna, sterylna, przeznaczona do iniekcji dożylnych, iniekcji domięśniowych, iniekcji podskórnych, wykonana z gładkiej i wytrzymałej stali nierdzewnej, osłonka i nasadka wykonana z polipropylenu, o  cienkich ściankach zapewniających tempo strumienia, końcówka igły ostrzona w trzech płaszczyznach, typ szlifu igły: LB/BL standard długo ścięte, niska siła wkłucia i przesuwu, powierzchnia rurek pokryta środkiem poślizgowym (silikonem), nasadki barwione zgodnie z kodem ISO ułatwiając szybkie rozpoznanie rozmiaru igły, bez lateksu, bez ftalanów, nietoksyczna, niepirogenna, sterylizowana tlenkiem etylenu, okres ważności 5 lat, pakowanie: 1 sztuka/papier-folia. Opakowanie a 100 sztuk (na opakowaniu każdej igły kod identyfikacyjny)</t>
  </si>
  <si>
    <t>Pensety jednorazowe anatomiczne, proste,  jałowe do chwytania materiałów opatrunkowych, antypoślizgowa  część chwytająca zakończona poprzecznymi prążkami umożliwiającymi pewny chwyt dł. 13 cm-15 cm.</t>
  </si>
  <si>
    <t>FORMULARZ ASORTYMENTOWO - CENOWY</t>
  </si>
  <si>
    <t>2.1</t>
  </si>
  <si>
    <t>2.2</t>
  </si>
  <si>
    <t>2.3</t>
  </si>
  <si>
    <t>2.4</t>
  </si>
  <si>
    <t>2 ml</t>
  </si>
  <si>
    <t xml:space="preserve">5 ml </t>
  </si>
  <si>
    <t>4.1</t>
  </si>
  <si>
    <t>4.2</t>
  </si>
  <si>
    <t>różowe 20G 1,1x32 mm</t>
  </si>
  <si>
    <t>zielone 18G 1,3x32 mm</t>
  </si>
  <si>
    <t>żółte pediatryczne 07x19 mm</t>
  </si>
  <si>
    <t>4.3</t>
  </si>
  <si>
    <t>4.4</t>
  </si>
  <si>
    <t xml:space="preserve">Przyrząd do przetaczania płynów infuzyjnych jednorazowego użytku, jałowy, niepirogenny, nie toksyczny, dwukanałowy, ostry kolec komory kroplowej ze zmatowioną powierzchnią, gwarantujący szczelne i pewne połączenie z pojemnikami/ workami. odpowietrznik z filtrem przeciwbakteryjnym zamykany kolorową klapką, elastyczna komora kroplowa o wielkości 6 cm zaopatrzona w dodatkowe skrzydełka dociskowe ułatwiające wprowadzenie igły biorczej do pojemnika, kroplomierz komory 20 kropli = 1 ml +/- 0.1 ml, filtr zabezpieczający przed większymi cząsteczkami o wielkości oczek 15 μm, miękki elastyczny dren o długości minimum 150 cm z zakończeniem luer-lock, precyzyjny, w pełni bezpieczny zacisk rolkowy wyposażony w pochewkę
 na igłę biorczą i zaczep na dren do podwieszenia, oba końce przyrządu zabezpieczone dodatkowo ochronnymi kapturkami, nie zawiera lateksu, sterylizowany tlenkiem etylenu, pakowanie: 1 sztuka/ papier-folia </t>
  </si>
  <si>
    <t>Gazik włókninowy, niejałowy, nasączony 70% alkoholem izopropylowym, rozmiar 60 mm x 100 mm, opakowanie jednostkowe łączone podwójnie, posiadające perforację umożliwiającą dzielenie na pojedyncze sztuki, opakowanie a 100 sztuk</t>
  </si>
  <si>
    <t>3.1</t>
  </si>
  <si>
    <t>3.2</t>
  </si>
  <si>
    <t>3.3</t>
  </si>
  <si>
    <t>5.1</t>
  </si>
  <si>
    <t>5.2</t>
  </si>
  <si>
    <t>5.3</t>
  </si>
  <si>
    <t>6.1</t>
  </si>
  <si>
    <t>6.2</t>
  </si>
  <si>
    <t>6.3</t>
  </si>
  <si>
    <t>6.4</t>
  </si>
  <si>
    <t>Zadanie nr 2 - Opatrunki</t>
  </si>
  <si>
    <t>Samoprzylepny, jałowy opatrunek z wkładem chłonnym  umieszczonym centralnie, wykonany z hydrofobowej włókniny, pokryte klejem akrylowym, powleczony siateczką z polietylenu zapobiegającą przywieraniu do rany, absorbujący niewielką i średnią ilość wysięku oraz chroniący przed wpływem czynników zewnętrznych, zaokrąglone brzegi zapobiegające przypadkowemu odklejaniu opatrunku posiadają warstwę zabezpieczającą z papieru silikonowanego ułatwiającą precyzyjną, bezbolesną i skuteczną aplikację, mikropory w strukturze włókniny zapewniają odpowiednią paroprzepuszczalność, dzięki czemu zachodzi prawidłowa wymiana gazowa między opatrunkiem a skórą, hipoalergiczny. Opakowanie a 30 sztuk</t>
  </si>
  <si>
    <t>Załącznik nr 2 do Zaproszenia</t>
  </si>
  <si>
    <t>6</t>
  </si>
  <si>
    <t>rozmiar 10 cm x 10 cm</t>
  </si>
  <si>
    <t>rozmiar 10 cm x 15 cm</t>
  </si>
  <si>
    <t>rozmiar 10 cm x 20 cm</t>
  </si>
  <si>
    <t>rozmiar 5 cm x 4 m</t>
  </si>
  <si>
    <t>rozmiar 8 cm x 4 m</t>
  </si>
  <si>
    <t>rozmiar 12 cm x 4 m</t>
  </si>
  <si>
    <t>rozmiar 15 cm x 4 m</t>
  </si>
  <si>
    <t>7</t>
  </si>
  <si>
    <t>rozmiar 10 cm x 4 m</t>
  </si>
  <si>
    <t>7.1</t>
  </si>
  <si>
    <t>7.2</t>
  </si>
  <si>
    <t>7.3</t>
  </si>
  <si>
    <t>7.4</t>
  </si>
  <si>
    <t>8</t>
  </si>
  <si>
    <t>Opaska kohezyjna niejałowa, elastyczna, tkana, bez lateksu, nadająca właściwości kohezyjne, umożliwiające przywieranie do siebie kolejno nałożonych warstw bez konieczności stosowania zapinek oraz dodatkowych mocowań,może zawierać wiskozę i poliamid, nie zwija się, nie przywiera do skóry ani ubrań a jedynie warstwą do kolejnej warstwy do podtrzymywania wszelkich opatrunków nieprzylepnych, szczególnie w miejscach trudno dostępnych, np. na ranach oparzeniowych, pooperacyjnych, okolicach stawów, stożkowych i zaokrąglonych częściach ciała</t>
  </si>
  <si>
    <t>rozmiar 4 cm x 4 m</t>
  </si>
  <si>
    <t>8.1</t>
  </si>
  <si>
    <t>8.2</t>
  </si>
  <si>
    <t>9</t>
  </si>
  <si>
    <t>9.1</t>
  </si>
  <si>
    <t>9.2</t>
  </si>
  <si>
    <t>9.3</t>
  </si>
  <si>
    <t>9.4</t>
  </si>
  <si>
    <t>9.5</t>
  </si>
  <si>
    <t>rozmiar 2 przeznaczony do dłoni, palca</t>
  </si>
  <si>
    <t>Paski samoprzylepne, tzw. „szwy zewnętrzne” wykonane ze wzmocnionej, nylonowej włókniny typu spunbond, pokryte klejem akrylowym, zapewniają bezbolesne zamknięcie rany, przepuszczalność powietrza umożliwia wymianę gazową między paskiem a skórą, zastosowanie pasków bez użycia szwów tradycyjnych pozwala zmniejszyć ryzyko wystąpienia infekcji oraz obniżyć koszty leczenia, pakowane po 6 sztuk, rozmiar: 38 mm x 6 mm</t>
  </si>
  <si>
    <t>10</t>
  </si>
  <si>
    <t>11</t>
  </si>
  <si>
    <t>Taśma opatrunkowa, niejałowa, wykonana z hydrofobowej włókniny z mikroperforacjami umożliwiającymi wymianę gazową między skórą, a środowiskiem zewnętrznym. Taśma posiada tylne zabezpieczenie z papieru silikonowanego z metryczną podziałką umożliwiającą precyzyjne dzielenie za pomocą nożyczek oraz przecięciem prostym. Opakowanie: kartonik - dyspenser. Po oderwaniu wieczka możliwe jest wysuwanie taśmy bez jej wyjmowania z kartonika</t>
  </si>
  <si>
    <t>rozmiar 5 cm x 10 m</t>
  </si>
  <si>
    <t>rozmiar 10 cm x 10 m</t>
  </si>
  <si>
    <t>rozmiar 15 cm x 10 m</t>
  </si>
  <si>
    <t>11.1</t>
  </si>
  <si>
    <t>11.2</t>
  </si>
  <si>
    <t>11.3</t>
  </si>
  <si>
    <t>12</t>
  </si>
  <si>
    <t>Plaster włókninowy  samoprzylepny  z centralnie umieszczonym wkładem chłonnym absorbującym  średnią ilość wysięku  oraz chroniącym przed wpływem czynników zewnętrznych, nie przylegający do rany, przepuszczający odpowiednią  parę wodną i powietrze, zapewniający swobodę ruchów i elastycznie dopasowujący się do kształtów ciała, hipoalergiczny, rozmiar 6 cm x 1 m</t>
  </si>
  <si>
    <t>13</t>
  </si>
  <si>
    <t>Przylepiec włókninowy na rolce, z dobrą przylepnością, elastycznie dopasowujący się do kształtów ciała, zapewniający swobodę ruchów, z  odpowiednią przepuszczalnością powietrza i pary wodnej, do podziału bez użycia nożyczek, hipoalergiczny, rozmiar 2.5 cm x 5 m</t>
  </si>
  <si>
    <t>14</t>
  </si>
  <si>
    <t>Przylepiec tkaninowy biały lub cielisty, niejałowy, elastyczny, dopasowujący się do kształtów ciała, zapewniający swobodę ruchów, cechujący  się odpowiednią przepuszczalnością powietrza i pary wodnej, posiadający prawidłową przylepność z  możliwością dzielenia wzdłuż i w poprzek bez użycia nożyczek, hipoalergiczny, ząbkowane wykończenie brzegów, nawinięty na szpukę, wymiar 2,5 cm x 5 m</t>
  </si>
  <si>
    <t>15</t>
  </si>
  <si>
    <t>16</t>
  </si>
  <si>
    <t>Strzykawka jednorazowego użytku, dwuczęściowa, luer, sterylna do infuzji podskórnych, domięśniowych i dożylnych, przeznaczona do pobierania, podawania leków/ płynów do pacjenta oraz pobierania próbek płynów ustrojowych od pacjenta, przeźroczysty cylinder umożliwiający pełną kontrolę wizualną zawartości, zakończenie stożkowe typu luer umieszczone centralnie dla pojemności 2 ml, mimośrodkowo dla pojemności 5, 10, 20 ml, płynny przesuw tłoka, kryza ograniczająca zabezpieczająca przed przypadkowym wysunięciem tłoka,wyraźna, czytelna i trwała skala koloru czarnego ułatwiająca dawkowanie, odpowiednio: co 0,1 ml dla pojemności 2 ml, co 0,2 ml dla pojemności 5 ml, co 0,5 ml dla pojemności 10 ml, co 1 ml dla pojemności 20 ml, co 0,5 ml dla pojemności 10 ml, co 1 ml dla pojemności 20 ml, przedłużona skala uwzględniająca 10% rozszerzenie pojemności nominalnej, niepirogenna, nietoksyczna, nie zawiera ftalanów, nie zawiera lateksu, sterylizowana tlenkiem etylenu, termin ważności 5 lat</t>
  </si>
  <si>
    <t>Zadanie nr 1 - Igły, strzykawki, kaniule, przyrządy do przetaczania</t>
  </si>
  <si>
    <r>
      <t xml:space="preserve">Kaniule do kaniulacji naczyń dożylnych obwodowych do wielokrotnej iniekcji leków dożylnych, dożylnej infuzji roztworów oraz żywienia pozajelitowego nadającego się do podania do żył obwodowych, utrzymanie nawodnienia pacjenta i/lub zmniejszenie odwodnienia w przypadku, gdy pacjent nie jest wstanie przyjmować doustnie odpowiedniej ilości płynów, transfuzji krwi oraz preparatów krwiopochodnych, zapewnienia dostępu naczyniowego w przypadki konieczności szybkiego podania leków, szczególnie podczas zabiegów diagnostycznych oraz leczniczych. Właściwości: </t>
    </r>
    <r>
      <rPr>
        <b/>
        <sz val="10"/>
        <rFont val="Cambria"/>
        <family val="1"/>
      </rPr>
      <t xml:space="preserve">posiada pasywne zabezpieczenie przed zakłuciem, ostra część igły (mandrynu) po wyciągnięciu zostanie samoistnie osłonięta elementem zabezpieczającym chroniąc użytkownika przed przypadkowym zakłuciem lub zranieniem, </t>
    </r>
    <r>
      <rPr>
        <sz val="10"/>
        <rFont val="Cambria"/>
        <family val="1"/>
      </rPr>
      <t>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w zależności od rozmiaru, uchwyt umożliwiający wykonanie wkłucia jedną ręką, filtr hydrofobowy zabezpieczający przed wypływem krwi po wprowadzeniu kaniuli do naczynia, komora wypływu zwrotnego zabezpieczona koreczkiem luer lock, nie zawiera lateksu, nie zawiera ftalanów, sterylizowana tlenkiem etylenu</t>
    </r>
  </si>
  <si>
    <t xml:space="preserve">Cena jedn. netto </t>
  </si>
  <si>
    <t>Strzykawka jednorazowego użytku, tuberkulinowa sterylna, do precyzyjnego pobierania i podawania leków/płynów do pacjenta, w całości wykonana z polipropylenu,umożliwia pełną kontrolę wizualną zawartości, kontrastujący tłok, zakończenie stożkowe typu luer, płynny przesuw tłoka dzięki gumowemu uszczelnieniu, kryza ograniczająca zabezpieczająca przed przypadkowym wysunięciem tłoka, wyraźna, czytelna i trwała skala koloru czarnego ułatwiająca dawkowanie, co 0,05 ml, umożliwia precyzyjne dawkowanie leku/płynu, specjalna konstrukcja tłoczka redukuje pojemność resztkową leku/płynu, niepirogenna, nietoksyczna, nie zawiera ftalanów, nie zawiera lateksu, sterylizowana tlenkiem etylenu, rozmiar 1 ml, termin ważności 5 lat, opakowanie a 100 sztuk</t>
  </si>
  <si>
    <t>Kompres gazowy niejałowy, posiada podwinięte brzegi typu ES, liczba nitek 17, liczba warstw 12, pakowany w opakowanie papierowe, opakowanie a 100 sztuk</t>
  </si>
  <si>
    <t xml:space="preserve">1/2 m2  </t>
  </si>
  <si>
    <t xml:space="preserve">1 m2  </t>
  </si>
  <si>
    <t>Opatrunek samoprzylepny do zabezpieczania kaniul obwodowych, wykonany z hydrofobowej włókniny z mikroperforacjami umożliwiającymi wymianę gazową między skórą, a środowiskiem zewnętrznym, posiadający mini wkład chłonny zabezpieczający przywieranie włókniny do miejsca wklucia, nacięcie na port pionowy oraz dodatkową podkładkę włókninową pod skrzydełka kaniuli, rozmiar 5,1 cm x 7,6 cm, opakowanie a 50 sztuk</t>
  </si>
  <si>
    <t>rozmiar 5 x 5 cm</t>
  </si>
  <si>
    <t>rozmiar 7,5 x 7,5 cm</t>
  </si>
  <si>
    <t>rozmiar 10 x 10 cm</t>
  </si>
  <si>
    <t>Serweta chirurgiczna sterylna, jednorazowa, chłonna i nieprzemakalna, rozmiar minimalny: 40 x 60 cm, opakowanie folia-papier zawierające informację o kierunku otwierania</t>
  </si>
  <si>
    <t>16.1</t>
  </si>
  <si>
    <t>16.2</t>
  </si>
  <si>
    <t>16.3</t>
  </si>
  <si>
    <t>Zadanie nr 3 - Wyroby medyczne jednorazowe</t>
  </si>
  <si>
    <t>Nici chirurgiczne wchłanialne Atramat PGA - syntetyczne, pokryte stearynianem wapnia, w zestawie z igłą odwrotnie tnącą, o wysokiej wytrzymałości na rozciąganie, ma minimalną reakcję tkankową, igła zwężana jest ku końcowi tworząc trójpłaszczyznowe zakończenie, długość nici 75 cm, igła półkole grubość 4-0,3-0,2.0</t>
  </si>
  <si>
    <t>Gaza opatrunkowa kopertowa, jałowa, nitkowość  17N, liczba sztuk w opakowaniu jednostkowym - 1</t>
  </si>
  <si>
    <t>Szpatułka  drewniana, sterylna, jednorazowego użytku, z  zaokrąglonym brzegiem oraz krawędziami zapobiegającymi przed zranieniem, kolor naturalny,  wytrzymała, pakowanie: 1 sztuka/papier, opakowanie zbiorcze - 100 sztuk</t>
  </si>
  <si>
    <t>Zadanie nr 4 - Nici chirurgiczne</t>
  </si>
  <si>
    <t>Ostrza chirurgiczne wykonane z wysokiej jakości stali węglowej lub stali nierdzewnej, jałowe, kompatybilne z trzonkami nr 3 i 4, oznaczenie rozmiaru na ostrzu, pakowane pojedyńczo w folię aluminiową, opakowanie zbiorcze 100 sztuk, różne rozmiary</t>
  </si>
  <si>
    <t>Rękawiczki chirurgiczne, jałowe, lateksowe, bezpudrowe, łatwe do założenia dzięki rolowanemu rękawowi, posiadające teksturowaną powierzchnię, która zwiększa chwytność, pakowane parami w kopercie, opakowanie zbiorcze 50 sztuk</t>
  </si>
  <si>
    <t>Zadanie nr 7 - Artykuły stomatologiczne jednorazowego użytku</t>
  </si>
  <si>
    <t>Śliniak stomatologiczny z jednowarstwowej bibułki i wzmocniony folią PE, która ma za zadanie chronić pacjenta przed zabrudzeniem podczas zabiegów stomatologicznych (krew, wydzielina z jamy ustnej, preparaty stomatologiczne). Troczki w górnej części pozwalają na szybkie zawiązanie śliniaka. W części dolnej znajduje się kieszeń, w której gromadzą się zanieczyszczenia. Przykładowy rozmiar śliniaka: 38 x 48 cm + kieszonka: 14 cm. Opakowanie a 50 szt.</t>
  </si>
  <si>
    <t>Jednorazowe wkłady filtracyjne do miski spluwaczki  z chłonnej włókniny, opakowanie a 50 sztuk</t>
  </si>
  <si>
    <t>Jednorazowe pokrowce na zagłówek fotela stomatologicznego składane, wykonane z bibuły wzmocnionej folią PE, uniwersalne, wymiary 32x25 cm, opakowanie a 50 sztuk</t>
  </si>
  <si>
    <t>Jednorazowe tacki plastikowe z przegródkami o wymiarach 19 x 14,5 cm, opakowanie a 100 sztuk</t>
  </si>
  <si>
    <t xml:space="preserve">Jednorazowe serwety ochronne stomatologiczne składane, wykonane z dwuwarstwowej bibuły, wzmocnione warstwą folii polietylenowej, zapewniające doskonałe wchłanianie płynów oraz zapobiegające zabrudzeniu podczas najbardziej wymagających zabiegów stomatologicznych, przykładowy rozmiar serwety: 33 x 46 cm, opakowanie a 100 sztuk </t>
  </si>
  <si>
    <t>Elastyczne, jednorazowe końcówki do ślinociągu wykonane z najwyższej jakości nietoksycznych materiałów. Po zgięciu zachowują nadany im kształt, opakowanie a 100 sztuk</t>
  </si>
  <si>
    <t xml:space="preserve">Wałeczki bawełniane stomatologiczne  nie mechacące się, nie rwące, przeznaczone do stosowania policzkowo, językowo lub wargowo, łatwo przyjmujące kształt okolic przydziąsłowych, ułatwiając pracę stomatologom, zapewniające dużą chłonność, a przy tym nie zmieniające swojego kształtu, wymiar 10 mm x 38 mm </t>
  </si>
  <si>
    <t>Płaty waty celulozowej w zwoju z regularną perforacją ułatwiającą odrywanie pojedynczych części w postaci małych kompresów, opakowanie 2 x 500 sztuk (40x50 mm), niejałowe - Pur Zellin</t>
  </si>
  <si>
    <t>Testy paskowe  do sterylizacji parowej przeznaczone do łatwej kontroli poprawności procesu sterylizacyjnego przeprowadzonego w autoklawie, do monitorowania chemicznej sterylizacji parowej klasy 5 lub 6, opakowanie a 200 sztuk</t>
  </si>
  <si>
    <t>Biologiczny wskaźnik procesu sterylizacji parą wodną w autoklawie - Sporal A firmy Biomed - postać paska bibuły nasyconego zawiesiną spor szczepu Geobacillus stearothermophilus ATCC 7953, opakowanie papierowo-foliowe zabezpieczające przed kontaminacją, opakowanie 10 sztuk</t>
  </si>
  <si>
    <t>Jednorazowe, papierowo-foliowe woreczki stosowane do sterylizacji narzędzi medycznych parą wodną (STEAM) wykonane z papieru medycznego o gramaturze 60 g/m2 i wielowarstwowej folii PET/CPP. Samoprzylepna taśma klejąca ułatwia szybkie przygotowanie pakietu, opakowanie a 200 sztuk, rozmiar 90 x 260 mm</t>
  </si>
  <si>
    <t>Jednorazowe, papierowo-foliowe woreczki stosowane do sterylizacji narzędzi medycznych parą wodną (STEAM), wykonane z papieru medycznego o gramaturze 60g/m2 i wielowarstwowej folii PET/CPP, samoprzylepna taśma klejąca ułatwia szybkie przygotowanie pakietu, opakowanie a 200 sztuk, rozmiar 60x100 mm</t>
  </si>
  <si>
    <t xml:space="preserve">Jednorazowe, papierowo-foliowe woreczki stosowane do sterylizacji narzędzi medycznych parą wodną (STEAM), wykonane z papieru medycznego o gramaturze 60 g/m2 i wielowarstwowej folii PET/CPP, samoprzylepna taśma klejąca ułatwia szybkie przygotowanie pakietu, opakowanie a 200 sztuk, rozmiar 150 mm x 280 mm </t>
  </si>
  <si>
    <t>Rękawice foliowe niesterylne wykonane z gładkiego  polietylenu wytrzymałe na rozerwanie, uniwersalny kształt pasujący na prawą i lewą dłoń, wytrzymałość na rozciąganie, zarejestrowane jako wyrób medyczny, opakowanie zbiorcze max.100 szt. umożliwiające pojedyncze wyjmowanie rękawiczki,op. 100 szt.</t>
  </si>
  <si>
    <t>Cytofix  aerozolowy preparat do utrwalania pobranych na szkiełka mikroskopowe rozmazów biologicznych przed ich późniejszą oceną, opakowanie a 150 ml</t>
  </si>
  <si>
    <t>Szczoteczka cytologiczna typu miotełka zakończenie w kształcie wachlarzyka umożliwiająca pobranie wymazu komórek z szyjki macicy, kanału szyjki i strefy transformacji, miękkie zakończenia włosków pozwala na dokładne pobranie materiału do badania, wykonana w całości z polietylenu, daleki zasięg dzięki długiej rączce, jednorazowego użytku, nie zawiera lateksu, nie zawiera ftalanów, sterylizowana tlenkiem etylenu, opakowanie: 
1 sztuka/opak.</t>
  </si>
  <si>
    <t>Szczoteczka prosta ze sprężystym włosiem do pobieraniam cytologii - sterylna, prosta konstrukcja umożliwiająca pobranie próbki z kanału szyjki macicy, miękkie zakończenia włosków zapobiegające podrażnieniom, daleki zasięg dzięki długiej rączce, jednorazowego użytku,  nie zawiera lateksu, nie zawiera ftalanów, sterylizowana tlenkiem etylenu, opakowanie: 
1 sztuka/papier-folia</t>
  </si>
  <si>
    <t>Osłonki na głowicę USG - prezerwatywy bez zbiorniczka, wykorzystywane jako bariera higieniczna podczas badań USG transwaginalnych, wykonane z naturalnego lateksu,  gładkie, przeźroczyste i pudrowane, pakowane pojedyńczo w opakowanie aluminiowe oraz w kartonik zbiorczy po 144 sztuki</t>
  </si>
  <si>
    <t>Wziernik ginekologiczny sterylny przeznaczony do badania ginekologicznego pochwy i szyjki macicy,  łyżki wykonane z transparentnego polistyrenu, szpilka blokująca wykonana z polietylenu o dealnie gładkich i opływowych brzegach, jednorazowego użytku, niezawierający lateksu i ftalanów, do użycia na czas nie dłuższy niż 60 minut, opakowanie: 1 sztuka/folia, opakowanie zbiorcze a 100 szt.</t>
  </si>
  <si>
    <t>Lancety jednorazowe alergologiczne, sterylne, firmy Heinz Herenz, główka kłująca 0,9 mm gwarantuje bezbolesne przeprowadzenie testu skórnego u dzieci i dorosłych, opakowane indywidualnie, opakowanie zbiorcze a 200 sztuk</t>
  </si>
  <si>
    <t>ŻEL do EKG rozpuszczalny w wodzie, hipoalergiczny, do użytku zewnętrznego, opakowanie a 0.5 l</t>
  </si>
  <si>
    <t>Żel do USG na bazie wodnej, przeznaczony do ultrasonografii, posiadający wysoką gęstość i lepkość,  niespływjący, jednocześnie zapewniający bardzo dobre przewodzenie fal ultrasonograficznych, bezpieczny dla skóry pacjenta, niereagujący z ubraniem, produkt bezpieczny dla głowic USG, niezawierający soli i innych substancji mogących im zaszkodzić, opakowanie a 250 ml</t>
  </si>
  <si>
    <t>Żel do USG na bazie wodnej, przeznaczony do ultrasonografii, o wysokiej gęstości i lepkości, jednocześnie zapewniający bardzo dobre przewodzenie fal ultrasonograficznych, bezpieczny dla skóry pacjenta, niereagujący z ubraniem, produkt bezpieczny dla głowic USG, niezawierający soli i innych substancji mogących im zaszkodzić, niespływający, niebieski, opakowanie a 500 ml</t>
  </si>
  <si>
    <t>Papier rejestracyjny do aparatu EKG z siatką milimetrową, zapis termiczny, wymiary: rolka 112 mm x 25 m</t>
  </si>
  <si>
    <t>Papier do videoprinterów Mitsubischi K61 B-CE do drukarki termicznej, rolka szer. 110 mm x 20 m, pakowany pojedyńczo, oryginał</t>
  </si>
  <si>
    <t>Papier do drukarki USG SonyUPP-110HG 110 mm x 18 m oryginał</t>
  </si>
  <si>
    <t>Kubki jednorazowe, biodegradowalne, do gorących i zimnych napojów, o pojemności 250 ml, opakowanie zbiorcze a 100 sztuk</t>
  </si>
  <si>
    <t>Kieliszki do podawania leków, transparentne z  materiału umożliwiającego wizualną obserwację podawanego leku, z podziałką dozującą o poj. 15 ml, opakowanie a 100 sztuk</t>
  </si>
  <si>
    <t>Pojemnik ina odpady medyczne i niebezpieczne w kolorze czerwonym, sztywne, niewywrotne, bez możliwości odłączenia zamknięcia, o pojemności 0,7 l z etykietą umożliwiającą zapis daty i identyfikacji miejsca powstania odpadów</t>
  </si>
  <si>
    <t>Pojemnik ina odpady medyczne i niebezpieczne w kolorze czerwonym, sztywne, niewywrotne, bez możliwości odłączenia zamknięcia, o pojemności 2,0 l z etykietą umożliwiającą zapis daty i identyfikacji miejsca powstania odpadów</t>
  </si>
  <si>
    <t>Podkład na rolce z celulozy, biały, perforowany co 30-40 cm, długość rolki 50 metrów, szerokość 50 cm</t>
  </si>
  <si>
    <t>Podkład na rolce wykonany z celulozy, biały, perforowany co 30-40 cm, szerokość rolki 60 cm, długość 50 m</t>
  </si>
  <si>
    <t>Miska nerkowata z celulozy, jednorazowego użytku, o pojemności 1-2 l</t>
  </si>
  <si>
    <t xml:space="preserve">Chusta trójkątna wykonana z włókniny lub bawełny, cienka, elastyczna i lekka, wygodna dla pacjenta, dopasowująca się do kształtu ciała, zapewniająca swobodę ruchu z możliwością  połączenia kilku chust celem uzyskania większego unieruchomienia, hipoalergiczna. przykładowy rozmiar 96 cm x 96 cm x 130 cm </t>
  </si>
  <si>
    <t>Koc ratunkowy foliowy, termiczny, niejałowy, wykonany z metalicznej folii, odporny na uszkodzenia, hipoalergiczny, chroniący przed niekorzystnym wpływem warunków atmosferycznych – zimna, deszczu, upału, wiatru, w zależności od strony, która jest aplikowana w kierunku ciała pacjenta, zapobiega groźnym dla życia zaburzeniom gospodarki cieplnej organizmu zmniejszając ryzyko wystąpienia wstrząsu</t>
  </si>
  <si>
    <t>17</t>
  </si>
  <si>
    <t>19</t>
  </si>
  <si>
    <t>Maska tlenowa z nebulizatorem i drenem, sterylna, wykonana z przeźroczystego, nietoksycznego PVC, posiadająca regulowanącą  blaszkę na nos oraz gumkę mocującą, wyposażona w dren o długości  ok. 2 m zakończony uniwersalnymi łącznikami odpornym  na zagięcia oraz nebulizator o pojemności 8 ml (skalowany co 1 ml) w rozmiarze S, M, L</t>
  </si>
  <si>
    <t xml:space="preserve"> Jednorazowe wzierniki uszne  do otoskopów, wykonane z nietoksycznego plastiku, o średnicy lejka 2,5 mm, przeznaczone do stosowania u dzieci, gładkie powierzchnie chronią przed uszkodzeniem ucha, kompatybilne z otoskopami: KaWe, Riester, Heine, Luxamed, Welch Allyn , opakowanie a 100 sztuk</t>
  </si>
  <si>
    <t>Jednorazowe wzierniki uszne  do otoskopów, wykonane z nietoksycznego plastiku, o średnicy lejka 4,25 mm, przeznaczone do stosowania u dorosłych, gładkie powierzchnie chronią przed uszkodzeniem ucha, kompatybilne z otoskopami: KaWe, Riester, Heine, Luxamed, Welch Allyn, opakowanie a 100 sztuk</t>
  </si>
  <si>
    <t>Jednorazowa maseczka do sztucznego oddychania pozwalająca  na wykonanie resuscytacji krążeniowo-oddechowej w ramach pierwszej pomocy. Plastikowy ustnik zabezpiecza przed wydzielinami i skutecznie zmniejsza ryzyko infekcji. Na zewnętrznej stronie maseczki znajduje się przydatna instrukcja udzielania pomocy</t>
  </si>
  <si>
    <t>Staza automatyczna niesterylna z szerokim  rozciągliwym paskiem, który założony powyżej miejsca
nakłucia zmniejsza intensywność ciśnienia, chroni od przekrwienia ramienia, minimalizuje przykre doznania, poprawia jakość próbki krwi, odporna na środki dezynfekujące, rozmiar: długość 50 cm, szerokość 2.5 cm</t>
  </si>
  <si>
    <r>
      <t xml:space="preserve">Kompres ciepło-zimno niejałowy wykonany z mocnej i bardzo wytrzymałej, nietoksycznej folii, wewnątrz której znajduje się wkład żelowy  posiadający dużą zdolność magazynowania oraz długotrwałego zwrotu
 zakumulowanego zimna lub ciepła, kompres można ochładzać lub ogrzewać, może być myty, dezynfekowany, wielokrotnego użytku, </t>
    </r>
    <r>
      <rPr>
        <sz val="10"/>
        <rFont val="Cambria"/>
        <family val="1"/>
      </rPr>
      <t>wymiar</t>
    </r>
    <r>
      <rPr>
        <sz val="10"/>
        <rFont val="Cambria"/>
        <family val="1"/>
      </rPr>
      <t xml:space="preserve"> 10 x 10 cm</t>
    </r>
  </si>
  <si>
    <t>Zestaw opatrunków wodoodpornych chroniących  przed dostępem wody i zabrudzeń w miejscu powierzchownych uszkodzeń naskórka, otarć i skaleczeń, z  nieprzywierającym wkładem chłonnym zapewniającym bezbolesną zmianą opatrunku. w zestawie:  w rozmiarach: 7,2 cm x 1,9 cm – 8 sztuk
7,2 cm x 3 cm – 4 sztuki, 38 cm x 3,8 cm – 4 sztuki, 
7,6 cm x 5 cm – 2 sztuki</t>
  </si>
  <si>
    <t>Aspirator ssący do biopsji endometrium  PROBET, jałowy, pakowany pojedyńczo, do szybkiej diagnostyki  bez znieczulenia i ryzyka powikłań anestezjologicznych, podwójny tłok zapewnia źródło stałej próżni, dzięki czemu zasysana jest większa ilość materiału, pobieranie tkanki następuje poprzez boczny otwór na końcu aspiratora, delikatna, zaokrąglona końcówka minimalizuje dyskomfort pacjentki, dodatkowe oznaczenie głębokości ułatwia lokalizację umiejscowienia w macicy, przyrząd o długości 262 mm i średnicy 2,93 mm</t>
  </si>
  <si>
    <t xml:space="preserve">Rurka ustno-gardłowa wykonana z wysokiej jakości PE (polietylenu) pozbawionego PVC, charakterystyczne anatomiczne wygięcie rurki pozwala na udrożnienie górnych dróg oddechowych i swobodny przepływ gazów anestetycznych, powietrza, rozmiary kodowane kolorami, numeryczne oznaczenie rozmiaru na rurce, jednorazowego użytku, nie zawiera lateksu, nie zawiera ftalanów, sterylizowana tlenkiem etylenu, w różnych rozmiarach, pakowanie: 1 szt./folia </t>
  </si>
  <si>
    <t xml:space="preserve">opak. </t>
  </si>
  <si>
    <t>Opaska dziana  podtrzymująca, niejałowa o dużej zawartości bawełny, bezpieczna dla skóry i bardzo dobrze tolerowana przez osoby skłonne do alergii</t>
  </si>
  <si>
    <t xml:space="preserve"> 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rękaw o składzie: 70 – 80% przędzy poliamidowej teksturowanej oraz 20 – 30% poliuretanowej przędzy elastomerowej-opakowanie o dł. 1m </t>
  </si>
  <si>
    <t>Bandaż tkany elastyczny, niejałowy z zawartością minimum 55% bawełny wyposażony w zapinkę do umocowania opaski w miejscu aplikacji, pakowany pojedyńczo w opakowanie papierowe lub foliowe.</t>
  </si>
  <si>
    <t>Opatrunek poiniekcyjny , jałowywy, samoprzylepny z wkładem chłonnym centralnie umieszczonym , absorbującym  niewielki wysięk z miejsc uszkodzenia skóry , zapewniający prawidłową wymianę gazową między opatrunkiem a skórą, cienki i elastyczny, zapewniające swobodę ruchu, hipoalergiczny , opakowanie jednostkowe papier-papier lub papier -folia, opakowanie zbiorcze do 500 szt. rozmiar 1.9x7.6cm. lub więcej</t>
  </si>
  <si>
    <t xml:space="preserve">Opatrunek jałowywy, poiniekcyjny,uciskowy, wykonany z włókniny lub wodoodpornej folii poliuretanowej z  centralnie umieszczony wkład chłonnym, który pod wpływem krwi zwiększa swoją objętość i  działa ściągającą i uciskowo na ranę, naciska na miejsce krwawienia i powoduje jego zatamowanie o wymiarach   2.5x8.5cm.  lub więcej. </t>
  </si>
  <si>
    <t>Papier rejestracyjny  do EKG dla aparatu EDAN SE-1201, rozmiar 210x140 mm, liczba kartek144 z czerwonym nadrukiem z marginesem i znacznikiem 1 szt. w opakowaniu.termoczuły z siatką milimetrową do EKG EDAN SE-12, wymiary rolki: szer. 210 mm x 25 m</t>
  </si>
  <si>
    <t>Papier rejestracyjny  do EKG dla aparatu EDAN SE-12 rozmiar 210x25m, z czerwonym nadrukiem do zewnatrz, ze znacznikiem i marginesem, średnica gilzy 17 mm.</t>
  </si>
  <si>
    <t xml:space="preserve">Miska nerkowata z tworzywa sztucznego o pojemności 05 l, biała </t>
  </si>
  <si>
    <t>Strzykawka dwuczęściowa do karmienia dojelitowego lub płukania pęcherza moczowego 100ml Janeta,produkt niepirogenny, nietoksyczny , jałowy, pakowany w papier i folię,z wyraźną podziałką,wyposażony w specjalną końcówkę do cewników oraz  w łącznik typu luer ,który można połączyć z igłą lub drenem o mniejszej średnicy.</t>
  </si>
  <si>
    <t>Maska tlenowa z drenem do podawania tlenu, długość drenu ok.2m z uniwersalnymi końcówkami. Maska z gumką zakładana na tył głowy i blaszką na nos umożliwiającą regulację przylegania. Produkt sterylny, jednorazowego użytku.</t>
  </si>
  <si>
    <t xml:space="preserve">Staza jednorazowowa, bezlateksowa, szeroki i  rozciągliwy pasek redukujący ból przy nakłuciu, minimum 25 szt. w opakowaniu  </t>
  </si>
  <si>
    <t>Elektrody ekg jednorazowego użytku dla dorosłych do monitorowania, styk chlorosrebrowy (Ag/AgCl), podłoże gąbka polietylenowa, żel stały ("receptura szybka"), kształt owalny, rozmiar 57 mm x 34 mm,  rodzaj złącza - zatrzask kołkowy tylko KENDALL ECG H92SG,  opakowanie a 50 sztuk</t>
  </si>
  <si>
    <t>Kompres z gazy jałowy, posiada podwinięte brzegi typu ES, liczba nitek 17, liczba warstw 12, pakowany po 3 sztuki w opakowaniu jednostkowym, papier-folia, opakowanie a 50 sztuk</t>
  </si>
  <si>
    <t>Zadanie nr 4 - Ostrza</t>
  </si>
  <si>
    <t>Zadanie nr 5 - Rękawice</t>
  </si>
  <si>
    <t>Zadanie nr 6 - Artykuły ginekologiczne jednorazowego użytku</t>
  </si>
  <si>
    <t>Zadanie nr 7 - Materiały medyczne</t>
  </si>
  <si>
    <t>Zadanie nr 8 - Żele i papiery rejestracyjne</t>
  </si>
  <si>
    <t>Zadanie nr 9 - Materiały i wyroby medyczne jednorazowego użytku</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</si>
</sst>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0"/>
    <numFmt numFmtId="168" formatCode="_-* #,##0.000\ _z_ł_-;\-* #,##0.000\ _z_ł_-;_-* &quot;-&quot;??\ _z_ł_-;_-@_-"/>
    <numFmt numFmtId="169" formatCode="#,##0.00\ &quot;zł&quot;"/>
    <numFmt numFmtId="170" formatCode="0.00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415]d\ mmmm\ yyyy"/>
    <numFmt numFmtId="176" formatCode="#,##0&quot; zł&quot;"/>
  </numFmts>
  <fonts count="66">
    <font>
      <sz val="10"/>
      <name val="Arial"/>
      <family val="0"/>
    </font>
    <font>
      <sz val="10"/>
      <name val="Arial CE"/>
      <family val="2"/>
    </font>
    <font>
      <sz val="8"/>
      <name val="Arial"/>
      <family val="2"/>
    </font>
    <font>
      <b/>
      <sz val="8"/>
      <name val="Arial"/>
      <family val="2"/>
    </font>
    <font>
      <b/>
      <sz val="8"/>
      <color indexed="58"/>
      <name val="Arial CE"/>
      <family val="2"/>
    </font>
    <font>
      <b/>
      <sz val="8"/>
      <name val="Arial CE"/>
      <family val="2"/>
    </font>
    <font>
      <b/>
      <sz val="8"/>
      <color indexed="10"/>
      <name val="Arial CE"/>
      <family val="2"/>
    </font>
    <font>
      <sz val="8"/>
      <name val="Arial CE"/>
      <family val="2"/>
    </font>
    <font>
      <b/>
      <i/>
      <sz val="12"/>
      <name val="Arial CE"/>
      <family val="0"/>
    </font>
    <font>
      <b/>
      <sz val="11"/>
      <name val="Arial CE"/>
      <family val="2"/>
    </font>
    <font>
      <b/>
      <sz val="10"/>
      <name val="Cambria"/>
      <family val="1"/>
    </font>
    <font>
      <sz val="10"/>
      <name val="Cambria"/>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b/>
      <sz val="10"/>
      <color indexed="63"/>
      <name val="Cambria"/>
      <family val="1"/>
    </font>
    <font>
      <sz val="10"/>
      <color indexed="63"/>
      <name val="Cambria"/>
      <family val="1"/>
    </font>
    <font>
      <b/>
      <i/>
      <sz val="10"/>
      <name val="Cambria"/>
      <family val="1"/>
    </font>
    <font>
      <b/>
      <sz val="11"/>
      <name val="Cambria"/>
      <family val="1"/>
    </font>
    <font>
      <sz val="8"/>
      <color indexed="8"/>
      <name val="Calibri"/>
      <family val="2"/>
    </font>
    <font>
      <sz val="11"/>
      <color indexed="8"/>
      <name val="Cambria"/>
      <family val="1"/>
    </font>
    <font>
      <sz val="10"/>
      <color indexed="8"/>
      <name val="Cambria"/>
      <family val="1"/>
    </font>
    <font>
      <sz val="8"/>
      <name val="Cambria"/>
      <family val="1"/>
    </font>
    <font>
      <sz val="8"/>
      <color indexed="8"/>
      <name val="Cambria"/>
      <family val="1"/>
    </font>
    <font>
      <sz val="10"/>
      <color indexed="10"/>
      <name val="Cambria"/>
      <family val="1"/>
    </font>
    <font>
      <b/>
      <sz val="13"/>
      <color indexed="8"/>
      <name val="Cambria"/>
      <family val="1"/>
    </font>
    <font>
      <b/>
      <sz val="12"/>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10"/>
      <color rgb="FFFF0000"/>
      <name val="Cambria"/>
      <family val="1"/>
    </font>
    <font>
      <sz val="10"/>
      <color rgb="FF222222"/>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27" borderId="1" applyNumberFormat="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57">
    <xf numFmtId="0" fontId="0" fillId="0" borderId="0" xfId="0" applyAlignment="1">
      <alignment/>
    </xf>
    <xf numFmtId="0" fontId="0" fillId="0" borderId="0" xfId="0" applyAlignment="1">
      <alignment wrapText="1"/>
    </xf>
    <xf numFmtId="0" fontId="2" fillId="0" borderId="10" xfId="0" applyFont="1" applyBorder="1" applyAlignment="1">
      <alignment/>
    </xf>
    <xf numFmtId="0" fontId="2" fillId="0" borderId="10" xfId="0" applyFont="1" applyBorder="1" applyAlignment="1">
      <alignment horizontal="center"/>
    </xf>
    <xf numFmtId="0" fontId="2"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wrapText="1"/>
    </xf>
    <xf numFmtId="0" fontId="2" fillId="0" borderId="0" xfId="0" applyFont="1" applyAlignment="1">
      <alignment horizontal="center"/>
    </xf>
    <xf numFmtId="0" fontId="4" fillId="0" borderId="0" xfId="0" applyFont="1" applyAlignment="1">
      <alignment/>
    </xf>
    <xf numFmtId="0" fontId="5" fillId="0" borderId="0" xfId="0" applyFont="1" applyAlignment="1">
      <alignment/>
    </xf>
    <xf numFmtId="2"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2" fontId="5" fillId="0" borderId="0" xfId="0" applyNumberFormat="1" applyFont="1" applyAlignment="1">
      <alignment/>
    </xf>
    <xf numFmtId="0" fontId="6" fillId="0" borderId="0" xfId="0" applyFont="1" applyAlignment="1">
      <alignment/>
    </xf>
    <xf numFmtId="0" fontId="5" fillId="0" borderId="10" xfId="0" applyFont="1" applyBorder="1" applyAlignment="1">
      <alignment horizont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3" fillId="0" borderId="12" xfId="0" applyFont="1" applyBorder="1" applyAlignment="1">
      <alignment horizontal="center" wrapText="1"/>
    </xf>
    <xf numFmtId="0" fontId="7" fillId="0" borderId="10" xfId="0" applyFont="1" applyBorder="1" applyAlignment="1">
      <alignment/>
    </xf>
    <xf numFmtId="0" fontId="7" fillId="0" borderId="13" xfId="0" applyFont="1" applyBorder="1" applyAlignment="1">
      <alignment/>
    </xf>
    <xf numFmtId="166" fontId="7" fillId="0" borderId="10" xfId="0" applyNumberFormat="1" applyFont="1" applyBorder="1" applyAlignment="1">
      <alignment/>
    </xf>
    <xf numFmtId="0" fontId="3" fillId="0" borderId="10" xfId="0" applyFont="1" applyBorder="1" applyAlignment="1">
      <alignment wrapText="1"/>
    </xf>
    <xf numFmtId="166" fontId="2" fillId="0" borderId="10" xfId="0" applyNumberFormat="1" applyFont="1" applyBorder="1" applyAlignment="1">
      <alignment horizontal="center"/>
    </xf>
    <xf numFmtId="2" fontId="2" fillId="0" borderId="10" xfId="0" applyNumberFormat="1" applyFont="1" applyBorder="1" applyAlignment="1">
      <alignment horizontal="center"/>
    </xf>
    <xf numFmtId="0" fontId="7" fillId="0" borderId="10" xfId="0" applyFont="1" applyBorder="1" applyAlignment="1">
      <alignment horizontal="center"/>
    </xf>
    <xf numFmtId="0" fontId="5" fillId="0" borderId="10" xfId="0" applyFont="1" applyBorder="1" applyAlignment="1">
      <alignment wrapText="1"/>
    </xf>
    <xf numFmtId="0" fontId="8" fillId="0" borderId="0" xfId="0" applyFont="1" applyAlignment="1">
      <alignment/>
    </xf>
    <xf numFmtId="4" fontId="0" fillId="0" borderId="0" xfId="0" applyNumberFormat="1" applyAlignment="1">
      <alignment wrapText="1"/>
    </xf>
    <xf numFmtId="0" fontId="1" fillId="0" borderId="0" xfId="0" applyFont="1" applyAlignment="1">
      <alignment wrapText="1"/>
    </xf>
    <xf numFmtId="4" fontId="1" fillId="0" borderId="0" xfId="0" applyNumberFormat="1" applyFont="1" applyAlignment="1">
      <alignment wrapText="1"/>
    </xf>
    <xf numFmtId="0" fontId="0" fillId="0" borderId="0" xfId="0" applyAlignment="1">
      <alignment/>
    </xf>
    <xf numFmtId="0" fontId="3" fillId="0" borderId="14" xfId="0" applyFont="1" applyBorder="1" applyAlignment="1">
      <alignment horizontal="right"/>
    </xf>
    <xf numFmtId="0" fontId="2" fillId="0" borderId="0" xfId="0" applyFont="1" applyBorder="1" applyAlignment="1">
      <alignment horizontal="center"/>
    </xf>
    <xf numFmtId="166" fontId="2" fillId="0" borderId="0" xfId="0" applyNumberFormat="1" applyFont="1" applyBorder="1" applyAlignment="1">
      <alignment horizontal="center"/>
    </xf>
    <xf numFmtId="2" fontId="2" fillId="0" borderId="0" xfId="0" applyNumberFormat="1" applyFont="1" applyBorder="1" applyAlignment="1">
      <alignment horizontal="center"/>
    </xf>
    <xf numFmtId="0" fontId="9" fillId="33" borderId="0" xfId="0" applyFont="1" applyFill="1" applyAlignment="1">
      <alignment/>
    </xf>
    <xf numFmtId="0" fontId="7" fillId="34" borderId="10" xfId="0" applyFont="1" applyFill="1" applyBorder="1" applyAlignment="1">
      <alignment horizontal="center"/>
    </xf>
    <xf numFmtId="0" fontId="3" fillId="0" borderId="10" xfId="0" applyFont="1" applyFill="1" applyBorder="1" applyAlignment="1">
      <alignment wrapText="1"/>
    </xf>
    <xf numFmtId="0" fontId="0" fillId="0" borderId="0" xfId="0" applyFont="1" applyAlignment="1">
      <alignment/>
    </xf>
    <xf numFmtId="0" fontId="0" fillId="0" borderId="0" xfId="0" applyFont="1" applyAlignment="1">
      <alignment horizontal="center"/>
    </xf>
    <xf numFmtId="0" fontId="63" fillId="0" borderId="0" xfId="0" applyFont="1" applyAlignment="1">
      <alignment/>
    </xf>
    <xf numFmtId="2" fontId="0" fillId="0" borderId="0" xfId="0" applyNumberFormat="1" applyFont="1" applyAlignment="1">
      <alignment horizont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xf>
    <xf numFmtId="0" fontId="11" fillId="0" borderId="10" xfId="0" applyFont="1" applyBorder="1" applyAlignment="1">
      <alignment horizontal="center" vertical="center"/>
    </xf>
    <xf numFmtId="0" fontId="11" fillId="34" borderId="10" xfId="0" applyFont="1" applyFill="1" applyBorder="1" applyAlignment="1">
      <alignment wrapText="1"/>
    </xf>
    <xf numFmtId="0" fontId="11" fillId="0" borderId="10" xfId="0" applyFont="1" applyFill="1" applyBorder="1" applyAlignment="1">
      <alignment wrapText="1"/>
    </xf>
    <xf numFmtId="166" fontId="11" fillId="0" borderId="10" xfId="0" applyNumberFormat="1" applyFont="1" applyBorder="1" applyAlignment="1">
      <alignment/>
    </xf>
    <xf numFmtId="0" fontId="32" fillId="0" borderId="10" xfId="0" applyFont="1" applyBorder="1" applyAlignment="1">
      <alignment horizontal="center" vertical="center"/>
    </xf>
    <xf numFmtId="0" fontId="11" fillId="0" borderId="10" xfId="0" applyFont="1" applyBorder="1" applyAlignment="1">
      <alignment vertical="center" wrapText="1"/>
    </xf>
    <xf numFmtId="0" fontId="33" fillId="0" borderId="10" xfId="0" applyFont="1" applyBorder="1" applyAlignment="1">
      <alignment horizontal="center" vertical="center"/>
    </xf>
    <xf numFmtId="0" fontId="33" fillId="0" borderId="10" xfId="0" applyFont="1" applyBorder="1" applyAlignment="1">
      <alignment/>
    </xf>
    <xf numFmtId="0" fontId="33" fillId="0" borderId="10" xfId="0" applyFont="1" applyBorder="1" applyAlignment="1">
      <alignment horizontal="center"/>
    </xf>
    <xf numFmtId="0" fontId="11" fillId="34" borderId="10" xfId="0" applyFont="1" applyFill="1" applyBorder="1" applyAlignment="1">
      <alignment horizontal="center"/>
    </xf>
    <xf numFmtId="0" fontId="11" fillId="0" borderId="0" xfId="0" applyFont="1" applyAlignment="1">
      <alignment horizontal="center" vertical="center"/>
    </xf>
    <xf numFmtId="0" fontId="11" fillId="0" borderId="0" xfId="0" applyFont="1" applyAlignment="1">
      <alignment/>
    </xf>
    <xf numFmtId="2" fontId="11" fillId="0" borderId="0" xfId="0" applyNumberFormat="1" applyFont="1" applyAlignment="1">
      <alignment/>
    </xf>
    <xf numFmtId="0" fontId="34" fillId="0" borderId="0" xfId="0" applyFont="1" applyAlignment="1">
      <alignment/>
    </xf>
    <xf numFmtId="0" fontId="11" fillId="0" borderId="0" xfId="0" applyFont="1" applyAlignment="1">
      <alignment horizontal="center"/>
    </xf>
    <xf numFmtId="0" fontId="11" fillId="0" borderId="0" xfId="0" applyFont="1" applyBorder="1" applyAlignment="1">
      <alignment/>
    </xf>
    <xf numFmtId="2" fontId="11" fillId="0" borderId="10" xfId="0" applyNumberFormat="1" applyFont="1" applyBorder="1" applyAlignment="1">
      <alignment horizontal="center"/>
    </xf>
    <xf numFmtId="49" fontId="11" fillId="0" borderId="10" xfId="0" applyNumberFormat="1" applyFont="1" applyBorder="1" applyAlignment="1">
      <alignment horizontal="center" vertical="center"/>
    </xf>
    <xf numFmtId="166" fontId="11" fillId="0" borderId="10" xfId="0" applyNumberFormat="1" applyFont="1" applyBorder="1" applyAlignment="1">
      <alignment vertical="center"/>
    </xf>
    <xf numFmtId="0" fontId="11" fillId="34" borderId="10" xfId="0" applyFont="1" applyFill="1" applyBorder="1" applyAlignment="1">
      <alignment horizontal="center" vertical="center"/>
    </xf>
    <xf numFmtId="0" fontId="35" fillId="0" borderId="0" xfId="0" applyFont="1" applyAlignment="1">
      <alignment/>
    </xf>
    <xf numFmtId="49" fontId="33" fillId="0" borderId="10" xfId="0" applyNumberFormat="1" applyFont="1" applyBorder="1" applyAlignment="1">
      <alignment horizontal="center" vertical="center"/>
    </xf>
    <xf numFmtId="4" fontId="11" fillId="0" borderId="10" xfId="0" applyNumberFormat="1" applyFont="1" applyBorder="1" applyAlignment="1">
      <alignment vertical="center" wrapText="1"/>
    </xf>
    <xf numFmtId="4" fontId="11" fillId="0" borderId="10" xfId="0" applyNumberFormat="1" applyFont="1" applyBorder="1" applyAlignment="1">
      <alignment/>
    </xf>
    <xf numFmtId="0" fontId="11" fillId="0" borderId="10" xfId="0" applyFont="1" applyFill="1" applyBorder="1" applyAlignment="1">
      <alignment/>
    </xf>
    <xf numFmtId="0" fontId="11" fillId="0" borderId="10" xfId="0" applyFont="1" applyBorder="1" applyAlignment="1">
      <alignment horizontal="left" vertical="center" wrapText="1"/>
    </xf>
    <xf numFmtId="0" fontId="11" fillId="0" borderId="10" xfId="0" applyFont="1" applyFill="1" applyBorder="1" applyAlignment="1">
      <alignment horizontal="left" vertical="center" wrapText="1"/>
    </xf>
    <xf numFmtId="4" fontId="11" fillId="0" borderId="10" xfId="0" applyNumberFormat="1" applyFont="1" applyBorder="1" applyAlignment="1">
      <alignment horizontal="right" vertical="center" wrapText="1"/>
    </xf>
    <xf numFmtId="4" fontId="11" fillId="0" borderId="10" xfId="0" applyNumberFormat="1" applyFont="1" applyBorder="1" applyAlignment="1">
      <alignment vertical="center"/>
    </xf>
    <xf numFmtId="0" fontId="11" fillId="0" borderId="10" xfId="0" applyFont="1" applyBorder="1" applyAlignment="1">
      <alignment wrapText="1"/>
    </xf>
    <xf numFmtId="0" fontId="11" fillId="0" borderId="10" xfId="0" applyFont="1" applyBorder="1" applyAlignment="1">
      <alignment horizontal="left" vertical="center" wrapText="1"/>
    </xf>
    <xf numFmtId="0" fontId="11" fillId="0" borderId="10" xfId="0" applyFont="1" applyBorder="1" applyAlignment="1">
      <alignment horizontal="right" vertical="center"/>
    </xf>
    <xf numFmtId="49"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36" fillId="0" borderId="0" xfId="0" applyFont="1" applyAlignment="1">
      <alignment horizontal="center"/>
    </xf>
    <xf numFmtId="0" fontId="36" fillId="0" borderId="0" xfId="0" applyFont="1" applyAlignment="1">
      <alignment/>
    </xf>
    <xf numFmtId="0" fontId="37" fillId="0" borderId="0" xfId="0" applyFont="1" applyAlignment="1">
      <alignment horizontal="center" vertical="center"/>
    </xf>
    <xf numFmtId="0" fontId="11" fillId="0" borderId="10" xfId="0" applyFont="1" applyBorder="1" applyAlignment="1">
      <alignment horizontal="center" vertical="center" wrapText="1"/>
    </xf>
    <xf numFmtId="3" fontId="11" fillId="0" borderId="10" xfId="0" applyNumberFormat="1" applyFont="1" applyBorder="1" applyAlignment="1">
      <alignment horizontal="right" vertical="center"/>
    </xf>
    <xf numFmtId="0" fontId="11" fillId="0" borderId="10" xfId="0" applyFont="1" applyBorder="1" applyAlignment="1">
      <alignment horizontal="right"/>
    </xf>
    <xf numFmtId="3" fontId="11" fillId="0" borderId="10" xfId="0" applyNumberFormat="1" applyFont="1" applyBorder="1" applyAlignment="1">
      <alignment horizontal="right"/>
    </xf>
    <xf numFmtId="0" fontId="11" fillId="0" borderId="10" xfId="0" applyFont="1" applyBorder="1" applyAlignment="1">
      <alignment horizontal="left" vertical="center"/>
    </xf>
    <xf numFmtId="4" fontId="11" fillId="0" borderId="10" xfId="0" applyNumberFormat="1" applyFont="1" applyBorder="1" applyAlignment="1">
      <alignment horizontal="right" vertical="center"/>
    </xf>
    <xf numFmtId="166" fontId="11" fillId="0" borderId="10" xfId="0" applyNumberFormat="1" applyFont="1" applyBorder="1" applyAlignment="1">
      <alignment horizontal="right" vertical="center"/>
    </xf>
    <xf numFmtId="0" fontId="38" fillId="0" borderId="0" xfId="0" applyFont="1" applyAlignment="1">
      <alignment horizontal="center"/>
    </xf>
    <xf numFmtId="0" fontId="38" fillId="0" borderId="0" xfId="0" applyFont="1" applyAlignment="1">
      <alignment/>
    </xf>
    <xf numFmtId="0" fontId="38" fillId="0" borderId="0" xfId="0" applyFont="1" applyAlignment="1">
      <alignment horizontal="center" vertical="center"/>
    </xf>
    <xf numFmtId="166" fontId="10" fillId="0" borderId="10" xfId="0" applyNumberFormat="1" applyFont="1" applyBorder="1" applyAlignment="1">
      <alignment horizontal="right" vertical="center"/>
    </xf>
    <xf numFmtId="9"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166" fontId="11" fillId="0" borderId="10" xfId="0" applyNumberFormat="1" applyFont="1" applyBorder="1" applyAlignment="1">
      <alignment horizontal="center" vertical="center"/>
    </xf>
    <xf numFmtId="0" fontId="39" fillId="0" borderId="0" xfId="0" applyFont="1" applyAlignment="1">
      <alignment/>
    </xf>
    <xf numFmtId="0" fontId="40" fillId="0" borderId="0" xfId="0" applyFont="1" applyAlignment="1">
      <alignment horizontal="center"/>
    </xf>
    <xf numFmtId="0" fontId="40" fillId="0" borderId="0" xfId="0" applyFont="1" applyAlignment="1">
      <alignment/>
    </xf>
    <xf numFmtId="0" fontId="11" fillId="34" borderId="10" xfId="0" applyFont="1" applyFill="1" applyBorder="1" applyAlignment="1">
      <alignment horizontal="left" vertical="center" wrapText="1"/>
    </xf>
    <xf numFmtId="0" fontId="11" fillId="34" borderId="10" xfId="0" applyFont="1" applyFill="1" applyBorder="1" applyAlignment="1">
      <alignment horizontal="right" vertical="center"/>
    </xf>
    <xf numFmtId="4" fontId="11" fillId="0" borderId="10" xfId="0" applyNumberFormat="1" applyFont="1" applyFill="1" applyBorder="1" applyAlignment="1">
      <alignment horizontal="right" vertical="center"/>
    </xf>
    <xf numFmtId="0" fontId="11" fillId="0" borderId="0" xfId="0" applyFont="1" applyAlignment="1">
      <alignment wrapText="1"/>
    </xf>
    <xf numFmtId="0" fontId="11" fillId="0" borderId="0" xfId="0" applyFont="1" applyAlignment="1">
      <alignment horizontal="left" vertical="center" wrapText="1"/>
    </xf>
    <xf numFmtId="4" fontId="11" fillId="0" borderId="10" xfId="0" applyNumberFormat="1" applyFont="1" applyBorder="1" applyAlignment="1">
      <alignment horizontal="center" vertical="center"/>
    </xf>
    <xf numFmtId="4" fontId="11" fillId="0" borderId="0" xfId="0" applyNumberFormat="1" applyFont="1" applyAlignment="1">
      <alignment vertical="center"/>
    </xf>
    <xf numFmtId="3" fontId="11" fillId="34" borderId="10" xfId="0" applyNumberFormat="1" applyFont="1" applyFill="1" applyBorder="1" applyAlignment="1">
      <alignment horizontal="right" vertical="center"/>
    </xf>
    <xf numFmtId="0" fontId="11" fillId="0" borderId="0" xfId="0" applyFont="1" applyFill="1" applyBorder="1" applyAlignment="1">
      <alignment wrapText="1"/>
    </xf>
    <xf numFmtId="0" fontId="11" fillId="0" borderId="0" xfId="0" applyFont="1" applyBorder="1" applyAlignment="1">
      <alignment horizontal="right" wrapText="1"/>
    </xf>
    <xf numFmtId="4" fontId="11" fillId="0" borderId="0" xfId="0" applyNumberFormat="1" applyFont="1" applyAlignment="1">
      <alignment wrapText="1"/>
    </xf>
    <xf numFmtId="3" fontId="11" fillId="0" borderId="10" xfId="0" applyNumberFormat="1" applyFont="1" applyBorder="1" applyAlignment="1">
      <alignment horizontal="center"/>
    </xf>
    <xf numFmtId="0" fontId="40"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64" fillId="0" borderId="10" xfId="0" applyFont="1" applyBorder="1" applyAlignment="1">
      <alignment/>
    </xf>
    <xf numFmtId="0" fontId="65" fillId="0" borderId="10" xfId="0" applyFont="1" applyBorder="1" applyAlignment="1">
      <alignment horizontal="left" vertical="center" wrapText="1"/>
    </xf>
    <xf numFmtId="3" fontId="11" fillId="0" borderId="10" xfId="0" applyNumberFormat="1" applyFont="1" applyBorder="1" applyAlignment="1">
      <alignment horizontal="right" vertical="center" wrapText="1"/>
    </xf>
    <xf numFmtId="0" fontId="0" fillId="0" borderId="10" xfId="0" applyBorder="1" applyAlignment="1">
      <alignment/>
    </xf>
    <xf numFmtId="0" fontId="11"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33" borderId="10" xfId="0" applyFont="1" applyFill="1" applyBorder="1" applyAlignment="1">
      <alignment horizontal="center" vertical="center"/>
    </xf>
    <xf numFmtId="0" fontId="11" fillId="33" borderId="10" xfId="0" applyFont="1" applyFill="1" applyBorder="1" applyAlignment="1">
      <alignment horizontal="left" vertical="center" wrapText="1"/>
    </xf>
    <xf numFmtId="0" fontId="11" fillId="33" borderId="10" xfId="0" applyFont="1" applyFill="1" applyBorder="1" applyAlignment="1">
      <alignment horizontal="right" vertical="center"/>
    </xf>
    <xf numFmtId="4" fontId="11" fillId="33" borderId="10" xfId="0" applyNumberFormat="1" applyFont="1" applyFill="1" applyBorder="1" applyAlignment="1">
      <alignment horizontal="right" vertical="center"/>
    </xf>
    <xf numFmtId="9" fontId="11" fillId="33" borderId="10" xfId="0" applyNumberFormat="1" applyFont="1" applyFill="1" applyBorder="1" applyAlignment="1">
      <alignment horizontal="center" vertical="center"/>
    </xf>
    <xf numFmtId="0" fontId="11" fillId="33" borderId="10" xfId="0" applyFont="1" applyFill="1" applyBorder="1" applyAlignment="1">
      <alignment/>
    </xf>
    <xf numFmtId="0" fontId="0" fillId="33" borderId="0" xfId="0" applyFont="1" applyFill="1" applyAlignment="1">
      <alignment/>
    </xf>
    <xf numFmtId="0" fontId="33" fillId="0" borderId="10" xfId="0" applyFont="1" applyBorder="1" applyAlignment="1">
      <alignment wrapText="1"/>
    </xf>
    <xf numFmtId="4" fontId="11" fillId="33" borderId="10" xfId="0" applyNumberFormat="1" applyFont="1" applyFill="1" applyBorder="1" applyAlignment="1">
      <alignment vertical="center"/>
    </xf>
    <xf numFmtId="166" fontId="11" fillId="33" borderId="10" xfId="0" applyNumberFormat="1" applyFont="1" applyFill="1" applyBorder="1" applyAlignment="1">
      <alignment horizontal="right" vertical="center"/>
    </xf>
    <xf numFmtId="166" fontId="11" fillId="33" borderId="10" xfId="0" applyNumberFormat="1" applyFont="1" applyFill="1" applyBorder="1" applyAlignment="1">
      <alignment/>
    </xf>
    <xf numFmtId="0" fontId="11" fillId="33" borderId="0" xfId="0" applyFont="1" applyFill="1" applyAlignment="1">
      <alignment/>
    </xf>
    <xf numFmtId="0" fontId="11" fillId="0" borderId="10" xfId="0" applyFont="1" applyBorder="1" applyAlignment="1">
      <alignment horizontal="left" vertical="center" wrapText="1"/>
    </xf>
    <xf numFmtId="0" fontId="37" fillId="0" borderId="0" xfId="0" applyFont="1" applyAlignment="1">
      <alignment horizontal="right" vertical="center"/>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42" fillId="0" borderId="0" xfId="0" applyFont="1" applyAlignment="1">
      <alignment horizontal="center" vertical="center"/>
    </xf>
    <xf numFmtId="0" fontId="10" fillId="0" borderId="13" xfId="0" applyFont="1" applyBorder="1" applyAlignment="1">
      <alignment horizontal="right" vertical="center"/>
    </xf>
    <xf numFmtId="0" fontId="10" fillId="0" borderId="15" xfId="0" applyFont="1" applyBorder="1" applyAlignment="1">
      <alignment horizontal="right" vertical="center"/>
    </xf>
    <xf numFmtId="0" fontId="10" fillId="0" borderId="14" xfId="0" applyFont="1" applyBorder="1" applyAlignment="1">
      <alignment horizontal="righ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43" fillId="0" borderId="16" xfId="0" applyFont="1" applyBorder="1" applyAlignment="1">
      <alignment horizontal="left" vertical="center"/>
    </xf>
    <xf numFmtId="0" fontId="35" fillId="0" borderId="16" xfId="0" applyFont="1" applyBorder="1" applyAlignment="1">
      <alignment horizontal="left" vertical="center"/>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 fillId="0" borderId="13" xfId="0" applyFont="1" applyBorder="1" applyAlignment="1">
      <alignment horizontal="right"/>
    </xf>
    <xf numFmtId="0" fontId="3" fillId="0" borderId="15" xfId="0" applyFont="1" applyBorder="1" applyAlignment="1">
      <alignment horizontal="right"/>
    </xf>
    <xf numFmtId="0" fontId="3" fillId="0" borderId="14" xfId="0" applyFont="1" applyBorder="1" applyAlignment="1">
      <alignment horizontal="right"/>
    </xf>
    <xf numFmtId="0" fontId="1" fillId="0" borderId="0" xfId="0" applyFont="1" applyAlignment="1">
      <alignment wrapText="1"/>
    </xf>
    <xf numFmtId="0" fontId="1" fillId="0" borderId="0" xfId="0" applyFont="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9"/>
  <sheetViews>
    <sheetView zoomScalePageLayoutView="0" workbookViewId="0" topLeftCell="A1">
      <selection activeCell="B21" sqref="B21"/>
    </sheetView>
  </sheetViews>
  <sheetFormatPr defaultColWidth="67.28125" defaultRowHeight="12.75"/>
  <cols>
    <col min="1" max="1" width="5.8515625" style="57" bestFit="1" customWidth="1"/>
    <col min="2" max="2" width="45.28125" style="58" customWidth="1"/>
    <col min="3" max="3" width="10.28125" style="58" customWidth="1"/>
    <col min="4" max="4" width="10.140625" style="58" customWidth="1"/>
    <col min="5" max="5" width="8.140625" style="58" customWidth="1"/>
    <col min="6" max="6" width="11.28125" style="58" customWidth="1"/>
    <col min="7" max="7" width="6.28125" style="59" bestFit="1" customWidth="1"/>
    <col min="8" max="8" width="11.00390625" style="58" customWidth="1"/>
    <col min="9" max="9" width="12.421875" style="58" customWidth="1"/>
    <col min="10" max="10" width="12.00390625" style="58" customWidth="1"/>
    <col min="11" max="16384" width="67.28125" style="58" customWidth="1"/>
  </cols>
  <sheetData>
    <row r="1" spans="1:10" ht="13.5">
      <c r="A1" s="91"/>
      <c r="B1" s="92"/>
      <c r="C1" s="92"/>
      <c r="D1" s="92"/>
      <c r="E1" s="92"/>
      <c r="F1" s="92"/>
      <c r="G1" s="92"/>
      <c r="H1" s="136" t="s">
        <v>102</v>
      </c>
      <c r="I1" s="136"/>
      <c r="J1" s="136"/>
    </row>
    <row r="2" spans="1:10" ht="12.75">
      <c r="A2" s="91"/>
      <c r="B2" s="92"/>
      <c r="C2" s="92"/>
      <c r="D2" s="92"/>
      <c r="E2" s="92"/>
      <c r="F2" s="92"/>
      <c r="G2" s="92"/>
      <c r="H2" s="92"/>
      <c r="I2" s="93"/>
      <c r="J2" s="93"/>
    </row>
    <row r="3" spans="1:10" ht="16.5">
      <c r="A3" s="141" t="s">
        <v>74</v>
      </c>
      <c r="B3" s="141"/>
      <c r="C3" s="141"/>
      <c r="D3" s="141"/>
      <c r="E3" s="141"/>
      <c r="F3" s="141"/>
      <c r="G3" s="141"/>
      <c r="H3" s="141"/>
      <c r="I3" s="141"/>
      <c r="J3" s="141"/>
    </row>
    <row r="4" ht="12.75">
      <c r="B4" s="60"/>
    </row>
    <row r="5" ht="12.75">
      <c r="B5" s="60"/>
    </row>
    <row r="6" spans="2:10" ht="15">
      <c r="B6" s="147" t="s">
        <v>148</v>
      </c>
      <c r="C6" s="147"/>
      <c r="D6" s="147"/>
      <c r="E6" s="147"/>
      <c r="F6" s="147"/>
      <c r="G6" s="147"/>
      <c r="H6" s="147"/>
      <c r="I6" s="147"/>
      <c r="J6" s="147"/>
    </row>
    <row r="7" spans="1:10" s="61" customFormat="1" ht="39">
      <c r="A7" s="43" t="s">
        <v>0</v>
      </c>
      <c r="B7" s="43" t="s">
        <v>58</v>
      </c>
      <c r="C7" s="44" t="s">
        <v>59</v>
      </c>
      <c r="D7" s="44" t="s">
        <v>62</v>
      </c>
      <c r="E7" s="44" t="s">
        <v>150</v>
      </c>
      <c r="F7" s="44" t="s">
        <v>3</v>
      </c>
      <c r="G7" s="44" t="s">
        <v>60</v>
      </c>
      <c r="H7" s="44" t="s">
        <v>6</v>
      </c>
      <c r="I7" s="44" t="s">
        <v>61</v>
      </c>
      <c r="J7" s="44" t="s">
        <v>71</v>
      </c>
    </row>
    <row r="8" spans="1:10" s="62" customFormat="1" ht="69.75" customHeight="1">
      <c r="A8" s="47">
        <v>1</v>
      </c>
      <c r="B8" s="137" t="s">
        <v>72</v>
      </c>
      <c r="C8" s="137"/>
      <c r="D8" s="137"/>
      <c r="E8" s="137"/>
      <c r="F8" s="137"/>
      <c r="G8" s="137"/>
      <c r="H8" s="137"/>
      <c r="I8" s="137"/>
      <c r="J8" s="137"/>
    </row>
    <row r="9" spans="1:10" s="62" customFormat="1" ht="12.75">
      <c r="A9" s="64" t="s">
        <v>63</v>
      </c>
      <c r="B9" s="48" t="s">
        <v>30</v>
      </c>
      <c r="C9" s="45" t="s">
        <v>70</v>
      </c>
      <c r="D9" s="45">
        <v>30</v>
      </c>
      <c r="E9" s="70"/>
      <c r="F9" s="70"/>
      <c r="G9" s="95">
        <v>0.08</v>
      </c>
      <c r="H9" s="89">
        <f>F9+(F9*G9)</f>
        <v>0</v>
      </c>
      <c r="I9" s="46"/>
      <c r="J9" s="46"/>
    </row>
    <row r="10" spans="1:10" s="62" customFormat="1" ht="12.75">
      <c r="A10" s="64" t="s">
        <v>64</v>
      </c>
      <c r="B10" s="49" t="s">
        <v>38</v>
      </c>
      <c r="C10" s="45" t="s">
        <v>70</v>
      </c>
      <c r="D10" s="45">
        <v>10</v>
      </c>
      <c r="E10" s="70"/>
      <c r="F10" s="70"/>
      <c r="G10" s="95">
        <v>0.08</v>
      </c>
      <c r="H10" s="89">
        <f aca="true" t="shared" si="0" ref="H10:H15">F10+(F10*G10)</f>
        <v>0</v>
      </c>
      <c r="I10" s="46"/>
      <c r="J10" s="46"/>
    </row>
    <row r="11" spans="1:10" s="62" customFormat="1" ht="12.75">
      <c r="A11" s="64" t="s">
        <v>65</v>
      </c>
      <c r="B11" s="46" t="s">
        <v>15</v>
      </c>
      <c r="C11" s="45" t="s">
        <v>70</v>
      </c>
      <c r="D11" s="45">
        <v>20</v>
      </c>
      <c r="E11" s="70"/>
      <c r="F11" s="70"/>
      <c r="G11" s="95">
        <v>0.08</v>
      </c>
      <c r="H11" s="89">
        <f t="shared" si="0"/>
        <v>0</v>
      </c>
      <c r="I11" s="50"/>
      <c r="J11" s="50"/>
    </row>
    <row r="12" spans="1:10" s="62" customFormat="1" ht="12.75">
      <c r="A12" s="64" t="s">
        <v>66</v>
      </c>
      <c r="B12" s="46" t="s">
        <v>52</v>
      </c>
      <c r="C12" s="45" t="s">
        <v>70</v>
      </c>
      <c r="D12" s="45">
        <v>5</v>
      </c>
      <c r="E12" s="70"/>
      <c r="F12" s="70"/>
      <c r="G12" s="95">
        <v>0.08</v>
      </c>
      <c r="H12" s="89">
        <f t="shared" si="0"/>
        <v>0</v>
      </c>
      <c r="I12" s="50"/>
      <c r="J12" s="50"/>
    </row>
    <row r="13" spans="1:10" s="62" customFormat="1" ht="12" customHeight="1">
      <c r="A13" s="64" t="s">
        <v>67</v>
      </c>
      <c r="B13" s="46" t="s">
        <v>16</v>
      </c>
      <c r="C13" s="45" t="s">
        <v>70</v>
      </c>
      <c r="D13" s="45">
        <v>20</v>
      </c>
      <c r="E13" s="70"/>
      <c r="F13" s="70"/>
      <c r="G13" s="95">
        <v>0.08</v>
      </c>
      <c r="H13" s="89">
        <f t="shared" si="0"/>
        <v>0</v>
      </c>
      <c r="I13" s="50"/>
      <c r="J13" s="50"/>
    </row>
    <row r="14" spans="1:10" s="62" customFormat="1" ht="12.75">
      <c r="A14" s="64" t="s">
        <v>68</v>
      </c>
      <c r="B14" s="46" t="s">
        <v>17</v>
      </c>
      <c r="C14" s="45" t="s">
        <v>70</v>
      </c>
      <c r="D14" s="45">
        <v>50</v>
      </c>
      <c r="E14" s="70"/>
      <c r="F14" s="70"/>
      <c r="G14" s="95">
        <v>0.08</v>
      </c>
      <c r="H14" s="89">
        <f t="shared" si="0"/>
        <v>0</v>
      </c>
      <c r="I14" s="50"/>
      <c r="J14" s="50"/>
    </row>
    <row r="15" spans="1:10" s="62" customFormat="1" ht="12.75">
      <c r="A15" s="64" t="s">
        <v>69</v>
      </c>
      <c r="B15" s="46" t="s">
        <v>18</v>
      </c>
      <c r="C15" s="45" t="s">
        <v>70</v>
      </c>
      <c r="D15" s="45">
        <v>70</v>
      </c>
      <c r="E15" s="70"/>
      <c r="F15" s="70"/>
      <c r="G15" s="95">
        <v>0.08</v>
      </c>
      <c r="H15" s="89">
        <f t="shared" si="0"/>
        <v>0</v>
      </c>
      <c r="I15" s="50"/>
      <c r="J15" s="50"/>
    </row>
    <row r="16" spans="1:10" s="62" customFormat="1" ht="94.5" customHeight="1">
      <c r="A16" s="51">
        <v>2</v>
      </c>
      <c r="B16" s="138" t="s">
        <v>147</v>
      </c>
      <c r="C16" s="139"/>
      <c r="D16" s="139"/>
      <c r="E16" s="139"/>
      <c r="F16" s="139"/>
      <c r="G16" s="139"/>
      <c r="H16" s="139"/>
      <c r="I16" s="139"/>
      <c r="J16" s="140"/>
    </row>
    <row r="17" spans="1:10" s="62" customFormat="1" ht="12.75">
      <c r="A17" s="68" t="s">
        <v>75</v>
      </c>
      <c r="B17" s="54" t="s">
        <v>79</v>
      </c>
      <c r="C17" s="45" t="s">
        <v>70</v>
      </c>
      <c r="D17" s="45">
        <v>70</v>
      </c>
      <c r="E17" s="69"/>
      <c r="F17" s="90"/>
      <c r="G17" s="95">
        <v>0.08</v>
      </c>
      <c r="H17" s="89">
        <f>F17+(F17*G17)</f>
        <v>0</v>
      </c>
      <c r="I17" s="50"/>
      <c r="J17" s="50"/>
    </row>
    <row r="18" spans="1:10" s="62" customFormat="1" ht="12.75">
      <c r="A18" s="68" t="s">
        <v>76</v>
      </c>
      <c r="B18" s="54" t="s">
        <v>80</v>
      </c>
      <c r="C18" s="45" t="s">
        <v>70</v>
      </c>
      <c r="D18" s="45">
        <v>50</v>
      </c>
      <c r="E18" s="69"/>
      <c r="F18" s="90"/>
      <c r="G18" s="95">
        <v>0.08</v>
      </c>
      <c r="H18" s="89">
        <f aca="true" t="shared" si="1" ref="H18:H28">F18+(F18*G18)</f>
        <v>0</v>
      </c>
      <c r="I18" s="50"/>
      <c r="J18" s="50"/>
    </row>
    <row r="19" spans="1:10" s="62" customFormat="1" ht="12.75">
      <c r="A19" s="68" t="s">
        <v>77</v>
      </c>
      <c r="B19" s="54" t="s">
        <v>40</v>
      </c>
      <c r="C19" s="45" t="s">
        <v>70</v>
      </c>
      <c r="D19" s="45">
        <v>30</v>
      </c>
      <c r="E19" s="69"/>
      <c r="F19" s="90"/>
      <c r="G19" s="95">
        <v>0.08</v>
      </c>
      <c r="H19" s="89">
        <f t="shared" si="1"/>
        <v>0</v>
      </c>
      <c r="I19" s="50"/>
      <c r="J19" s="50"/>
    </row>
    <row r="20" spans="1:10" s="62" customFormat="1" ht="12.75">
      <c r="A20" s="68" t="s">
        <v>78</v>
      </c>
      <c r="B20" s="54" t="s">
        <v>41</v>
      </c>
      <c r="C20" s="45" t="s">
        <v>70</v>
      </c>
      <c r="D20" s="45">
        <v>10</v>
      </c>
      <c r="E20" s="69"/>
      <c r="F20" s="90"/>
      <c r="G20" s="95">
        <v>0.08</v>
      </c>
      <c r="H20" s="89">
        <f t="shared" si="1"/>
        <v>0</v>
      </c>
      <c r="I20" s="50"/>
      <c r="J20" s="50"/>
    </row>
    <row r="21" spans="1:10" s="62" customFormat="1" ht="108.75" customHeight="1">
      <c r="A21" s="68"/>
      <c r="B21" s="130" t="s">
        <v>226</v>
      </c>
      <c r="C21" s="45" t="s">
        <v>19</v>
      </c>
      <c r="D21" s="45">
        <v>50</v>
      </c>
      <c r="E21" s="69"/>
      <c r="F21" s="90"/>
      <c r="G21" s="95"/>
      <c r="H21" s="89"/>
      <c r="I21" s="50"/>
      <c r="J21" s="50"/>
    </row>
    <row r="22" spans="1:10" s="62" customFormat="1" ht="207" customHeight="1">
      <c r="A22" s="53">
        <v>3</v>
      </c>
      <c r="B22" s="52" t="s">
        <v>151</v>
      </c>
      <c r="C22" s="47" t="s">
        <v>70</v>
      </c>
      <c r="D22" s="47">
        <v>10</v>
      </c>
      <c r="E22" s="69"/>
      <c r="F22" s="90"/>
      <c r="G22" s="95">
        <v>0.08</v>
      </c>
      <c r="H22" s="89">
        <f t="shared" si="1"/>
        <v>0</v>
      </c>
      <c r="I22" s="50"/>
      <c r="J22" s="50"/>
    </row>
    <row r="23" spans="1:10" s="62" customFormat="1" ht="137.25" customHeight="1">
      <c r="A23" s="53">
        <v>4</v>
      </c>
      <c r="B23" s="138" t="s">
        <v>149</v>
      </c>
      <c r="C23" s="139"/>
      <c r="D23" s="139"/>
      <c r="E23" s="139"/>
      <c r="F23" s="139"/>
      <c r="G23" s="139"/>
      <c r="H23" s="139"/>
      <c r="I23" s="139"/>
      <c r="J23" s="140"/>
    </row>
    <row r="24" spans="1:10" s="62" customFormat="1" ht="12.75">
      <c r="A24" s="68" t="s">
        <v>81</v>
      </c>
      <c r="B24" s="49" t="s">
        <v>45</v>
      </c>
      <c r="C24" s="55" t="s">
        <v>19</v>
      </c>
      <c r="D24" s="45">
        <v>200</v>
      </c>
      <c r="E24" s="69"/>
      <c r="F24" s="90"/>
      <c r="G24" s="95">
        <v>0.08</v>
      </c>
      <c r="H24" s="89">
        <f t="shared" si="1"/>
        <v>0</v>
      </c>
      <c r="I24" s="50"/>
      <c r="J24" s="50"/>
    </row>
    <row r="25" spans="1:10" s="62" customFormat="1" ht="12.75">
      <c r="A25" s="68" t="s">
        <v>82</v>
      </c>
      <c r="B25" s="71" t="s">
        <v>83</v>
      </c>
      <c r="C25" s="55" t="s">
        <v>19</v>
      </c>
      <c r="D25" s="45">
        <v>200</v>
      </c>
      <c r="E25" s="69"/>
      <c r="F25" s="90"/>
      <c r="G25" s="95">
        <v>0.08</v>
      </c>
      <c r="H25" s="89">
        <f t="shared" si="1"/>
        <v>0</v>
      </c>
      <c r="I25" s="50"/>
      <c r="J25" s="50"/>
    </row>
    <row r="26" spans="1:10" s="62" customFormat="1" ht="12.75">
      <c r="A26" s="68" t="s">
        <v>86</v>
      </c>
      <c r="B26" s="71" t="s">
        <v>84</v>
      </c>
      <c r="C26" s="55" t="s">
        <v>19</v>
      </c>
      <c r="D26" s="45">
        <v>100</v>
      </c>
      <c r="E26" s="69"/>
      <c r="F26" s="90"/>
      <c r="G26" s="95">
        <v>0.08</v>
      </c>
      <c r="H26" s="89">
        <f t="shared" si="1"/>
        <v>0</v>
      </c>
      <c r="I26" s="50"/>
      <c r="J26" s="50"/>
    </row>
    <row r="27" spans="1:10" s="62" customFormat="1" ht="12.75">
      <c r="A27" s="68" t="s">
        <v>87</v>
      </c>
      <c r="B27" s="71" t="s">
        <v>85</v>
      </c>
      <c r="C27" s="55" t="s">
        <v>19</v>
      </c>
      <c r="D27" s="56">
        <v>50</v>
      </c>
      <c r="E27" s="69"/>
      <c r="F27" s="90"/>
      <c r="G27" s="95">
        <v>0.08</v>
      </c>
      <c r="H27" s="89">
        <f t="shared" si="1"/>
        <v>0</v>
      </c>
      <c r="I27" s="50"/>
      <c r="J27" s="50"/>
    </row>
    <row r="28" spans="1:10" s="62" customFormat="1" ht="246.75" customHeight="1">
      <c r="A28" s="47">
        <v>5</v>
      </c>
      <c r="B28" s="77" t="s">
        <v>88</v>
      </c>
      <c r="C28" s="47" t="s">
        <v>19</v>
      </c>
      <c r="D28" s="47">
        <v>100</v>
      </c>
      <c r="E28" s="69"/>
      <c r="F28" s="90"/>
      <c r="G28" s="95">
        <v>0.08</v>
      </c>
      <c r="H28" s="89">
        <f t="shared" si="1"/>
        <v>0</v>
      </c>
      <c r="I28" s="50"/>
      <c r="J28" s="50"/>
    </row>
    <row r="29" spans="1:10" ht="12.75">
      <c r="A29" s="142" t="s">
        <v>10</v>
      </c>
      <c r="B29" s="143"/>
      <c r="C29" s="143"/>
      <c r="D29" s="143"/>
      <c r="E29" s="144"/>
      <c r="F29" s="94">
        <f>F9+F10+F11+F12+F13+F14+F15+F18+F19+F20+F22+F24+F25+F26+F27+F28</f>
        <v>0</v>
      </c>
      <c r="G29" s="63"/>
      <c r="H29" s="94">
        <f>H9+H10+H11+H12+H13+H14+H15+H18+H19+H20+H22+H24+H25+H26+H27+H28</f>
        <v>0</v>
      </c>
      <c r="I29" s="145"/>
      <c r="J29" s="146"/>
    </row>
  </sheetData>
  <sheetProtection/>
  <mergeCells count="8">
    <mergeCell ref="H1:J1"/>
    <mergeCell ref="B8:J8"/>
    <mergeCell ref="B16:J16"/>
    <mergeCell ref="B23:J23"/>
    <mergeCell ref="A3:J3"/>
    <mergeCell ref="A29:E29"/>
    <mergeCell ref="I29:J29"/>
    <mergeCell ref="B6:J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xl/worksheets/sheet10.xml><?xml version="1.0" encoding="utf-8"?>
<worksheet xmlns="http://schemas.openxmlformats.org/spreadsheetml/2006/main" xmlns:r="http://schemas.openxmlformats.org/officeDocument/2006/relationships">
  <dimension ref="A1:J14"/>
  <sheetViews>
    <sheetView zoomScalePageLayoutView="0" workbookViewId="0" topLeftCell="A1">
      <selection activeCell="F11" sqref="F11"/>
    </sheetView>
  </sheetViews>
  <sheetFormatPr defaultColWidth="9.140625" defaultRowHeight="12.75"/>
  <cols>
    <col min="1" max="1" width="5.8515625" style="98" bestFit="1" customWidth="1"/>
    <col min="2" max="2" width="45.28125" style="98" customWidth="1"/>
    <col min="3" max="3" width="10.28125" style="98" customWidth="1"/>
    <col min="4" max="4" width="10.140625" style="98" customWidth="1"/>
    <col min="5" max="5" width="8.140625" style="98" customWidth="1"/>
    <col min="6" max="6" width="12.7109375" style="98" customWidth="1"/>
    <col min="7" max="7" width="6.28125" style="98" bestFit="1" customWidth="1"/>
    <col min="8" max="8" width="12.28125" style="98" customWidth="1"/>
    <col min="9" max="9" width="12.421875" style="98" customWidth="1"/>
    <col min="10" max="10" width="12.00390625" style="98" customWidth="1"/>
    <col min="11" max="16384" width="9.140625" style="98" customWidth="1"/>
  </cols>
  <sheetData>
    <row r="1" spans="1:10" ht="12.75">
      <c r="A1" s="58"/>
      <c r="B1" s="58"/>
      <c r="C1" s="58"/>
      <c r="D1" s="58"/>
      <c r="E1" s="58"/>
      <c r="F1" s="58"/>
      <c r="G1" s="58"/>
      <c r="H1" s="58"/>
      <c r="I1" s="58"/>
      <c r="J1" s="58"/>
    </row>
    <row r="2" spans="1:10" ht="13.5">
      <c r="A2" s="99"/>
      <c r="B2" s="100"/>
      <c r="C2" s="100"/>
      <c r="D2" s="100"/>
      <c r="E2" s="100"/>
      <c r="F2" s="100"/>
      <c r="G2" s="100"/>
      <c r="H2" s="136" t="s">
        <v>102</v>
      </c>
      <c r="I2" s="136"/>
      <c r="J2" s="136"/>
    </row>
    <row r="3" spans="1:10" ht="13.5">
      <c r="A3" s="99"/>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48" t="s">
        <v>234</v>
      </c>
      <c r="C6" s="148"/>
      <c r="D6" s="148"/>
      <c r="E6" s="148"/>
      <c r="F6" s="148"/>
      <c r="G6" s="148"/>
      <c r="H6" s="148"/>
      <c r="I6" s="148"/>
      <c r="J6" s="148"/>
    </row>
    <row r="7" spans="1:10" ht="39">
      <c r="A7" s="43" t="s">
        <v>0</v>
      </c>
      <c r="B7" s="43" t="s">
        <v>58</v>
      </c>
      <c r="C7" s="44" t="s">
        <v>59</v>
      </c>
      <c r="D7" s="44" t="s">
        <v>62</v>
      </c>
      <c r="E7" s="44" t="s">
        <v>150</v>
      </c>
      <c r="F7" s="44" t="s">
        <v>3</v>
      </c>
      <c r="G7" s="44" t="s">
        <v>60</v>
      </c>
      <c r="H7" s="44" t="s">
        <v>6</v>
      </c>
      <c r="I7" s="44" t="s">
        <v>61</v>
      </c>
      <c r="J7" s="44" t="s">
        <v>71</v>
      </c>
    </row>
    <row r="8" spans="1:10" ht="66">
      <c r="A8" s="47">
        <v>1</v>
      </c>
      <c r="B8" s="49" t="s">
        <v>190</v>
      </c>
      <c r="C8" s="47" t="s">
        <v>70</v>
      </c>
      <c r="D8" s="85">
        <v>70</v>
      </c>
      <c r="E8" s="89"/>
      <c r="F8" s="89">
        <f>D8*E8</f>
        <v>0</v>
      </c>
      <c r="G8" s="95">
        <v>0.08</v>
      </c>
      <c r="H8" s="89">
        <f>F8+(F8*G8)</f>
        <v>0</v>
      </c>
      <c r="I8" s="46"/>
      <c r="J8" s="46"/>
    </row>
    <row r="9" spans="1:10" ht="12.75" hidden="1">
      <c r="A9" s="47"/>
      <c r="B9" s="58"/>
      <c r="C9" s="45"/>
      <c r="D9" s="112"/>
      <c r="E9" s="75"/>
      <c r="F9" s="89">
        <f>D9*E9</f>
        <v>0</v>
      </c>
      <c r="G9" s="46"/>
      <c r="H9" s="89">
        <f>F9+(F9*G9)</f>
        <v>0</v>
      </c>
      <c r="I9" s="46"/>
      <c r="J9" s="46"/>
    </row>
    <row r="10" spans="1:10" ht="12.75" hidden="1">
      <c r="A10" s="47"/>
      <c r="B10" s="58"/>
      <c r="C10" s="45"/>
      <c r="D10" s="112"/>
      <c r="E10" s="75"/>
      <c r="F10" s="89">
        <f>D10*E10</f>
        <v>0</v>
      </c>
      <c r="G10" s="46"/>
      <c r="H10" s="89">
        <f>F10+(F10*G10)</f>
        <v>0</v>
      </c>
      <c r="I10" s="46"/>
      <c r="J10" s="46"/>
    </row>
    <row r="11" spans="1:10" ht="78.75">
      <c r="A11" s="66">
        <v>2</v>
      </c>
      <c r="B11" s="49" t="s">
        <v>229</v>
      </c>
      <c r="C11" s="66" t="s">
        <v>19</v>
      </c>
      <c r="D11" s="108">
        <v>10000</v>
      </c>
      <c r="E11" s="75"/>
      <c r="F11" s="89">
        <f>D11*E11</f>
        <v>0</v>
      </c>
      <c r="G11" s="95">
        <v>0.08</v>
      </c>
      <c r="H11" s="89">
        <f>F11+(F11*G11)</f>
        <v>0</v>
      </c>
      <c r="I11" s="46"/>
      <c r="J11" s="46"/>
    </row>
    <row r="12" spans="1:10" ht="12.75">
      <c r="A12" s="142" t="s">
        <v>10</v>
      </c>
      <c r="B12" s="143"/>
      <c r="C12" s="143"/>
      <c r="D12" s="143"/>
      <c r="E12" s="144"/>
      <c r="F12" s="94">
        <f>SUM(F8:F11)</f>
        <v>0</v>
      </c>
      <c r="G12" s="63"/>
      <c r="H12" s="94">
        <f>SUM(H8:H11)</f>
        <v>0</v>
      </c>
      <c r="I12" s="145"/>
      <c r="J12" s="146"/>
    </row>
    <row r="13" spans="1:10" ht="12.75">
      <c r="A13" s="61"/>
      <c r="B13" s="109"/>
      <c r="C13" s="58"/>
      <c r="D13" s="58"/>
      <c r="E13" s="58"/>
      <c r="F13" s="58"/>
      <c r="G13" s="59"/>
      <c r="H13" s="59"/>
      <c r="I13" s="58"/>
      <c r="J13" s="58"/>
    </row>
    <row r="14" spans="1:10" ht="12.75">
      <c r="A14" s="110"/>
      <c r="B14" s="109"/>
      <c r="C14" s="104"/>
      <c r="D14" s="104"/>
      <c r="E14" s="111"/>
      <c r="F14" s="111"/>
      <c r="G14" s="104"/>
      <c r="H14" s="111"/>
      <c r="I14" s="104"/>
      <c r="J14" s="104"/>
    </row>
  </sheetData>
  <sheetProtection/>
  <mergeCells count="5">
    <mergeCell ref="H2:J2"/>
    <mergeCell ref="A4:J4"/>
    <mergeCell ref="B6:J6"/>
    <mergeCell ref="A12:E12"/>
    <mergeCell ref="I12:J12"/>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0">
      <selection activeCell="A1" sqref="A1:J17"/>
    </sheetView>
  </sheetViews>
  <sheetFormatPr defaultColWidth="9.140625" defaultRowHeight="12.75"/>
  <cols>
    <col min="1" max="1" width="5.8515625" style="114" bestFit="1" customWidth="1"/>
    <col min="2" max="2" width="45.28125" style="39" customWidth="1"/>
    <col min="3" max="3" width="10.28125" style="40" customWidth="1"/>
    <col min="4" max="4" width="10.140625" style="39" customWidth="1"/>
    <col min="5" max="5" width="8.140625" style="42" customWidth="1"/>
    <col min="6" max="6" width="12.7109375" style="39" customWidth="1"/>
    <col min="7" max="7" width="6.28125" style="39" bestFit="1" customWidth="1"/>
    <col min="8" max="8" width="12.28125" style="39" customWidth="1"/>
    <col min="9" max="9" width="12.421875" style="39" customWidth="1"/>
    <col min="10" max="10" width="12.00390625" style="39" customWidth="1"/>
    <col min="11" max="16384" width="9.140625" style="39" customWidth="1"/>
  </cols>
  <sheetData>
    <row r="1" spans="1:10" ht="12.75">
      <c r="A1" s="57"/>
      <c r="B1" s="58"/>
      <c r="C1" s="58"/>
      <c r="D1" s="58"/>
      <c r="E1" s="58"/>
      <c r="F1" s="58"/>
      <c r="G1" s="58"/>
      <c r="H1" s="58"/>
      <c r="I1" s="58"/>
      <c r="J1" s="58"/>
    </row>
    <row r="2" spans="1:10" ht="13.5">
      <c r="A2" s="113"/>
      <c r="B2" s="100"/>
      <c r="C2" s="100"/>
      <c r="D2" s="100"/>
      <c r="E2" s="100"/>
      <c r="F2" s="100"/>
      <c r="G2" s="100"/>
      <c r="H2" s="136" t="s">
        <v>102</v>
      </c>
      <c r="I2" s="136"/>
      <c r="J2" s="136"/>
    </row>
    <row r="3" spans="1:10" ht="13.5">
      <c r="A3" s="113"/>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48" t="s">
        <v>235</v>
      </c>
      <c r="C6" s="148"/>
      <c r="D6" s="148"/>
      <c r="E6" s="148"/>
      <c r="F6" s="148"/>
      <c r="G6" s="148"/>
      <c r="H6" s="148"/>
      <c r="I6" s="148"/>
      <c r="J6" s="148"/>
    </row>
    <row r="7" spans="1:10" ht="39">
      <c r="A7" s="43" t="s">
        <v>0</v>
      </c>
      <c r="B7" s="43" t="s">
        <v>58</v>
      </c>
      <c r="C7" s="44" t="s">
        <v>59</v>
      </c>
      <c r="D7" s="44" t="s">
        <v>62</v>
      </c>
      <c r="E7" s="44" t="s">
        <v>150</v>
      </c>
      <c r="F7" s="44" t="s">
        <v>3</v>
      </c>
      <c r="G7" s="44" t="s">
        <v>60</v>
      </c>
      <c r="H7" s="44" t="s">
        <v>6</v>
      </c>
      <c r="I7" s="44" t="s">
        <v>61</v>
      </c>
      <c r="J7" s="44" t="s">
        <v>71</v>
      </c>
    </row>
    <row r="8" spans="1:10" ht="26.25">
      <c r="A8" s="47">
        <v>1</v>
      </c>
      <c r="B8" s="80" t="s">
        <v>191</v>
      </c>
      <c r="C8" s="47" t="s">
        <v>19</v>
      </c>
      <c r="D8" s="102">
        <v>20</v>
      </c>
      <c r="E8" s="89"/>
      <c r="F8" s="89"/>
      <c r="G8" s="95">
        <v>0.08</v>
      </c>
      <c r="H8" s="89">
        <f>F8+(F8*G8)</f>
        <v>0</v>
      </c>
      <c r="I8" s="46"/>
      <c r="J8" s="46"/>
    </row>
    <row r="9" spans="1:10" ht="105.75" customHeight="1">
      <c r="A9" s="47">
        <v>2</v>
      </c>
      <c r="B9" s="80" t="s">
        <v>192</v>
      </c>
      <c r="C9" s="47" t="s">
        <v>19</v>
      </c>
      <c r="D9" s="78">
        <v>200</v>
      </c>
      <c r="E9" s="89"/>
      <c r="F9" s="89"/>
      <c r="G9" s="95">
        <v>0.08</v>
      </c>
      <c r="H9" s="89">
        <f aca="true" t="shared" si="0" ref="H9:H16">F9+(F9*G9)</f>
        <v>0</v>
      </c>
      <c r="I9" s="46"/>
      <c r="J9" s="46"/>
    </row>
    <row r="10" spans="1:10" ht="107.25" customHeight="1">
      <c r="A10" s="47">
        <v>3</v>
      </c>
      <c r="B10" s="80" t="s">
        <v>193</v>
      </c>
      <c r="C10" s="47" t="s">
        <v>19</v>
      </c>
      <c r="D10" s="78">
        <v>60</v>
      </c>
      <c r="E10" s="89"/>
      <c r="F10" s="89"/>
      <c r="G10" s="95">
        <v>0.08</v>
      </c>
      <c r="H10" s="89">
        <f t="shared" si="0"/>
        <v>0</v>
      </c>
      <c r="I10" s="46"/>
      <c r="J10" s="46"/>
    </row>
    <row r="11" spans="1:10" s="129" customFormat="1" ht="40.5" customHeight="1" hidden="1">
      <c r="A11" s="123">
        <v>4</v>
      </c>
      <c r="B11" s="124" t="s">
        <v>194</v>
      </c>
      <c r="C11" s="123" t="s">
        <v>19</v>
      </c>
      <c r="D11" s="125">
        <v>15</v>
      </c>
      <c r="E11" s="126"/>
      <c r="F11" s="126"/>
      <c r="G11" s="127">
        <v>0.08</v>
      </c>
      <c r="H11" s="126">
        <f t="shared" si="0"/>
        <v>0</v>
      </c>
      <c r="I11" s="128"/>
      <c r="J11" s="128"/>
    </row>
    <row r="12" spans="1:10" ht="78.75" customHeight="1">
      <c r="A12" s="47">
        <v>5</v>
      </c>
      <c r="B12" s="80" t="s">
        <v>223</v>
      </c>
      <c r="C12" s="47" t="s">
        <v>19</v>
      </c>
      <c r="D12" s="78">
        <v>500</v>
      </c>
      <c r="E12" s="89"/>
      <c r="F12" s="89"/>
      <c r="G12" s="95">
        <v>0.08</v>
      </c>
      <c r="H12" s="89">
        <f t="shared" si="0"/>
        <v>0</v>
      </c>
      <c r="I12" s="46"/>
      <c r="J12" s="46"/>
    </row>
    <row r="13" spans="1:10" ht="72.75" customHeight="1">
      <c r="A13" s="47"/>
      <c r="B13" s="122" t="s">
        <v>224</v>
      </c>
      <c r="C13" s="47"/>
      <c r="D13" s="78">
        <v>100</v>
      </c>
      <c r="E13" s="89"/>
      <c r="F13" s="89"/>
      <c r="G13" s="95"/>
      <c r="H13" s="89"/>
      <c r="I13" s="46"/>
      <c r="J13" s="46"/>
    </row>
    <row r="14" spans="1:10" ht="41.25" customHeight="1">
      <c r="A14" s="47">
        <v>6</v>
      </c>
      <c r="B14" s="73" t="s">
        <v>195</v>
      </c>
      <c r="C14" s="47" t="s">
        <v>19</v>
      </c>
      <c r="D14" s="78">
        <v>250</v>
      </c>
      <c r="E14" s="89"/>
      <c r="F14" s="89"/>
      <c r="G14" s="95">
        <v>0.08</v>
      </c>
      <c r="H14" s="89">
        <f t="shared" si="0"/>
        <v>0</v>
      </c>
      <c r="I14" s="46"/>
      <c r="J14" s="46"/>
    </row>
    <row r="15" spans="1:10" ht="27" customHeight="1">
      <c r="A15" s="47">
        <v>7</v>
      </c>
      <c r="B15" s="96" t="s">
        <v>196</v>
      </c>
      <c r="C15" s="47" t="s">
        <v>19</v>
      </c>
      <c r="D15" s="78">
        <v>10</v>
      </c>
      <c r="E15" s="89"/>
      <c r="F15" s="89"/>
      <c r="G15" s="95">
        <v>0.08</v>
      </c>
      <c r="H15" s="89">
        <f t="shared" si="0"/>
        <v>0</v>
      </c>
      <c r="I15" s="46"/>
      <c r="J15" s="46"/>
    </row>
    <row r="16" spans="1:10" ht="13.5" customHeight="1">
      <c r="A16" s="47">
        <v>8</v>
      </c>
      <c r="B16" s="88" t="s">
        <v>31</v>
      </c>
      <c r="C16" s="47" t="s">
        <v>19</v>
      </c>
      <c r="D16" s="78">
        <v>5</v>
      </c>
      <c r="E16" s="89"/>
      <c r="F16" s="89"/>
      <c r="G16" s="95">
        <v>0.08</v>
      </c>
      <c r="H16" s="89">
        <f t="shared" si="0"/>
        <v>0</v>
      </c>
      <c r="I16" s="46"/>
      <c r="J16" s="46"/>
    </row>
    <row r="17" spans="1:10" ht="12.75">
      <c r="A17" s="142" t="s">
        <v>10</v>
      </c>
      <c r="B17" s="143"/>
      <c r="C17" s="143"/>
      <c r="D17" s="143"/>
      <c r="E17" s="144"/>
      <c r="F17" s="94">
        <f>SUM(F12:F16)</f>
        <v>0</v>
      </c>
      <c r="G17" s="63"/>
      <c r="H17" s="94">
        <f>SUM(H12:H16)</f>
        <v>0</v>
      </c>
      <c r="I17" s="145"/>
      <c r="J17" s="146"/>
    </row>
  </sheetData>
  <sheetProtection/>
  <mergeCells count="5">
    <mergeCell ref="H2:J2"/>
    <mergeCell ref="A4:J4"/>
    <mergeCell ref="B6:J6"/>
    <mergeCell ref="A17:E17"/>
    <mergeCell ref="I17:J17"/>
  </mergeCells>
  <printOptions horizontalCentered="1"/>
  <pageMargins left="0.7086614173228347" right="0.31496062992125984"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xl/worksheets/sheet12.xml><?xml version="1.0" encoding="utf-8"?>
<worksheet xmlns="http://schemas.openxmlformats.org/spreadsheetml/2006/main" xmlns:r="http://schemas.openxmlformats.org/officeDocument/2006/relationships">
  <dimension ref="A1:J26"/>
  <sheetViews>
    <sheetView zoomScalePageLayoutView="0" workbookViewId="0" topLeftCell="A21">
      <selection activeCell="A1" sqref="A1:J26"/>
    </sheetView>
  </sheetViews>
  <sheetFormatPr defaultColWidth="9.140625" defaultRowHeight="12.75"/>
  <cols>
    <col min="1" max="1" width="5.8515625" style="114" bestFit="1" customWidth="1"/>
    <col min="2" max="2" width="45.28125" style="39" customWidth="1"/>
    <col min="3" max="3" width="10.28125" style="40" customWidth="1"/>
    <col min="4" max="4" width="10.140625" style="39" customWidth="1"/>
    <col min="5" max="5" width="8.140625" style="42" customWidth="1"/>
    <col min="6" max="6" width="12.7109375" style="39" customWidth="1"/>
    <col min="7" max="7" width="6.28125" style="39" bestFit="1" customWidth="1"/>
    <col min="8" max="8" width="12.28125" style="39" customWidth="1"/>
    <col min="9" max="9" width="12.421875" style="39" customWidth="1"/>
    <col min="10" max="10" width="12.00390625" style="39" customWidth="1"/>
    <col min="11" max="16384" width="9.140625" style="39" customWidth="1"/>
  </cols>
  <sheetData>
    <row r="1" spans="1:10" ht="12.75">
      <c r="A1" s="57"/>
      <c r="B1" s="58"/>
      <c r="C1" s="58"/>
      <c r="D1" s="58"/>
      <c r="E1" s="58"/>
      <c r="F1" s="58"/>
      <c r="G1" s="58"/>
      <c r="H1" s="58"/>
      <c r="I1" s="58"/>
      <c r="J1" s="58"/>
    </row>
    <row r="2" spans="1:10" ht="13.5">
      <c r="A2" s="113"/>
      <c r="B2" s="100"/>
      <c r="C2" s="100"/>
      <c r="D2" s="100"/>
      <c r="E2" s="100"/>
      <c r="F2" s="100"/>
      <c r="G2" s="100"/>
      <c r="H2" s="136" t="s">
        <v>102</v>
      </c>
      <c r="I2" s="136"/>
      <c r="J2" s="136"/>
    </row>
    <row r="3" spans="1:10" ht="13.5">
      <c r="A3" s="113"/>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48" t="s">
        <v>236</v>
      </c>
      <c r="C6" s="148"/>
      <c r="D6" s="148"/>
      <c r="E6" s="148"/>
      <c r="F6" s="148"/>
      <c r="G6" s="148"/>
      <c r="H6" s="148"/>
      <c r="I6" s="148"/>
      <c r="J6" s="148"/>
    </row>
    <row r="7" spans="1:10" ht="39">
      <c r="A7" s="43" t="s">
        <v>0</v>
      </c>
      <c r="B7" s="43" t="s">
        <v>58</v>
      </c>
      <c r="C7" s="44" t="s">
        <v>59</v>
      </c>
      <c r="D7" s="44" t="s">
        <v>62</v>
      </c>
      <c r="E7" s="44" t="s">
        <v>150</v>
      </c>
      <c r="F7" s="44" t="s">
        <v>3</v>
      </c>
      <c r="G7" s="44" t="s">
        <v>60</v>
      </c>
      <c r="H7" s="44" t="s">
        <v>6</v>
      </c>
      <c r="I7" s="44" t="s">
        <v>61</v>
      </c>
      <c r="J7" s="44" t="s">
        <v>71</v>
      </c>
    </row>
    <row r="8" spans="1:10" ht="42" customHeight="1">
      <c r="A8" s="47">
        <v>1</v>
      </c>
      <c r="B8" s="96" t="s">
        <v>197</v>
      </c>
      <c r="C8" s="47" t="s">
        <v>70</v>
      </c>
      <c r="D8" s="118">
        <v>50</v>
      </c>
      <c r="E8" s="74"/>
      <c r="F8" s="74"/>
      <c r="G8" s="95">
        <v>0.08</v>
      </c>
      <c r="H8" s="89">
        <f>F8+(F8*G8)</f>
        <v>0</v>
      </c>
      <c r="I8" s="46"/>
      <c r="J8" s="46"/>
    </row>
    <row r="9" spans="1:10" ht="54" customHeight="1">
      <c r="A9" s="47">
        <v>2</v>
      </c>
      <c r="B9" s="96" t="s">
        <v>198</v>
      </c>
      <c r="C9" s="47" t="s">
        <v>70</v>
      </c>
      <c r="D9" s="85">
        <v>12</v>
      </c>
      <c r="E9" s="89"/>
      <c r="F9" s="74"/>
      <c r="G9" s="95">
        <v>0.08</v>
      </c>
      <c r="H9" s="89">
        <f aca="true" t="shared" si="0" ref="H9:H25">F9+(F9*G9)</f>
        <v>0</v>
      </c>
      <c r="I9" s="46"/>
      <c r="J9" s="46"/>
    </row>
    <row r="10" spans="1:10" ht="65.25" customHeight="1">
      <c r="A10" s="47">
        <v>3</v>
      </c>
      <c r="B10" s="96" t="s">
        <v>199</v>
      </c>
      <c r="C10" s="66" t="s">
        <v>19</v>
      </c>
      <c r="D10" s="108">
        <v>200</v>
      </c>
      <c r="E10" s="89"/>
      <c r="F10" s="74"/>
      <c r="G10" s="95">
        <v>0.08</v>
      </c>
      <c r="H10" s="89">
        <f t="shared" si="0"/>
        <v>0</v>
      </c>
      <c r="I10" s="46"/>
      <c r="J10" s="46"/>
    </row>
    <row r="11" spans="1:10" s="115" customFormat="1" ht="67.5" customHeight="1">
      <c r="A11" s="47">
        <v>4</v>
      </c>
      <c r="B11" s="96" t="s">
        <v>200</v>
      </c>
      <c r="C11" s="66" t="s">
        <v>19</v>
      </c>
      <c r="D11" s="108">
        <v>1000</v>
      </c>
      <c r="E11" s="89"/>
      <c r="F11" s="74"/>
      <c r="G11" s="95">
        <v>0.08</v>
      </c>
      <c r="H11" s="89">
        <f t="shared" si="0"/>
        <v>0</v>
      </c>
      <c r="I11" s="46"/>
      <c r="J11" s="46"/>
    </row>
    <row r="12" spans="1:10" s="115" customFormat="1" ht="28.5" customHeight="1">
      <c r="A12" s="47">
        <v>5</v>
      </c>
      <c r="B12" s="96" t="s">
        <v>201</v>
      </c>
      <c r="C12" s="47" t="s">
        <v>19</v>
      </c>
      <c r="D12" s="85">
        <v>1200</v>
      </c>
      <c r="E12" s="89"/>
      <c r="F12" s="74"/>
      <c r="G12" s="95">
        <v>0.08</v>
      </c>
      <c r="H12" s="89">
        <f t="shared" si="0"/>
        <v>0</v>
      </c>
      <c r="I12" s="46"/>
      <c r="J12" s="46"/>
    </row>
    <row r="13" spans="1:10" s="115" customFormat="1" ht="39">
      <c r="A13" s="47">
        <v>6</v>
      </c>
      <c r="B13" s="96" t="s">
        <v>202</v>
      </c>
      <c r="C13" s="47" t="s">
        <v>19</v>
      </c>
      <c r="D13" s="85">
        <v>300</v>
      </c>
      <c r="E13" s="89"/>
      <c r="F13" s="74"/>
      <c r="G13" s="95">
        <v>0.08</v>
      </c>
      <c r="H13" s="89">
        <f t="shared" si="0"/>
        <v>0</v>
      </c>
      <c r="I13" s="46"/>
      <c r="J13" s="46"/>
    </row>
    <row r="14" spans="1:10" s="115" customFormat="1" ht="26.25">
      <c r="A14" s="47">
        <v>7</v>
      </c>
      <c r="B14" s="96" t="s">
        <v>225</v>
      </c>
      <c r="C14" s="47" t="s">
        <v>19</v>
      </c>
      <c r="D14" s="85">
        <v>10</v>
      </c>
      <c r="E14" s="89"/>
      <c r="F14" s="74"/>
      <c r="G14" s="95">
        <v>0.08</v>
      </c>
      <c r="H14" s="89">
        <f t="shared" si="0"/>
        <v>0</v>
      </c>
      <c r="I14" s="46"/>
      <c r="J14" s="46"/>
    </row>
    <row r="15" spans="1:10" s="115" customFormat="1" ht="26.25" hidden="1">
      <c r="A15" s="47">
        <v>8</v>
      </c>
      <c r="B15" s="96" t="s">
        <v>203</v>
      </c>
      <c r="C15" s="47" t="s">
        <v>19</v>
      </c>
      <c r="D15" s="85">
        <v>30</v>
      </c>
      <c r="E15" s="89"/>
      <c r="F15" s="74"/>
      <c r="G15" s="95">
        <v>0.08</v>
      </c>
      <c r="H15" s="89">
        <f t="shared" si="0"/>
        <v>0</v>
      </c>
      <c r="I15" s="46"/>
      <c r="J15" s="46"/>
    </row>
    <row r="16" spans="1:10" ht="104.25" customHeight="1">
      <c r="A16" s="47">
        <v>9</v>
      </c>
      <c r="B16" s="96" t="s">
        <v>205</v>
      </c>
      <c r="C16" s="47" t="s">
        <v>19</v>
      </c>
      <c r="D16" s="85">
        <v>30</v>
      </c>
      <c r="E16" s="89"/>
      <c r="F16" s="74"/>
      <c r="G16" s="95">
        <v>0.08</v>
      </c>
      <c r="H16" s="89">
        <f t="shared" si="0"/>
        <v>0</v>
      </c>
      <c r="I16" s="46"/>
      <c r="J16" s="46"/>
    </row>
    <row r="17" spans="1:10" ht="118.5" customHeight="1">
      <c r="A17" s="47">
        <v>10</v>
      </c>
      <c r="B17" s="73" t="s">
        <v>216</v>
      </c>
      <c r="C17" s="47" t="s">
        <v>19</v>
      </c>
      <c r="D17" s="85">
        <v>30</v>
      </c>
      <c r="E17" s="89"/>
      <c r="F17" s="74"/>
      <c r="G17" s="95">
        <v>0.08</v>
      </c>
      <c r="H17" s="89">
        <f t="shared" si="0"/>
        <v>0</v>
      </c>
      <c r="I17" s="46"/>
      <c r="J17" s="46"/>
    </row>
    <row r="18" spans="1:10" ht="94.5" customHeight="1">
      <c r="A18" s="47">
        <v>11</v>
      </c>
      <c r="B18" s="73" t="s">
        <v>208</v>
      </c>
      <c r="C18" s="47" t="s">
        <v>24</v>
      </c>
      <c r="D18" s="85">
        <v>60</v>
      </c>
      <c r="E18" s="89"/>
      <c r="F18" s="74"/>
      <c r="G18" s="95">
        <v>0.08</v>
      </c>
      <c r="H18" s="89">
        <f t="shared" si="0"/>
        <v>0</v>
      </c>
      <c r="I18" s="46"/>
      <c r="J18" s="46"/>
    </row>
    <row r="19" spans="1:10" ht="94.5" customHeight="1">
      <c r="A19" s="47"/>
      <c r="B19" s="73" t="s">
        <v>227</v>
      </c>
      <c r="C19" s="47" t="s">
        <v>19</v>
      </c>
      <c r="D19" s="85">
        <v>20</v>
      </c>
      <c r="E19" s="89"/>
      <c r="F19" s="74"/>
      <c r="G19" s="95"/>
      <c r="H19" s="89"/>
      <c r="I19" s="46"/>
      <c r="J19" s="46"/>
    </row>
    <row r="20" spans="1:10" ht="79.5" customHeight="1">
      <c r="A20" s="47">
        <v>12</v>
      </c>
      <c r="B20" s="117" t="s">
        <v>209</v>
      </c>
      <c r="C20" s="47" t="s">
        <v>70</v>
      </c>
      <c r="D20" s="85">
        <v>80</v>
      </c>
      <c r="E20" s="89"/>
      <c r="F20" s="74"/>
      <c r="G20" s="95">
        <v>0.08</v>
      </c>
      <c r="H20" s="89">
        <f t="shared" si="0"/>
        <v>0</v>
      </c>
      <c r="I20" s="46"/>
      <c r="J20" s="46"/>
    </row>
    <row r="21" spans="1:10" ht="81.75" customHeight="1">
      <c r="A21" s="47">
        <v>13</v>
      </c>
      <c r="B21" s="73" t="s">
        <v>210</v>
      </c>
      <c r="C21" s="47" t="s">
        <v>70</v>
      </c>
      <c r="D21" s="85">
        <v>10</v>
      </c>
      <c r="E21" s="89"/>
      <c r="F21" s="74"/>
      <c r="G21" s="95">
        <v>0.08</v>
      </c>
      <c r="H21" s="89">
        <f t="shared" si="0"/>
        <v>0</v>
      </c>
      <c r="I21" s="46"/>
      <c r="J21" s="46"/>
    </row>
    <row r="22" spans="1:10" ht="90.75" customHeight="1">
      <c r="A22" s="47">
        <v>14</v>
      </c>
      <c r="B22" s="73" t="s">
        <v>211</v>
      </c>
      <c r="C22" s="47" t="s">
        <v>19</v>
      </c>
      <c r="D22" s="85">
        <v>30</v>
      </c>
      <c r="E22" s="89"/>
      <c r="F22" s="74"/>
      <c r="G22" s="95">
        <v>0.08</v>
      </c>
      <c r="H22" s="89">
        <f t="shared" si="0"/>
        <v>0</v>
      </c>
      <c r="I22" s="46"/>
      <c r="J22" s="46"/>
    </row>
    <row r="23" spans="1:10" ht="52.5" customHeight="1">
      <c r="A23" s="47"/>
      <c r="B23" s="73" t="s">
        <v>228</v>
      </c>
      <c r="C23" s="47"/>
      <c r="D23" s="85"/>
      <c r="E23" s="89"/>
      <c r="F23" s="74"/>
      <c r="G23" s="95"/>
      <c r="H23" s="89"/>
      <c r="I23" s="46"/>
      <c r="J23" s="46"/>
    </row>
    <row r="24" spans="1:10" ht="90.75" customHeight="1">
      <c r="A24" s="47">
        <v>15</v>
      </c>
      <c r="B24" s="96" t="s">
        <v>212</v>
      </c>
      <c r="C24" s="47" t="s">
        <v>19</v>
      </c>
      <c r="D24" s="85">
        <v>50</v>
      </c>
      <c r="E24" s="89"/>
      <c r="F24" s="74"/>
      <c r="G24" s="95">
        <v>0.08</v>
      </c>
      <c r="H24" s="89">
        <f t="shared" si="0"/>
        <v>0</v>
      </c>
      <c r="I24" s="46"/>
      <c r="J24" s="46"/>
    </row>
    <row r="25" spans="1:10" s="41" customFormat="1" ht="27.75" customHeight="1">
      <c r="A25" s="47">
        <v>16</v>
      </c>
      <c r="B25" s="73" t="s">
        <v>53</v>
      </c>
      <c r="C25" s="47" t="s">
        <v>27</v>
      </c>
      <c r="D25" s="85">
        <v>8</v>
      </c>
      <c r="E25" s="89"/>
      <c r="F25" s="74"/>
      <c r="G25" s="95">
        <v>0.08</v>
      </c>
      <c r="H25" s="89">
        <f t="shared" si="0"/>
        <v>0</v>
      </c>
      <c r="I25" s="116"/>
      <c r="J25" s="116"/>
    </row>
    <row r="26" spans="1:10" ht="12.75">
      <c r="A26" s="142" t="s">
        <v>10</v>
      </c>
      <c r="B26" s="143"/>
      <c r="C26" s="143"/>
      <c r="D26" s="143"/>
      <c r="E26" s="144"/>
      <c r="F26" s="94">
        <f>SUM(F8:F25)</f>
        <v>0</v>
      </c>
      <c r="G26" s="63"/>
      <c r="H26" s="94">
        <f>SUM(H8:H25)</f>
        <v>0</v>
      </c>
      <c r="I26" s="145"/>
      <c r="J26" s="146"/>
    </row>
  </sheetData>
  <sheetProtection/>
  <mergeCells count="5">
    <mergeCell ref="H2:J2"/>
    <mergeCell ref="A4:J4"/>
    <mergeCell ref="B6:J6"/>
    <mergeCell ref="A26:E26"/>
    <mergeCell ref="I26:J26"/>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51">
      <selection activeCell="A1" sqref="A1:J58"/>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9.7109375" style="0" customWidth="1"/>
    <col min="6" max="6" width="14.7109375" style="0" customWidth="1"/>
    <col min="7" max="7" width="6.28125" style="0" bestFit="1" customWidth="1"/>
    <col min="8" max="8" width="12.140625" style="0" customWidth="1"/>
    <col min="9" max="9" width="12.421875" style="0" customWidth="1"/>
    <col min="10" max="10" width="12.00390625" style="0" customWidth="1"/>
  </cols>
  <sheetData>
    <row r="1" spans="1:10" ht="13.5">
      <c r="A1" s="81"/>
      <c r="B1" s="82"/>
      <c r="C1" s="82"/>
      <c r="D1" s="82"/>
      <c r="E1" s="82"/>
      <c r="F1" s="82"/>
      <c r="G1" s="82"/>
      <c r="H1" s="136" t="s">
        <v>102</v>
      </c>
      <c r="I1" s="136"/>
      <c r="J1" s="136"/>
    </row>
    <row r="2" spans="1:10" ht="13.5">
      <c r="A2" s="81"/>
      <c r="B2" s="82"/>
      <c r="C2" s="82"/>
      <c r="D2" s="82"/>
      <c r="E2" s="82"/>
      <c r="F2" s="82"/>
      <c r="G2" s="82"/>
      <c r="H2" s="82"/>
      <c r="I2" s="83"/>
      <c r="J2" s="83"/>
    </row>
    <row r="3" spans="1:10" ht="16.5">
      <c r="A3" s="141" t="s">
        <v>74</v>
      </c>
      <c r="B3" s="141"/>
      <c r="C3" s="141"/>
      <c r="D3" s="141"/>
      <c r="E3" s="141"/>
      <c r="F3" s="141"/>
      <c r="G3" s="141"/>
      <c r="H3" s="141"/>
      <c r="I3" s="141"/>
      <c r="J3" s="141"/>
    </row>
    <row r="4" spans="1:10" ht="12.75">
      <c r="A4" s="57"/>
      <c r="B4" s="60"/>
      <c r="C4" s="58"/>
      <c r="D4" s="58"/>
      <c r="E4" s="58"/>
      <c r="F4" s="58"/>
      <c r="G4" s="59"/>
      <c r="H4" s="58"/>
      <c r="I4" s="58"/>
      <c r="J4" s="58"/>
    </row>
    <row r="5" spans="1:10" ht="13.5">
      <c r="A5" s="57"/>
      <c r="B5" s="148" t="s">
        <v>100</v>
      </c>
      <c r="C5" s="148"/>
      <c r="D5" s="148"/>
      <c r="E5" s="148"/>
      <c r="F5" s="148"/>
      <c r="G5" s="148"/>
      <c r="H5" s="148"/>
      <c r="I5" s="148"/>
      <c r="J5" s="148"/>
    </row>
    <row r="6" spans="1:10" ht="39">
      <c r="A6" s="43" t="s">
        <v>0</v>
      </c>
      <c r="B6" s="43" t="s">
        <v>58</v>
      </c>
      <c r="C6" s="44" t="s">
        <v>59</v>
      </c>
      <c r="D6" s="44" t="s">
        <v>62</v>
      </c>
      <c r="E6" s="44" t="s">
        <v>150</v>
      </c>
      <c r="F6" s="44" t="s">
        <v>3</v>
      </c>
      <c r="G6" s="44" t="s">
        <v>60</v>
      </c>
      <c r="H6" s="44" t="s">
        <v>6</v>
      </c>
      <c r="I6" s="44" t="s">
        <v>61</v>
      </c>
      <c r="J6" s="44" t="s">
        <v>71</v>
      </c>
    </row>
    <row r="7" spans="1:10" ht="120" customHeight="1">
      <c r="A7" s="47">
        <v>1</v>
      </c>
      <c r="B7" s="73" t="s">
        <v>155</v>
      </c>
      <c r="C7" s="47" t="s">
        <v>70</v>
      </c>
      <c r="D7" s="85">
        <v>10</v>
      </c>
      <c r="E7" s="69"/>
      <c r="F7" s="90"/>
      <c r="G7" s="95">
        <v>0.08</v>
      </c>
      <c r="H7" s="90">
        <f>F7+(F7*G7)</f>
        <v>0</v>
      </c>
      <c r="I7" s="50"/>
      <c r="J7" s="50"/>
    </row>
    <row r="8" spans="1:10" ht="67.5" customHeight="1">
      <c r="A8" s="47">
        <v>2</v>
      </c>
      <c r="B8" s="73" t="s">
        <v>89</v>
      </c>
      <c r="C8" s="47" t="s">
        <v>70</v>
      </c>
      <c r="D8" s="85">
        <v>500</v>
      </c>
      <c r="E8" s="74"/>
      <c r="F8" s="90"/>
      <c r="G8" s="95">
        <v>0.08</v>
      </c>
      <c r="H8" s="90">
        <f>F8+(F8*G8)</f>
        <v>0</v>
      </c>
      <c r="I8" s="50"/>
      <c r="J8" s="50"/>
    </row>
    <row r="9" spans="1:10" ht="29.25" customHeight="1">
      <c r="A9" s="47">
        <v>3</v>
      </c>
      <c r="B9" s="138" t="s">
        <v>230</v>
      </c>
      <c r="C9" s="139"/>
      <c r="D9" s="139"/>
      <c r="E9" s="139"/>
      <c r="F9" s="139"/>
      <c r="G9" s="139"/>
      <c r="H9" s="139"/>
      <c r="I9" s="139"/>
      <c r="J9" s="140"/>
    </row>
    <row r="10" spans="1:10" ht="12.75">
      <c r="A10" s="64" t="s">
        <v>90</v>
      </c>
      <c r="B10" s="77" t="s">
        <v>156</v>
      </c>
      <c r="C10" s="45" t="s">
        <v>19</v>
      </c>
      <c r="D10" s="85">
        <v>3500</v>
      </c>
      <c r="E10" s="52"/>
      <c r="F10" s="90"/>
      <c r="G10" s="95">
        <v>0.08</v>
      </c>
      <c r="H10" s="90">
        <f>F10+(F10*G10)</f>
        <v>0</v>
      </c>
      <c r="I10" s="50"/>
      <c r="J10" s="50"/>
    </row>
    <row r="11" spans="1:10" ht="12.75">
      <c r="A11" s="64" t="s">
        <v>91</v>
      </c>
      <c r="B11" s="77" t="s">
        <v>157</v>
      </c>
      <c r="C11" s="45" t="s">
        <v>19</v>
      </c>
      <c r="D11" s="85">
        <v>2500</v>
      </c>
      <c r="E11" s="52"/>
      <c r="F11" s="90"/>
      <c r="G11" s="95">
        <v>0.08</v>
      </c>
      <c r="H11" s="90">
        <f aca="true" t="shared" si="0" ref="H11:H53">F11+(F11*G11)</f>
        <v>0</v>
      </c>
      <c r="I11" s="50"/>
      <c r="J11" s="50"/>
    </row>
    <row r="12" spans="1:10" ht="12.75">
      <c r="A12" s="64" t="s">
        <v>92</v>
      </c>
      <c r="B12" s="77" t="s">
        <v>158</v>
      </c>
      <c r="C12" s="45" t="s">
        <v>19</v>
      </c>
      <c r="D12" s="85">
        <v>2500</v>
      </c>
      <c r="E12" s="52"/>
      <c r="F12" s="90"/>
      <c r="G12" s="95">
        <v>0.08</v>
      </c>
      <c r="H12" s="90">
        <f t="shared" si="0"/>
        <v>0</v>
      </c>
      <c r="I12" s="50"/>
      <c r="J12" s="50"/>
    </row>
    <row r="13" spans="1:10" ht="17.25" customHeight="1">
      <c r="A13" s="47">
        <v>4</v>
      </c>
      <c r="B13" s="138" t="s">
        <v>152</v>
      </c>
      <c r="C13" s="139"/>
      <c r="D13" s="139"/>
      <c r="E13" s="139"/>
      <c r="F13" s="139"/>
      <c r="G13" s="139"/>
      <c r="H13" s="139"/>
      <c r="I13" s="139"/>
      <c r="J13" s="140"/>
    </row>
    <row r="14" spans="1:10" ht="12.75">
      <c r="A14" s="64" t="s">
        <v>81</v>
      </c>
      <c r="B14" s="77" t="s">
        <v>156</v>
      </c>
      <c r="C14" s="47" t="s">
        <v>70</v>
      </c>
      <c r="D14" s="85">
        <v>500</v>
      </c>
      <c r="E14" s="69"/>
      <c r="F14" s="90"/>
      <c r="G14" s="95">
        <v>0.08</v>
      </c>
      <c r="H14" s="90">
        <f t="shared" si="0"/>
        <v>0</v>
      </c>
      <c r="I14" s="50"/>
      <c r="J14" s="50"/>
    </row>
    <row r="15" spans="1:10" ht="12.75">
      <c r="A15" s="64" t="s">
        <v>82</v>
      </c>
      <c r="B15" s="77" t="s">
        <v>157</v>
      </c>
      <c r="C15" s="47" t="s">
        <v>70</v>
      </c>
      <c r="D15" s="85">
        <v>100</v>
      </c>
      <c r="E15" s="69"/>
      <c r="F15" s="90"/>
      <c r="G15" s="95">
        <v>0.08</v>
      </c>
      <c r="H15" s="90">
        <f t="shared" si="0"/>
        <v>0</v>
      </c>
      <c r="I15" s="50"/>
      <c r="J15" s="50"/>
    </row>
    <row r="16" spans="1:10" ht="12.75">
      <c r="A16" s="64" t="s">
        <v>86</v>
      </c>
      <c r="B16" s="77" t="s">
        <v>158</v>
      </c>
      <c r="C16" s="47" t="s">
        <v>70</v>
      </c>
      <c r="D16" s="85">
        <v>100</v>
      </c>
      <c r="E16" s="69"/>
      <c r="F16" s="90"/>
      <c r="G16" s="95">
        <v>0.08</v>
      </c>
      <c r="H16" s="90">
        <f t="shared" si="0"/>
        <v>0</v>
      </c>
      <c r="I16" s="50"/>
      <c r="J16" s="50"/>
    </row>
    <row r="17" spans="1:10" ht="67.5" customHeight="1">
      <c r="A17" s="47">
        <v>5</v>
      </c>
      <c r="B17" s="138" t="s">
        <v>101</v>
      </c>
      <c r="C17" s="139"/>
      <c r="D17" s="139"/>
      <c r="E17" s="139"/>
      <c r="F17" s="139"/>
      <c r="G17" s="139"/>
      <c r="H17" s="139"/>
      <c r="I17" s="139"/>
      <c r="J17" s="140"/>
    </row>
    <row r="18" spans="1:10" ht="12.75">
      <c r="A18" s="64" t="s">
        <v>93</v>
      </c>
      <c r="B18" s="72" t="s">
        <v>104</v>
      </c>
      <c r="C18" s="47" t="s">
        <v>19</v>
      </c>
      <c r="D18" s="85">
        <v>300</v>
      </c>
      <c r="E18" s="69"/>
      <c r="F18" s="90"/>
      <c r="G18" s="95">
        <v>0.08</v>
      </c>
      <c r="H18" s="90">
        <f t="shared" si="0"/>
        <v>0</v>
      </c>
      <c r="I18" s="50"/>
      <c r="J18" s="50"/>
    </row>
    <row r="19" spans="1:10" ht="12.75">
      <c r="A19" s="64" t="s">
        <v>94</v>
      </c>
      <c r="B19" s="72" t="s">
        <v>105</v>
      </c>
      <c r="C19" s="47" t="s">
        <v>19</v>
      </c>
      <c r="D19" s="85">
        <v>300</v>
      </c>
      <c r="E19" s="69"/>
      <c r="F19" s="90"/>
      <c r="G19" s="95">
        <v>0.08</v>
      </c>
      <c r="H19" s="90">
        <f t="shared" si="0"/>
        <v>0</v>
      </c>
      <c r="I19" s="50"/>
      <c r="J19" s="50"/>
    </row>
    <row r="20" spans="1:10" ht="12.75">
      <c r="A20" s="64" t="s">
        <v>95</v>
      </c>
      <c r="B20" s="72" t="s">
        <v>106</v>
      </c>
      <c r="C20" s="47" t="s">
        <v>19</v>
      </c>
      <c r="D20" s="85">
        <v>300</v>
      </c>
      <c r="E20" s="69"/>
      <c r="F20" s="90"/>
      <c r="G20" s="95">
        <v>0.08</v>
      </c>
      <c r="H20" s="90">
        <f t="shared" si="0"/>
        <v>0</v>
      </c>
      <c r="I20" s="50"/>
      <c r="J20" s="50"/>
    </row>
    <row r="21" spans="1:10" ht="12.75">
      <c r="A21" s="64" t="s">
        <v>103</v>
      </c>
      <c r="B21" s="138" t="s">
        <v>218</v>
      </c>
      <c r="C21" s="139"/>
      <c r="D21" s="139"/>
      <c r="E21" s="139"/>
      <c r="F21" s="139"/>
      <c r="G21" s="139"/>
      <c r="H21" s="139"/>
      <c r="I21" s="139"/>
      <c r="J21" s="140"/>
    </row>
    <row r="22" spans="1:10" ht="12.75">
      <c r="A22" s="64" t="s">
        <v>96</v>
      </c>
      <c r="B22" s="72" t="s">
        <v>107</v>
      </c>
      <c r="C22" s="47" t="s">
        <v>19</v>
      </c>
      <c r="D22" s="85">
        <v>500</v>
      </c>
      <c r="E22" s="69"/>
      <c r="F22" s="90"/>
      <c r="G22" s="95">
        <v>0.08</v>
      </c>
      <c r="H22" s="90">
        <f t="shared" si="0"/>
        <v>0</v>
      </c>
      <c r="I22" s="50"/>
      <c r="J22" s="50"/>
    </row>
    <row r="23" spans="1:10" ht="12.75">
      <c r="A23" s="64" t="s">
        <v>97</v>
      </c>
      <c r="B23" s="77" t="s">
        <v>108</v>
      </c>
      <c r="C23" s="45" t="s">
        <v>19</v>
      </c>
      <c r="D23" s="87">
        <v>400</v>
      </c>
      <c r="E23" s="69"/>
      <c r="F23" s="90"/>
      <c r="G23" s="95">
        <v>0.08</v>
      </c>
      <c r="H23" s="90">
        <f t="shared" si="0"/>
        <v>0</v>
      </c>
      <c r="I23" s="50"/>
      <c r="J23" s="50"/>
    </row>
    <row r="24" spans="1:10" ht="12.75">
      <c r="A24" s="64" t="s">
        <v>98</v>
      </c>
      <c r="B24" s="77" t="s">
        <v>109</v>
      </c>
      <c r="C24" s="45" t="s">
        <v>19</v>
      </c>
      <c r="D24" s="87">
        <v>400</v>
      </c>
      <c r="E24" s="69"/>
      <c r="F24" s="90"/>
      <c r="G24" s="95">
        <v>0.08</v>
      </c>
      <c r="H24" s="90">
        <f t="shared" si="0"/>
        <v>0</v>
      </c>
      <c r="I24" s="50"/>
      <c r="J24" s="50"/>
    </row>
    <row r="25" spans="1:10" ht="12.75">
      <c r="A25" s="64" t="s">
        <v>99</v>
      </c>
      <c r="B25" s="77" t="s">
        <v>110</v>
      </c>
      <c r="C25" s="45" t="s">
        <v>19</v>
      </c>
      <c r="D25" s="87">
        <v>300</v>
      </c>
      <c r="E25" s="69"/>
      <c r="F25" s="90"/>
      <c r="G25" s="95">
        <v>0.08</v>
      </c>
      <c r="H25" s="90">
        <f t="shared" si="0"/>
        <v>0</v>
      </c>
      <c r="I25" s="50"/>
      <c r="J25" s="50"/>
    </row>
    <row r="26" spans="1:10" ht="28.5" customHeight="1">
      <c r="A26" s="64" t="s">
        <v>111</v>
      </c>
      <c r="B26" s="138" t="s">
        <v>220</v>
      </c>
      <c r="C26" s="139"/>
      <c r="D26" s="139"/>
      <c r="E26" s="139"/>
      <c r="F26" s="139"/>
      <c r="G26" s="139"/>
      <c r="H26" s="139"/>
      <c r="I26" s="139"/>
      <c r="J26" s="140"/>
    </row>
    <row r="27" spans="1:10" ht="12.75">
      <c r="A27" s="64" t="s">
        <v>113</v>
      </c>
      <c r="B27" s="77" t="s">
        <v>108</v>
      </c>
      <c r="C27" s="45" t="s">
        <v>19</v>
      </c>
      <c r="D27" s="85">
        <v>200</v>
      </c>
      <c r="E27" s="69"/>
      <c r="F27" s="90"/>
      <c r="G27" s="95">
        <v>0.08</v>
      </c>
      <c r="H27" s="90">
        <f t="shared" si="0"/>
        <v>0</v>
      </c>
      <c r="I27" s="50"/>
      <c r="J27" s="50"/>
    </row>
    <row r="28" spans="1:10" ht="12.75">
      <c r="A28" s="64" t="s">
        <v>114</v>
      </c>
      <c r="B28" s="76" t="s">
        <v>112</v>
      </c>
      <c r="C28" s="45" t="s">
        <v>19</v>
      </c>
      <c r="D28" s="85">
        <v>150</v>
      </c>
      <c r="E28" s="69"/>
      <c r="F28" s="90"/>
      <c r="G28" s="95">
        <v>0.08</v>
      </c>
      <c r="H28" s="90">
        <f t="shared" si="0"/>
        <v>0</v>
      </c>
      <c r="I28" s="50"/>
      <c r="J28" s="50"/>
    </row>
    <row r="29" spans="1:10" ht="12.75">
      <c r="A29" s="64" t="s">
        <v>115</v>
      </c>
      <c r="B29" s="76" t="s">
        <v>109</v>
      </c>
      <c r="C29" s="45" t="s">
        <v>19</v>
      </c>
      <c r="D29" s="85">
        <v>50</v>
      </c>
      <c r="E29" s="69"/>
      <c r="F29" s="90"/>
      <c r="G29" s="95">
        <v>0.08</v>
      </c>
      <c r="H29" s="90">
        <f t="shared" si="0"/>
        <v>0</v>
      </c>
      <c r="I29" s="50"/>
      <c r="J29" s="50"/>
    </row>
    <row r="30" spans="1:10" ht="12.75">
      <c r="A30" s="64" t="s">
        <v>116</v>
      </c>
      <c r="B30" s="76" t="s">
        <v>110</v>
      </c>
      <c r="C30" s="45" t="s">
        <v>19</v>
      </c>
      <c r="D30" s="85">
        <v>50</v>
      </c>
      <c r="E30" s="69"/>
      <c r="F30" s="90"/>
      <c r="G30" s="95">
        <v>0.08</v>
      </c>
      <c r="H30" s="90">
        <f t="shared" si="0"/>
        <v>0</v>
      </c>
      <c r="I30" s="50"/>
      <c r="J30" s="50"/>
    </row>
    <row r="31" spans="1:10" ht="56.25" customHeight="1">
      <c r="A31" s="64" t="s">
        <v>117</v>
      </c>
      <c r="B31" s="138" t="s">
        <v>118</v>
      </c>
      <c r="C31" s="139"/>
      <c r="D31" s="139"/>
      <c r="E31" s="139"/>
      <c r="F31" s="139"/>
      <c r="G31" s="139"/>
      <c r="H31" s="139"/>
      <c r="I31" s="139"/>
      <c r="J31" s="140"/>
    </row>
    <row r="32" spans="1:10" ht="12.75">
      <c r="A32" s="64" t="s">
        <v>120</v>
      </c>
      <c r="B32" s="76" t="s">
        <v>119</v>
      </c>
      <c r="C32" s="45" t="s">
        <v>19</v>
      </c>
      <c r="D32" s="85">
        <v>100</v>
      </c>
      <c r="E32" s="74"/>
      <c r="F32" s="90"/>
      <c r="G32" s="95">
        <v>0.08</v>
      </c>
      <c r="H32" s="90">
        <f t="shared" si="0"/>
        <v>0</v>
      </c>
      <c r="I32" s="50"/>
      <c r="J32" s="50"/>
    </row>
    <row r="33" spans="1:10" ht="12.75">
      <c r="A33" s="64" t="s">
        <v>121</v>
      </c>
      <c r="B33" s="77" t="s">
        <v>112</v>
      </c>
      <c r="C33" s="45" t="s">
        <v>19</v>
      </c>
      <c r="D33" s="85">
        <v>150</v>
      </c>
      <c r="E33" s="74"/>
      <c r="F33" s="90"/>
      <c r="G33" s="95">
        <v>0.08</v>
      </c>
      <c r="H33" s="90">
        <f t="shared" si="0"/>
        <v>0</v>
      </c>
      <c r="I33" s="50"/>
      <c r="J33" s="50"/>
    </row>
    <row r="34" spans="1:10" ht="42" customHeight="1">
      <c r="A34" s="64" t="s">
        <v>122</v>
      </c>
      <c r="B34" s="138" t="s">
        <v>219</v>
      </c>
      <c r="C34" s="139"/>
      <c r="D34" s="139"/>
      <c r="E34" s="139"/>
      <c r="F34" s="139"/>
      <c r="G34" s="139"/>
      <c r="H34" s="139"/>
      <c r="I34" s="139"/>
      <c r="J34" s="140"/>
    </row>
    <row r="35" spans="1:10" ht="12.75">
      <c r="A35" s="64" t="s">
        <v>123</v>
      </c>
      <c r="B35" s="72" t="s">
        <v>128</v>
      </c>
      <c r="C35" s="45" t="s">
        <v>19</v>
      </c>
      <c r="D35" s="85">
        <v>10</v>
      </c>
      <c r="E35" s="69"/>
      <c r="F35" s="90"/>
      <c r="G35" s="95">
        <v>0.08</v>
      </c>
      <c r="H35" s="90">
        <f t="shared" si="0"/>
        <v>0</v>
      </c>
      <c r="I35" s="50"/>
      <c r="J35" s="50"/>
    </row>
    <row r="36" spans="1:10" ht="12.75">
      <c r="A36" s="64" t="s">
        <v>124</v>
      </c>
      <c r="B36" s="77" t="s">
        <v>46</v>
      </c>
      <c r="C36" s="45" t="s">
        <v>19</v>
      </c>
      <c r="D36" s="85">
        <v>10</v>
      </c>
      <c r="E36" s="69"/>
      <c r="F36" s="90"/>
      <c r="G36" s="95">
        <v>0.08</v>
      </c>
      <c r="H36" s="90">
        <f t="shared" si="0"/>
        <v>0</v>
      </c>
      <c r="I36" s="50"/>
      <c r="J36" s="50"/>
    </row>
    <row r="37" spans="1:10" ht="12.75">
      <c r="A37" s="64" t="s">
        <v>125</v>
      </c>
      <c r="B37" s="77" t="s">
        <v>47</v>
      </c>
      <c r="C37" s="45" t="s">
        <v>19</v>
      </c>
      <c r="D37" s="85">
        <v>10</v>
      </c>
      <c r="E37" s="69"/>
      <c r="F37" s="90"/>
      <c r="G37" s="95">
        <v>0.08</v>
      </c>
      <c r="H37" s="90">
        <f t="shared" si="0"/>
        <v>0</v>
      </c>
      <c r="I37" s="50"/>
      <c r="J37" s="50"/>
    </row>
    <row r="38" spans="1:10" ht="12.75">
      <c r="A38" s="64" t="s">
        <v>126</v>
      </c>
      <c r="B38" s="88" t="s">
        <v>48</v>
      </c>
      <c r="C38" s="45" t="s">
        <v>19</v>
      </c>
      <c r="D38" s="85">
        <v>10</v>
      </c>
      <c r="E38" s="69"/>
      <c r="F38" s="90"/>
      <c r="G38" s="95">
        <v>0.08</v>
      </c>
      <c r="H38" s="90">
        <f t="shared" si="0"/>
        <v>0</v>
      </c>
      <c r="I38" s="50"/>
      <c r="J38" s="50"/>
    </row>
    <row r="39" spans="1:10" ht="12.75">
      <c r="A39" s="64" t="s">
        <v>127</v>
      </c>
      <c r="B39" s="77" t="s">
        <v>49</v>
      </c>
      <c r="C39" s="45" t="s">
        <v>19</v>
      </c>
      <c r="D39" s="85">
        <v>5</v>
      </c>
      <c r="E39" s="69"/>
      <c r="F39" s="90"/>
      <c r="G39" s="95">
        <v>0.08</v>
      </c>
      <c r="H39" s="90">
        <f t="shared" si="0"/>
        <v>0</v>
      </c>
      <c r="I39" s="50"/>
      <c r="J39" s="50"/>
    </row>
    <row r="40" spans="1:10" ht="119.25" customHeight="1">
      <c r="A40" s="64" t="s">
        <v>130</v>
      </c>
      <c r="B40" s="77" t="s">
        <v>129</v>
      </c>
      <c r="C40" s="47" t="s">
        <v>27</v>
      </c>
      <c r="D40" s="78">
        <v>30</v>
      </c>
      <c r="E40" s="69"/>
      <c r="F40" s="90"/>
      <c r="G40" s="95">
        <v>0.08</v>
      </c>
      <c r="H40" s="90">
        <f t="shared" si="0"/>
        <v>0</v>
      </c>
      <c r="I40" s="50"/>
      <c r="J40" s="50"/>
    </row>
    <row r="41" spans="1:10" ht="45.75" customHeight="1">
      <c r="A41" s="64" t="s">
        <v>131</v>
      </c>
      <c r="B41" s="149" t="s">
        <v>132</v>
      </c>
      <c r="C41" s="150"/>
      <c r="D41" s="150"/>
      <c r="E41" s="150"/>
      <c r="F41" s="150"/>
      <c r="G41" s="150"/>
      <c r="H41" s="150"/>
      <c r="I41" s="150"/>
      <c r="J41" s="151"/>
    </row>
    <row r="42" spans="1:10" ht="12.75">
      <c r="A42" s="64" t="s">
        <v>136</v>
      </c>
      <c r="B42" s="72" t="s">
        <v>133</v>
      </c>
      <c r="C42" s="47" t="s">
        <v>54</v>
      </c>
      <c r="D42" s="78">
        <v>20</v>
      </c>
      <c r="E42" s="69"/>
      <c r="F42" s="90"/>
      <c r="G42" s="95">
        <v>0.08</v>
      </c>
      <c r="H42" s="90">
        <f t="shared" si="0"/>
        <v>0</v>
      </c>
      <c r="I42" s="50"/>
      <c r="J42" s="50"/>
    </row>
    <row r="43" spans="1:10" ht="12.75">
      <c r="A43" s="64" t="s">
        <v>137</v>
      </c>
      <c r="B43" s="77" t="s">
        <v>134</v>
      </c>
      <c r="C43" s="45" t="s">
        <v>19</v>
      </c>
      <c r="D43" s="86">
        <v>20</v>
      </c>
      <c r="E43" s="69"/>
      <c r="F43" s="90"/>
      <c r="G43" s="95">
        <v>0.08</v>
      </c>
      <c r="H43" s="90">
        <f t="shared" si="0"/>
        <v>0</v>
      </c>
      <c r="I43" s="50"/>
      <c r="J43" s="50"/>
    </row>
    <row r="44" spans="1:10" ht="12.75">
      <c r="A44" s="64" t="s">
        <v>138</v>
      </c>
      <c r="B44" s="77" t="s">
        <v>135</v>
      </c>
      <c r="C44" s="45" t="s">
        <v>19</v>
      </c>
      <c r="D44" s="86">
        <v>5</v>
      </c>
      <c r="E44" s="69"/>
      <c r="F44" s="90"/>
      <c r="G44" s="95">
        <v>0.08</v>
      </c>
      <c r="H44" s="90">
        <f t="shared" si="0"/>
        <v>0</v>
      </c>
      <c r="I44" s="50"/>
      <c r="J44" s="50"/>
    </row>
    <row r="45" spans="1:10" ht="120" customHeight="1">
      <c r="A45" s="64"/>
      <c r="B45" s="135" t="s">
        <v>221</v>
      </c>
      <c r="C45" s="45" t="s">
        <v>19</v>
      </c>
      <c r="D45" s="87">
        <v>40000</v>
      </c>
      <c r="E45" s="69"/>
      <c r="F45" s="90"/>
      <c r="G45" s="95"/>
      <c r="H45" s="90"/>
      <c r="I45" s="50"/>
      <c r="J45" s="50"/>
    </row>
    <row r="46" spans="1:10" ht="90.75" customHeight="1">
      <c r="A46" s="64"/>
      <c r="B46" s="121" t="s">
        <v>222</v>
      </c>
      <c r="C46" s="45" t="s">
        <v>19</v>
      </c>
      <c r="D46" s="87">
        <v>4000</v>
      </c>
      <c r="E46" s="69"/>
      <c r="F46" s="90"/>
      <c r="G46" s="95"/>
      <c r="H46" s="90"/>
      <c r="I46" s="50"/>
      <c r="J46" s="50"/>
    </row>
    <row r="47" spans="1:10" ht="103.5" customHeight="1">
      <c r="A47" s="64" t="s">
        <v>139</v>
      </c>
      <c r="B47" s="73" t="s">
        <v>140</v>
      </c>
      <c r="C47" s="47" t="s">
        <v>19</v>
      </c>
      <c r="D47" s="78">
        <v>50</v>
      </c>
      <c r="E47" s="69"/>
      <c r="F47" s="90"/>
      <c r="G47" s="95">
        <v>0.08</v>
      </c>
      <c r="H47" s="90">
        <f t="shared" si="0"/>
        <v>0</v>
      </c>
      <c r="I47" s="50"/>
      <c r="J47" s="50"/>
    </row>
    <row r="48" spans="1:10" ht="78.75">
      <c r="A48" s="64" t="s">
        <v>141</v>
      </c>
      <c r="B48" s="77" t="s">
        <v>142</v>
      </c>
      <c r="C48" s="47" t="s">
        <v>19</v>
      </c>
      <c r="D48" s="85">
        <v>1500</v>
      </c>
      <c r="E48" s="69"/>
      <c r="F48" s="90"/>
      <c r="G48" s="95">
        <v>0.08</v>
      </c>
      <c r="H48" s="90">
        <f t="shared" si="0"/>
        <v>0</v>
      </c>
      <c r="I48" s="50"/>
      <c r="J48" s="50"/>
    </row>
    <row r="49" spans="1:10" ht="105.75" customHeight="1">
      <c r="A49" s="64" t="s">
        <v>143</v>
      </c>
      <c r="B49" s="77" t="s">
        <v>144</v>
      </c>
      <c r="C49" s="47" t="s">
        <v>19</v>
      </c>
      <c r="D49" s="85">
        <v>100</v>
      </c>
      <c r="E49" s="69"/>
      <c r="F49" s="90"/>
      <c r="G49" s="95">
        <v>0.08</v>
      </c>
      <c r="H49" s="90">
        <f t="shared" si="0"/>
        <v>0</v>
      </c>
      <c r="I49" s="50"/>
      <c r="J49" s="50"/>
    </row>
    <row r="50" spans="1:10" ht="52.5" customHeight="1">
      <c r="A50" s="64" t="s">
        <v>145</v>
      </c>
      <c r="B50" s="73" t="s">
        <v>159</v>
      </c>
      <c r="C50" s="47" t="s">
        <v>19</v>
      </c>
      <c r="D50" s="47">
        <v>50</v>
      </c>
      <c r="E50" s="65"/>
      <c r="F50" s="90"/>
      <c r="G50" s="95">
        <v>0.08</v>
      </c>
      <c r="H50" s="90">
        <f t="shared" si="0"/>
        <v>0</v>
      </c>
      <c r="I50" s="50"/>
      <c r="J50" s="50"/>
    </row>
    <row r="51" spans="1:10" ht="17.25" customHeight="1">
      <c r="A51" s="64" t="s">
        <v>146</v>
      </c>
      <c r="B51" s="149" t="s">
        <v>165</v>
      </c>
      <c r="C51" s="150"/>
      <c r="D51" s="150"/>
      <c r="E51" s="150"/>
      <c r="F51" s="150"/>
      <c r="G51" s="150"/>
      <c r="H51" s="150"/>
      <c r="I51" s="150"/>
      <c r="J51" s="151"/>
    </row>
    <row r="52" spans="1:10" ht="12.75">
      <c r="A52" s="64" t="s">
        <v>160</v>
      </c>
      <c r="B52" s="73" t="s">
        <v>57</v>
      </c>
      <c r="C52" s="47" t="s">
        <v>19</v>
      </c>
      <c r="D52" s="47">
        <v>50</v>
      </c>
      <c r="E52" s="65"/>
      <c r="F52" s="90"/>
      <c r="G52" s="95">
        <v>0.08</v>
      </c>
      <c r="H52" s="90">
        <f t="shared" si="0"/>
        <v>0</v>
      </c>
      <c r="I52" s="50"/>
      <c r="J52" s="50"/>
    </row>
    <row r="53" spans="1:10" ht="12.75">
      <c r="A53" s="79" t="s">
        <v>161</v>
      </c>
      <c r="B53" s="73" t="s">
        <v>153</v>
      </c>
      <c r="C53" s="47" t="s">
        <v>19</v>
      </c>
      <c r="D53" s="66">
        <v>50</v>
      </c>
      <c r="E53" s="65"/>
      <c r="F53" s="90"/>
      <c r="G53" s="95">
        <v>0.08</v>
      </c>
      <c r="H53" s="90">
        <f t="shared" si="0"/>
        <v>0</v>
      </c>
      <c r="I53" s="50"/>
      <c r="J53" s="50"/>
    </row>
    <row r="54" spans="1:10" ht="12.75">
      <c r="A54" s="79" t="s">
        <v>162</v>
      </c>
      <c r="B54" s="73" t="s">
        <v>154</v>
      </c>
      <c r="C54" s="47" t="s">
        <v>19</v>
      </c>
      <c r="D54" s="47">
        <v>50</v>
      </c>
      <c r="E54" s="65"/>
      <c r="F54" s="90"/>
      <c r="G54" s="95">
        <v>0.08</v>
      </c>
      <c r="H54" s="90">
        <f>F54+(F54*G54)</f>
        <v>0</v>
      </c>
      <c r="I54" s="50"/>
      <c r="J54" s="50"/>
    </row>
    <row r="55" spans="1:10" ht="93.75" customHeight="1">
      <c r="A55" s="79" t="s">
        <v>206</v>
      </c>
      <c r="B55" s="73" t="s">
        <v>204</v>
      </c>
      <c r="C55" s="66" t="s">
        <v>19</v>
      </c>
      <c r="D55" s="108">
        <v>30</v>
      </c>
      <c r="E55" s="89"/>
      <c r="F55" s="90"/>
      <c r="G55" s="95">
        <v>0.08</v>
      </c>
      <c r="H55" s="90">
        <f>F55+(F55*G55)</f>
        <v>0</v>
      </c>
      <c r="I55" s="50"/>
      <c r="J55" s="50"/>
    </row>
    <row r="56" spans="1:10" ht="105" customHeight="1">
      <c r="A56" s="47">
        <v>18</v>
      </c>
      <c r="B56" s="120" t="s">
        <v>213</v>
      </c>
      <c r="C56" s="47" t="s">
        <v>19</v>
      </c>
      <c r="D56" s="85">
        <v>30</v>
      </c>
      <c r="E56" s="119"/>
      <c r="F56" s="90"/>
      <c r="G56" s="95">
        <v>0.08</v>
      </c>
      <c r="H56" s="90">
        <f>F56+(F56*G56)</f>
        <v>0</v>
      </c>
      <c r="I56" s="50"/>
      <c r="J56" s="50"/>
    </row>
    <row r="57" spans="1:10" ht="105" customHeight="1">
      <c r="A57" s="79" t="s">
        <v>207</v>
      </c>
      <c r="B57" s="73" t="s">
        <v>214</v>
      </c>
      <c r="C57" s="47" t="s">
        <v>27</v>
      </c>
      <c r="D57" s="85">
        <v>30</v>
      </c>
      <c r="E57" s="89"/>
      <c r="F57" s="90"/>
      <c r="G57" s="95">
        <v>0.08</v>
      </c>
      <c r="H57" s="90">
        <f>F57+(F57*G57)</f>
        <v>0</v>
      </c>
      <c r="I57" s="50"/>
      <c r="J57" s="50"/>
    </row>
    <row r="58" spans="1:10" ht="12.75">
      <c r="A58" s="142" t="s">
        <v>10</v>
      </c>
      <c r="B58" s="143"/>
      <c r="C58" s="143"/>
      <c r="D58" s="143"/>
      <c r="E58" s="144"/>
      <c r="F58" s="94"/>
      <c r="G58" s="63"/>
      <c r="H58" s="94"/>
      <c r="I58" s="145"/>
      <c r="J58" s="146"/>
    </row>
  </sheetData>
  <sheetProtection/>
  <mergeCells count="14">
    <mergeCell ref="A58:E58"/>
    <mergeCell ref="I58:J58"/>
    <mergeCell ref="B31:J31"/>
    <mergeCell ref="B34:J34"/>
    <mergeCell ref="B41:J41"/>
    <mergeCell ref="H1:J1"/>
    <mergeCell ref="B5:J5"/>
    <mergeCell ref="B51:J51"/>
    <mergeCell ref="B9:J9"/>
    <mergeCell ref="B13:J13"/>
    <mergeCell ref="B17:J17"/>
    <mergeCell ref="A3:J3"/>
    <mergeCell ref="B21:J21"/>
    <mergeCell ref="B26:J2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Footer>&amp;C&amp;"+,Standardowy"&amp;P z &amp;N</oddFooter>
  </headerFooter>
  <ignoredErrors>
    <ignoredError sqref="A21 A26 A31 A34 A40:A41 A47:A51 A55 A57" numberStoredAsText="1"/>
  </ignoredErrors>
</worksheet>
</file>

<file path=xl/worksheets/sheet3.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J10"/>
    </sheetView>
  </sheetViews>
  <sheetFormatPr defaultColWidth="67.28125" defaultRowHeight="12.75"/>
  <cols>
    <col min="1" max="1" width="5.8515625" style="57" bestFit="1" customWidth="1"/>
    <col min="2" max="2" width="45.28125" style="58" customWidth="1"/>
    <col min="3" max="3" width="10.28125" style="58" customWidth="1"/>
    <col min="4" max="4" width="10.140625" style="58" customWidth="1"/>
    <col min="5" max="5" width="8.140625" style="58" customWidth="1"/>
    <col min="6" max="6" width="12.7109375" style="58" customWidth="1"/>
    <col min="7" max="7" width="6.28125" style="59" bestFit="1" customWidth="1"/>
    <col min="8" max="8" width="12.28125" style="58" customWidth="1"/>
    <col min="9" max="9" width="12.421875" style="58" customWidth="1"/>
    <col min="10" max="10" width="12.00390625" style="58" customWidth="1"/>
    <col min="11" max="16384" width="67.28125" style="58" customWidth="1"/>
  </cols>
  <sheetData>
    <row r="1" spans="1:10" ht="12.75">
      <c r="A1"/>
      <c r="B1"/>
      <c r="C1"/>
      <c r="D1"/>
      <c r="E1"/>
      <c r="F1"/>
      <c r="G1"/>
      <c r="H1"/>
      <c r="I1"/>
      <c r="J1"/>
    </row>
    <row r="2" spans="1:10" ht="13.5">
      <c r="A2" s="81"/>
      <c r="B2" s="82"/>
      <c r="C2" s="82"/>
      <c r="D2" s="82"/>
      <c r="E2" s="82"/>
      <c r="F2" s="82"/>
      <c r="G2" s="82"/>
      <c r="H2" s="136" t="s">
        <v>102</v>
      </c>
      <c r="I2" s="136"/>
      <c r="J2" s="136"/>
    </row>
    <row r="3" spans="1:10" ht="13.5">
      <c r="A3" s="81"/>
      <c r="B3" s="82"/>
      <c r="C3" s="82"/>
      <c r="D3" s="82"/>
      <c r="E3" s="82"/>
      <c r="F3" s="82"/>
      <c r="G3" s="82"/>
      <c r="H3" s="82"/>
      <c r="I3" s="83"/>
      <c r="J3" s="83"/>
    </row>
    <row r="4" spans="1:10" ht="16.5">
      <c r="A4" s="141" t="s">
        <v>74</v>
      </c>
      <c r="B4" s="141"/>
      <c r="C4" s="141"/>
      <c r="D4" s="141"/>
      <c r="E4" s="141"/>
      <c r="F4" s="141"/>
      <c r="G4" s="141"/>
      <c r="H4" s="141"/>
      <c r="I4" s="141"/>
      <c r="J4" s="141"/>
    </row>
    <row r="5" ht="12.75">
      <c r="B5" s="60"/>
    </row>
    <row r="6" ht="13.5">
      <c r="B6" s="67" t="s">
        <v>163</v>
      </c>
    </row>
    <row r="7" spans="1:10" s="61" customFormat="1" ht="39">
      <c r="A7" s="43" t="s">
        <v>0</v>
      </c>
      <c r="B7" s="43" t="s">
        <v>58</v>
      </c>
      <c r="C7" s="44" t="s">
        <v>59</v>
      </c>
      <c r="D7" s="44" t="s">
        <v>62</v>
      </c>
      <c r="E7" s="44" t="s">
        <v>150</v>
      </c>
      <c r="F7" s="44" t="s">
        <v>3</v>
      </c>
      <c r="G7" s="44" t="s">
        <v>60</v>
      </c>
      <c r="H7" s="44" t="s">
        <v>6</v>
      </c>
      <c r="I7" s="44" t="s">
        <v>61</v>
      </c>
      <c r="J7" s="44" t="s">
        <v>71</v>
      </c>
    </row>
    <row r="8" spans="1:10" ht="68.25" customHeight="1">
      <c r="A8" s="84">
        <v>1</v>
      </c>
      <c r="B8" s="73" t="s">
        <v>166</v>
      </c>
      <c r="C8" s="47" t="s">
        <v>70</v>
      </c>
      <c r="D8" s="78">
        <v>350</v>
      </c>
      <c r="E8" s="69"/>
      <c r="F8" s="90"/>
      <c r="G8" s="95">
        <v>0.08</v>
      </c>
      <c r="H8" s="90">
        <f>F8+(F8*G8)</f>
        <v>0</v>
      </c>
      <c r="I8" s="50"/>
      <c r="J8" s="50"/>
    </row>
    <row r="9" spans="1:10" s="134" customFormat="1" ht="63" customHeight="1" hidden="1">
      <c r="A9" s="123">
        <v>2</v>
      </c>
      <c r="B9" s="124" t="s">
        <v>73</v>
      </c>
      <c r="C9" s="123" t="s">
        <v>19</v>
      </c>
      <c r="D9" s="125">
        <v>150</v>
      </c>
      <c r="E9" s="131"/>
      <c r="F9" s="132"/>
      <c r="G9" s="127">
        <v>0.08</v>
      </c>
      <c r="H9" s="132">
        <f>F9+(F9*G9)</f>
        <v>0</v>
      </c>
      <c r="I9" s="133"/>
      <c r="J9" s="133"/>
    </row>
    <row r="10" spans="1:10" ht="12.75">
      <c r="A10" s="142" t="s">
        <v>10</v>
      </c>
      <c r="B10" s="143"/>
      <c r="C10" s="143"/>
      <c r="D10" s="143"/>
      <c r="E10" s="144"/>
      <c r="F10" s="94">
        <f>SUM(F8:F9)</f>
        <v>0</v>
      </c>
      <c r="G10" s="63"/>
      <c r="H10" s="94">
        <f>SUM(H8:H9)</f>
        <v>0</v>
      </c>
      <c r="I10" s="145"/>
      <c r="J10" s="146"/>
    </row>
  </sheetData>
  <sheetProtection/>
  <mergeCells count="4">
    <mergeCell ref="H2:J2"/>
    <mergeCell ref="A4:J4"/>
    <mergeCell ref="A10:E10"/>
    <mergeCell ref="I10:J10"/>
  </mergeCells>
  <printOptions horizontalCentered="1"/>
  <pageMargins left="0.5511811023622047" right="0.35433070866141736" top="0.984251968503937" bottom="0.984251968503937" header="0.5118110236220472" footer="0.5118110236220472"/>
  <pageSetup horizontalDpi="600" verticalDpi="600" orientation="landscape" paperSize="9" r:id="rId1"/>
  <headerFooter alignWithMargins="0">
    <oddFooter>&amp;C&amp;"+,Standardowy"Strona &amp;P z &amp;N</oddFooter>
  </headerFooter>
</worksheet>
</file>

<file path=xl/worksheets/sheet4.xml><?xml version="1.0" encoding="utf-8"?>
<worksheet xmlns="http://schemas.openxmlformats.org/spreadsheetml/2006/main" xmlns:r="http://schemas.openxmlformats.org/officeDocument/2006/relationships">
  <dimension ref="A2:J10"/>
  <sheetViews>
    <sheetView zoomScalePageLayoutView="0" workbookViewId="0" topLeftCell="A1">
      <selection activeCell="A1" sqref="A1"/>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7109375" style="0" customWidth="1"/>
    <col min="7" max="7" width="6.28125" style="0" bestFit="1" customWidth="1"/>
    <col min="8" max="8" width="12.28125" style="0" customWidth="1"/>
    <col min="9" max="9" width="12.421875" style="0" customWidth="1"/>
    <col min="10" max="10" width="12.00390625" style="0" customWidth="1"/>
  </cols>
  <sheetData>
    <row r="2" spans="1:10" ht="13.5">
      <c r="A2" s="81"/>
      <c r="B2" s="82"/>
      <c r="C2" s="82"/>
      <c r="D2" s="82"/>
      <c r="E2" s="82"/>
      <c r="F2" s="82"/>
      <c r="G2" s="82"/>
      <c r="H2" s="136" t="s">
        <v>102</v>
      </c>
      <c r="I2" s="136"/>
      <c r="J2" s="136"/>
    </row>
    <row r="3" spans="1:10" ht="13.5">
      <c r="A3" s="81"/>
      <c r="B3" s="82"/>
      <c r="C3" s="82"/>
      <c r="D3" s="82"/>
      <c r="E3" s="82"/>
      <c r="F3" s="82"/>
      <c r="G3" s="82"/>
      <c r="H3" s="82"/>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67" t="s">
        <v>167</v>
      </c>
      <c r="C6" s="58"/>
      <c r="D6" s="58"/>
      <c r="E6" s="58"/>
      <c r="F6" s="58"/>
      <c r="G6" s="59"/>
      <c r="H6" s="58"/>
      <c r="I6" s="58"/>
      <c r="J6" s="58"/>
    </row>
    <row r="7" spans="1:10" ht="39">
      <c r="A7" s="43" t="s">
        <v>0</v>
      </c>
      <c r="B7" s="43" t="s">
        <v>58</v>
      </c>
      <c r="C7" s="44" t="s">
        <v>59</v>
      </c>
      <c r="D7" s="44" t="s">
        <v>62</v>
      </c>
      <c r="E7" s="44" t="s">
        <v>150</v>
      </c>
      <c r="F7" s="44" t="s">
        <v>3</v>
      </c>
      <c r="G7" s="44" t="s">
        <v>60</v>
      </c>
      <c r="H7" s="44" t="s">
        <v>6</v>
      </c>
      <c r="I7" s="44" t="s">
        <v>61</v>
      </c>
      <c r="J7" s="44" t="s">
        <v>71</v>
      </c>
    </row>
    <row r="8" spans="1:10" ht="91.5" customHeight="1">
      <c r="A8" s="47">
        <v>1</v>
      </c>
      <c r="B8" s="49" t="s">
        <v>164</v>
      </c>
      <c r="C8" s="47" t="s">
        <v>19</v>
      </c>
      <c r="D8" s="47">
        <v>20</v>
      </c>
      <c r="E8" s="65"/>
      <c r="F8" s="90"/>
      <c r="G8" s="95">
        <v>0.08</v>
      </c>
      <c r="H8" s="89">
        <f>F8+(F8*G8)</f>
        <v>0</v>
      </c>
      <c r="I8" s="50"/>
      <c r="J8" s="50"/>
    </row>
    <row r="9" spans="1:10" ht="12.75">
      <c r="A9" s="142" t="s">
        <v>10</v>
      </c>
      <c r="B9" s="143"/>
      <c r="C9" s="143"/>
      <c r="D9" s="143"/>
      <c r="E9" s="144"/>
      <c r="F9" s="94">
        <f>F8</f>
        <v>0</v>
      </c>
      <c r="G9" s="63"/>
      <c r="H9" s="94">
        <f>H8</f>
        <v>0</v>
      </c>
      <c r="I9" s="145"/>
      <c r="J9" s="146"/>
    </row>
    <row r="10" spans="1:10" ht="12.75">
      <c r="A10" s="57"/>
      <c r="B10" s="58"/>
      <c r="C10" s="58"/>
      <c r="D10" s="58"/>
      <c r="E10" s="58"/>
      <c r="F10" s="58"/>
      <c r="G10" s="59"/>
      <c r="H10" s="58"/>
      <c r="I10" s="58"/>
      <c r="J10" s="58"/>
    </row>
  </sheetData>
  <sheetProtection/>
  <mergeCells count="4">
    <mergeCell ref="H2:J2"/>
    <mergeCell ref="A4:J4"/>
    <mergeCell ref="A9:E9"/>
    <mergeCell ref="I9:J9"/>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5.xml><?xml version="1.0" encoding="utf-8"?>
<worksheet xmlns="http://schemas.openxmlformats.org/spreadsheetml/2006/main" xmlns:r="http://schemas.openxmlformats.org/officeDocument/2006/relationships">
  <dimension ref="A1:K41"/>
  <sheetViews>
    <sheetView zoomScalePageLayoutView="0" workbookViewId="0" topLeftCell="A14">
      <selection activeCell="B22" sqref="B22"/>
    </sheetView>
  </sheetViews>
  <sheetFormatPr defaultColWidth="9.140625" defaultRowHeight="12.75"/>
  <cols>
    <col min="1" max="1" width="3.28125" style="4" customWidth="1"/>
    <col min="2" max="2" width="64.57421875" style="4" customWidth="1"/>
    <col min="3" max="4" width="7.7109375" style="4" customWidth="1"/>
    <col min="5" max="5" width="10.8515625" style="4" customWidth="1"/>
    <col min="6" max="6" width="14.7109375" style="4" customWidth="1"/>
    <col min="7" max="7" width="9.28125" style="10" customWidth="1"/>
    <col min="8" max="8" width="10.7109375" style="10" customWidth="1"/>
    <col min="9" max="9" width="12.00390625" style="4" customWidth="1"/>
    <col min="10" max="10" width="22.28125" style="4" customWidth="1"/>
    <col min="11" max="11" width="11.421875" style="4" customWidth="1"/>
    <col min="12" max="16384" width="9.140625" style="4" customWidth="1"/>
  </cols>
  <sheetData>
    <row r="1" spans="1:9" ht="9.75">
      <c r="A1" s="7"/>
      <c r="B1" s="8"/>
      <c r="E1" s="9"/>
      <c r="I1" s="4" t="s">
        <v>36</v>
      </c>
    </row>
    <row r="2" spans="1:7" ht="9.75">
      <c r="A2" s="7"/>
      <c r="B2" s="11" t="s">
        <v>7</v>
      </c>
      <c r="C2" s="11"/>
      <c r="D2" s="11"/>
      <c r="G2" s="13"/>
    </row>
    <row r="3" spans="1:4" ht="9.75">
      <c r="A3" s="7"/>
      <c r="B3" s="12" t="s">
        <v>8</v>
      </c>
      <c r="C3" s="11"/>
      <c r="D3" s="11"/>
    </row>
    <row r="4" spans="1:5" ht="9.75">
      <c r="A4" s="7"/>
      <c r="E4" s="4" t="s">
        <v>23</v>
      </c>
    </row>
    <row r="5" spans="1:2" ht="9.75">
      <c r="A5" s="7"/>
      <c r="B5" s="11"/>
    </row>
    <row r="6" spans="1:2" ht="15">
      <c r="A6" s="7"/>
      <c r="B6" s="27"/>
    </row>
    <row r="7" spans="1:2" ht="13.5">
      <c r="A7" s="7"/>
      <c r="B7" s="36" t="s">
        <v>37</v>
      </c>
    </row>
    <row r="8" spans="1:2" ht="9.75">
      <c r="A8" s="7"/>
      <c r="B8" s="14"/>
    </row>
    <row r="9" spans="1:11" ht="9.75">
      <c r="A9" s="5">
        <v>1</v>
      </c>
      <c r="B9" s="15">
        <v>2</v>
      </c>
      <c r="C9" s="5">
        <v>3</v>
      </c>
      <c r="D9" s="5"/>
      <c r="E9" s="15">
        <v>6</v>
      </c>
      <c r="F9" s="5">
        <v>7</v>
      </c>
      <c r="G9" s="5">
        <v>8</v>
      </c>
      <c r="H9" s="5">
        <v>9</v>
      </c>
      <c r="I9" s="5">
        <v>10</v>
      </c>
      <c r="J9" s="5">
        <v>11</v>
      </c>
      <c r="K9" s="5">
        <v>12</v>
      </c>
    </row>
    <row r="10" spans="1:11" ht="40.5">
      <c r="A10" s="16" t="s">
        <v>0</v>
      </c>
      <c r="B10" s="16" t="s">
        <v>1</v>
      </c>
      <c r="C10" s="16" t="s">
        <v>2</v>
      </c>
      <c r="D10" s="17" t="s">
        <v>39</v>
      </c>
      <c r="E10" s="17" t="s">
        <v>9</v>
      </c>
      <c r="F10" s="17" t="s">
        <v>3</v>
      </c>
      <c r="G10" s="17" t="s">
        <v>4</v>
      </c>
      <c r="H10" s="17" t="s">
        <v>5</v>
      </c>
      <c r="I10" s="17" t="s">
        <v>6</v>
      </c>
      <c r="J10" s="18" t="s">
        <v>13</v>
      </c>
      <c r="K10" s="6" t="s">
        <v>14</v>
      </c>
    </row>
    <row r="11" spans="1:11" ht="38.25" customHeight="1">
      <c r="A11" s="15">
        <v>1</v>
      </c>
      <c r="B11" s="22" t="s">
        <v>22</v>
      </c>
      <c r="C11" s="25" t="s">
        <v>12</v>
      </c>
      <c r="D11" s="25">
        <v>25</v>
      </c>
      <c r="E11" s="19"/>
      <c r="F11" s="19"/>
      <c r="G11" s="19"/>
      <c r="H11" s="19"/>
      <c r="I11" s="20"/>
      <c r="J11" s="2"/>
      <c r="K11" s="2"/>
    </row>
    <row r="12" spans="1:11" ht="71.25">
      <c r="A12" s="5">
        <v>2</v>
      </c>
      <c r="B12" s="38" t="s">
        <v>43</v>
      </c>
      <c r="C12" s="25" t="s">
        <v>19</v>
      </c>
      <c r="D12" s="25">
        <v>1500</v>
      </c>
      <c r="E12" s="19"/>
      <c r="F12" s="19"/>
      <c r="G12" s="19"/>
      <c r="H12" s="19"/>
      <c r="I12" s="20"/>
      <c r="J12" s="2"/>
      <c r="K12" s="2"/>
    </row>
    <row r="13" spans="1:11" ht="51">
      <c r="A13" s="15">
        <v>3</v>
      </c>
      <c r="B13" s="38" t="s">
        <v>42</v>
      </c>
      <c r="C13" s="37" t="s">
        <v>19</v>
      </c>
      <c r="D13" s="37">
        <v>600</v>
      </c>
      <c r="E13" s="19"/>
      <c r="F13" s="19"/>
      <c r="G13" s="19"/>
      <c r="H13" s="19"/>
      <c r="I13" s="20"/>
      <c r="J13" s="2"/>
      <c r="K13" s="2"/>
    </row>
    <row r="14" spans="1:11" ht="22.5" customHeight="1">
      <c r="A14" s="5">
        <v>4</v>
      </c>
      <c r="B14" s="22" t="s">
        <v>35</v>
      </c>
      <c r="C14" s="25" t="s">
        <v>19</v>
      </c>
      <c r="D14" s="25">
        <v>5000</v>
      </c>
      <c r="E14" s="21"/>
      <c r="F14" s="21"/>
      <c r="G14" s="21"/>
      <c r="H14" s="21"/>
      <c r="I14" s="21"/>
      <c r="J14" s="21"/>
      <c r="K14" s="21"/>
    </row>
    <row r="15" spans="1:11" ht="22.5" customHeight="1">
      <c r="A15" s="5"/>
      <c r="B15" s="22" t="s">
        <v>44</v>
      </c>
      <c r="C15" s="25" t="s">
        <v>12</v>
      </c>
      <c r="D15" s="25">
        <v>40</v>
      </c>
      <c r="E15" s="21"/>
      <c r="F15" s="21"/>
      <c r="G15" s="21"/>
      <c r="H15" s="21"/>
      <c r="I15" s="21"/>
      <c r="J15" s="21"/>
      <c r="K15" s="21"/>
    </row>
    <row r="16" spans="1:11" ht="22.5" customHeight="1">
      <c r="A16" s="15">
        <v>5</v>
      </c>
      <c r="B16" s="22"/>
      <c r="C16" s="25"/>
      <c r="D16" s="25"/>
      <c r="E16" s="21"/>
      <c r="F16" s="21"/>
      <c r="G16" s="21"/>
      <c r="H16" s="21"/>
      <c r="I16" s="21"/>
      <c r="J16" s="21"/>
      <c r="K16" s="21"/>
    </row>
    <row r="17" spans="1:11" ht="22.5" customHeight="1">
      <c r="A17" s="5">
        <v>6</v>
      </c>
      <c r="B17" s="22"/>
      <c r="C17" s="25"/>
      <c r="D17" s="25"/>
      <c r="E17" s="21"/>
      <c r="F17" s="21"/>
      <c r="G17" s="21"/>
      <c r="H17" s="21"/>
      <c r="I17" s="21"/>
      <c r="J17" s="21"/>
      <c r="K17" s="21"/>
    </row>
    <row r="18" spans="1:11" ht="20.25">
      <c r="A18" s="15">
        <v>7</v>
      </c>
      <c r="B18" s="22" t="s">
        <v>33</v>
      </c>
      <c r="C18" s="3" t="s">
        <v>19</v>
      </c>
      <c r="D18" s="25">
        <v>750</v>
      </c>
      <c r="E18" s="21"/>
      <c r="F18" s="21"/>
      <c r="G18" s="21"/>
      <c r="H18" s="21"/>
      <c r="I18" s="21"/>
      <c r="J18" s="21"/>
      <c r="K18" s="21"/>
    </row>
    <row r="19" spans="1:11" ht="20.25">
      <c r="A19" s="5">
        <v>8</v>
      </c>
      <c r="B19" s="22" t="s">
        <v>34</v>
      </c>
      <c r="C19" s="3" t="s">
        <v>19</v>
      </c>
      <c r="D19" s="25">
        <v>1500</v>
      </c>
      <c r="E19" s="21"/>
      <c r="F19" s="21"/>
      <c r="G19" s="21"/>
      <c r="H19" s="21"/>
      <c r="I19" s="21"/>
      <c r="J19" s="21"/>
      <c r="K19" s="21"/>
    </row>
    <row r="20" spans="1:11" ht="9.75">
      <c r="A20" s="5">
        <v>9</v>
      </c>
      <c r="B20" s="22" t="s">
        <v>20</v>
      </c>
      <c r="C20" s="3" t="s">
        <v>12</v>
      </c>
      <c r="D20" s="25">
        <v>20</v>
      </c>
      <c r="E20" s="21"/>
      <c r="F20" s="21"/>
      <c r="G20" s="21"/>
      <c r="H20" s="21"/>
      <c r="I20" s="21"/>
      <c r="J20" s="21"/>
      <c r="K20" s="21"/>
    </row>
    <row r="21" spans="1:11" ht="9.75">
      <c r="A21" s="15">
        <v>10</v>
      </c>
      <c r="B21" s="22" t="s">
        <v>21</v>
      </c>
      <c r="C21" s="3" t="s">
        <v>12</v>
      </c>
      <c r="D21" s="25">
        <v>50</v>
      </c>
      <c r="E21" s="21"/>
      <c r="F21" s="21"/>
      <c r="G21" s="21"/>
      <c r="H21" s="21"/>
      <c r="I21" s="21"/>
      <c r="J21" s="21"/>
      <c r="K21" s="21"/>
    </row>
    <row r="22" spans="1:11" ht="9.75">
      <c r="A22" s="15">
        <v>11</v>
      </c>
      <c r="B22" s="26"/>
      <c r="C22" s="25" t="s">
        <v>19</v>
      </c>
      <c r="D22" s="25">
        <v>70</v>
      </c>
      <c r="E22" s="21"/>
      <c r="F22" s="21"/>
      <c r="G22" s="21"/>
      <c r="H22" s="21"/>
      <c r="I22" s="21"/>
      <c r="J22" s="21"/>
      <c r="K22" s="21"/>
    </row>
    <row r="23" spans="1:11" ht="9.75">
      <c r="A23" s="5">
        <v>12</v>
      </c>
      <c r="B23" s="22" t="s">
        <v>28</v>
      </c>
      <c r="C23" s="25" t="s">
        <v>12</v>
      </c>
      <c r="D23" s="25">
        <v>50</v>
      </c>
      <c r="E23" s="21"/>
      <c r="F23" s="21"/>
      <c r="G23" s="21"/>
      <c r="H23" s="21"/>
      <c r="I23" s="21"/>
      <c r="J23" s="21"/>
      <c r="K23" s="21"/>
    </row>
    <row r="24" spans="1:11" ht="9.75">
      <c r="A24" s="15">
        <v>13</v>
      </c>
      <c r="B24" s="22" t="s">
        <v>29</v>
      </c>
      <c r="C24" s="25" t="s">
        <v>12</v>
      </c>
      <c r="D24" s="25">
        <v>30</v>
      </c>
      <c r="E24" s="21"/>
      <c r="F24" s="21"/>
      <c r="G24" s="21"/>
      <c r="H24" s="21"/>
      <c r="I24" s="21"/>
      <c r="J24" s="21"/>
      <c r="K24" s="21"/>
    </row>
    <row r="25" spans="1:11" ht="9.75">
      <c r="A25" s="5">
        <v>14</v>
      </c>
      <c r="B25" s="22" t="s">
        <v>32</v>
      </c>
      <c r="C25" s="25" t="s">
        <v>19</v>
      </c>
      <c r="D25" s="25">
        <v>10</v>
      </c>
      <c r="E25" s="21"/>
      <c r="F25" s="21"/>
      <c r="G25" s="21"/>
      <c r="H25" s="21"/>
      <c r="I25" s="21"/>
      <c r="J25" s="21"/>
      <c r="K25" s="21"/>
    </row>
    <row r="26" spans="1:11" ht="9.75">
      <c r="A26" s="152" t="s">
        <v>10</v>
      </c>
      <c r="B26" s="153"/>
      <c r="C26" s="154"/>
      <c r="D26" s="32"/>
      <c r="E26" s="21"/>
      <c r="F26" s="21"/>
      <c r="G26" s="21"/>
      <c r="H26" s="21"/>
      <c r="I26" s="21"/>
      <c r="J26" s="21"/>
      <c r="K26" s="21"/>
    </row>
    <row r="27" spans="5:11" ht="9.75">
      <c r="E27" s="3" t="s">
        <v>11</v>
      </c>
      <c r="F27" s="23">
        <f>SUM(F14:F26)</f>
        <v>0</v>
      </c>
      <c r="G27" s="24" t="s">
        <v>11</v>
      </c>
      <c r="H27" s="23">
        <f>SUM(H14:H26)</f>
        <v>0</v>
      </c>
      <c r="I27" s="23">
        <f>SUM(I14:I26)</f>
        <v>0</v>
      </c>
      <c r="J27" s="3" t="s">
        <v>11</v>
      </c>
      <c r="K27" s="3" t="s">
        <v>11</v>
      </c>
    </row>
    <row r="28" spans="5:11" ht="9.75">
      <c r="E28" s="33"/>
      <c r="F28" s="34"/>
      <c r="G28" s="35"/>
      <c r="H28" s="34"/>
      <c r="I28" s="34"/>
      <c r="J28" s="33"/>
      <c r="K28" s="33"/>
    </row>
    <row r="30" spans="5:10" ht="12.75">
      <c r="E30" s="31"/>
      <c r="F30" s="31"/>
      <c r="G30" s="31"/>
      <c r="H30" s="31"/>
      <c r="J30" s="31"/>
    </row>
    <row r="31" spans="5:10" ht="12.75">
      <c r="E31" s="28"/>
      <c r="F31" s="28"/>
      <c r="G31" s="1"/>
      <c r="H31" s="28"/>
      <c r="I31" s="1"/>
      <c r="J31" s="1"/>
    </row>
    <row r="32" ht="12.75">
      <c r="J32" s="1"/>
    </row>
    <row r="33" spans="5:10" ht="12.75">
      <c r="E33" s="30"/>
      <c r="F33" s="30"/>
      <c r="G33" s="155" t="s">
        <v>25</v>
      </c>
      <c r="H33" s="155"/>
      <c r="I33" s="155"/>
      <c r="J33" s="155"/>
    </row>
    <row r="34" spans="5:10" ht="12.75">
      <c r="E34" s="30"/>
      <c r="F34" s="30"/>
      <c r="G34" s="156" t="s">
        <v>26</v>
      </c>
      <c r="H34" s="156"/>
      <c r="I34" s="156"/>
      <c r="J34" s="156"/>
    </row>
    <row r="35" spans="5:10" ht="12.75">
      <c r="E35" s="28"/>
      <c r="F35" s="30"/>
      <c r="G35" s="29"/>
      <c r="H35" s="30"/>
      <c r="I35" s="29"/>
      <c r="J35" s="29"/>
    </row>
    <row r="36" spans="5:10" ht="12.75">
      <c r="E36" s="28"/>
      <c r="F36" s="28"/>
      <c r="G36" s="1"/>
      <c r="H36" s="28"/>
      <c r="I36" s="1"/>
      <c r="J36" s="1"/>
    </row>
    <row r="41" ht="9.75">
      <c r="G41" s="10" t="s">
        <v>23</v>
      </c>
    </row>
  </sheetData>
  <sheetProtection/>
  <mergeCells count="3">
    <mergeCell ref="A26:C26"/>
    <mergeCell ref="G33:J33"/>
    <mergeCell ref="G34:J34"/>
  </mergeCells>
  <printOptions/>
  <pageMargins left="0.7086614173228347" right="0.31496062992125984" top="1.3385826771653544"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J10"/>
  <sheetViews>
    <sheetView tabSelected="1" zoomScalePageLayoutView="0" workbookViewId="0" topLeftCell="A1">
      <selection activeCell="A14" sqref="A14"/>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7109375" style="0" customWidth="1"/>
    <col min="7" max="7" width="6.28125" style="0" bestFit="1" customWidth="1"/>
    <col min="8" max="8" width="12.28125" style="0" customWidth="1"/>
    <col min="9" max="9" width="12.421875" style="0" customWidth="1"/>
    <col min="10" max="10" width="12.00390625" style="0" customWidth="1"/>
  </cols>
  <sheetData>
    <row r="2" spans="1:10" ht="13.5">
      <c r="A2" s="81"/>
      <c r="B2" s="82"/>
      <c r="C2" s="82"/>
      <c r="D2" s="82"/>
      <c r="E2" s="82"/>
      <c r="F2" s="82"/>
      <c r="G2" s="82"/>
      <c r="H2" s="136" t="s">
        <v>102</v>
      </c>
      <c r="I2" s="136"/>
      <c r="J2" s="136"/>
    </row>
    <row r="3" spans="1:10" ht="13.5">
      <c r="A3" s="81"/>
      <c r="B3" s="82"/>
      <c r="C3" s="82"/>
      <c r="D3" s="82"/>
      <c r="E3" s="82"/>
      <c r="F3" s="82"/>
      <c r="G3" s="82"/>
      <c r="H3" s="82"/>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67" t="s">
        <v>231</v>
      </c>
      <c r="C6" s="58"/>
      <c r="D6" s="58"/>
      <c r="E6" s="58"/>
      <c r="F6" s="58"/>
      <c r="G6" s="59"/>
      <c r="H6" s="58"/>
      <c r="I6" s="58"/>
      <c r="J6" s="58"/>
    </row>
    <row r="7" spans="1:10" ht="39">
      <c r="A7" s="43" t="s">
        <v>0</v>
      </c>
      <c r="B7" s="43" t="s">
        <v>58</v>
      </c>
      <c r="C7" s="44" t="s">
        <v>59</v>
      </c>
      <c r="D7" s="44" t="s">
        <v>62</v>
      </c>
      <c r="E7" s="44" t="s">
        <v>150</v>
      </c>
      <c r="F7" s="44" t="s">
        <v>3</v>
      </c>
      <c r="G7" s="44" t="s">
        <v>60</v>
      </c>
      <c r="H7" s="44" t="s">
        <v>6</v>
      </c>
      <c r="I7" s="44" t="s">
        <v>61</v>
      </c>
      <c r="J7" s="44" t="s">
        <v>71</v>
      </c>
    </row>
    <row r="8" spans="1:10" ht="66">
      <c r="A8" s="84">
        <v>1</v>
      </c>
      <c r="B8" s="49" t="s">
        <v>168</v>
      </c>
      <c r="C8" s="47" t="s">
        <v>19</v>
      </c>
      <c r="D8" s="47">
        <v>10</v>
      </c>
      <c r="E8" s="75"/>
      <c r="F8" s="89"/>
      <c r="G8" s="95">
        <v>0.08</v>
      </c>
      <c r="H8" s="89">
        <f>F8+(F8*G8)</f>
        <v>0</v>
      </c>
      <c r="I8" s="50"/>
      <c r="J8" s="50"/>
    </row>
    <row r="9" spans="1:10" ht="12.75">
      <c r="A9" s="142" t="s">
        <v>10</v>
      </c>
      <c r="B9" s="143"/>
      <c r="C9" s="143"/>
      <c r="D9" s="143"/>
      <c r="E9" s="144"/>
      <c r="F9" s="94">
        <f>F8</f>
        <v>0</v>
      </c>
      <c r="G9" s="63"/>
      <c r="H9" s="94">
        <f>H8</f>
        <v>0</v>
      </c>
      <c r="I9" s="145"/>
      <c r="J9" s="146"/>
    </row>
    <row r="10" spans="1:10" ht="12.75">
      <c r="A10" s="57"/>
      <c r="B10" s="58"/>
      <c r="C10" s="58"/>
      <c r="D10" s="58"/>
      <c r="E10" s="58"/>
      <c r="F10" s="58"/>
      <c r="G10" s="59"/>
      <c r="H10" s="58"/>
      <c r="I10" s="58"/>
      <c r="J10" s="58"/>
    </row>
  </sheetData>
  <sheetProtection/>
  <mergeCells count="4">
    <mergeCell ref="H2:J2"/>
    <mergeCell ref="A4:J4"/>
    <mergeCell ref="A9:E9"/>
    <mergeCell ref="I9:J9"/>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7.xml><?xml version="1.0" encoding="utf-8"?>
<worksheet xmlns="http://schemas.openxmlformats.org/spreadsheetml/2006/main" xmlns:r="http://schemas.openxmlformats.org/officeDocument/2006/relationships">
  <dimension ref="A2:J13"/>
  <sheetViews>
    <sheetView zoomScalePageLayoutView="0" workbookViewId="0" topLeftCell="A1">
      <selection activeCell="A1" sqref="A1:J12"/>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7109375" style="0" customWidth="1"/>
    <col min="7" max="7" width="6.28125" style="0" bestFit="1" customWidth="1"/>
    <col min="8" max="8" width="12.28125" style="0" customWidth="1"/>
    <col min="9" max="9" width="12.421875" style="0" customWidth="1"/>
    <col min="10" max="10" width="12.00390625" style="0" customWidth="1"/>
  </cols>
  <sheetData>
    <row r="2" spans="1:10" ht="13.5">
      <c r="A2" s="81"/>
      <c r="B2" s="82"/>
      <c r="C2" s="82"/>
      <c r="D2" s="82"/>
      <c r="E2" s="82"/>
      <c r="F2" s="82"/>
      <c r="G2" s="82"/>
      <c r="H2" s="136" t="s">
        <v>102</v>
      </c>
      <c r="I2" s="136"/>
      <c r="J2" s="136"/>
    </row>
    <row r="3" spans="1:10" ht="13.5">
      <c r="A3" s="81"/>
      <c r="B3" s="82"/>
      <c r="C3" s="82"/>
      <c r="D3" s="82"/>
      <c r="E3" s="82"/>
      <c r="F3" s="82"/>
      <c r="G3" s="82"/>
      <c r="H3" s="82"/>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67" t="s">
        <v>232</v>
      </c>
      <c r="C6" s="58"/>
      <c r="D6" s="58"/>
      <c r="E6" s="58"/>
      <c r="F6" s="58"/>
      <c r="G6" s="59"/>
      <c r="H6" s="58"/>
      <c r="I6" s="58"/>
      <c r="J6" s="58"/>
    </row>
    <row r="7" spans="1:10" ht="39">
      <c r="A7" s="43" t="s">
        <v>0</v>
      </c>
      <c r="B7" s="43" t="s">
        <v>58</v>
      </c>
      <c r="C7" s="44" t="s">
        <v>59</v>
      </c>
      <c r="D7" s="44" t="s">
        <v>62</v>
      </c>
      <c r="E7" s="44" t="s">
        <v>150</v>
      </c>
      <c r="F7" s="44" t="s">
        <v>3</v>
      </c>
      <c r="G7" s="44" t="s">
        <v>60</v>
      </c>
      <c r="H7" s="44" t="s">
        <v>6</v>
      </c>
      <c r="I7" s="44" t="s">
        <v>61</v>
      </c>
      <c r="J7" s="44" t="s">
        <v>71</v>
      </c>
    </row>
    <row r="8" spans="1:10" ht="32.25" customHeight="1">
      <c r="A8" s="84">
        <v>1</v>
      </c>
      <c r="B8" s="149" t="s">
        <v>169</v>
      </c>
      <c r="C8" s="150"/>
      <c r="D8" s="150"/>
      <c r="E8" s="150"/>
      <c r="F8" s="150"/>
      <c r="G8" s="150"/>
      <c r="H8" s="150"/>
      <c r="I8" s="150"/>
      <c r="J8" s="151"/>
    </row>
    <row r="9" spans="1:10" ht="12.75">
      <c r="A9" s="64" t="s">
        <v>63</v>
      </c>
      <c r="B9" s="49" t="s">
        <v>55</v>
      </c>
      <c r="C9" s="45" t="s">
        <v>54</v>
      </c>
      <c r="D9" s="47">
        <v>200</v>
      </c>
      <c r="E9" s="70"/>
      <c r="F9" s="50"/>
      <c r="G9" s="95">
        <v>0.08</v>
      </c>
      <c r="H9" s="70">
        <f>F9+(F9*G9)</f>
        <v>0</v>
      </c>
      <c r="I9" s="50"/>
      <c r="J9" s="50"/>
    </row>
    <row r="10" spans="1:10" ht="12.75">
      <c r="A10" s="79" t="s">
        <v>64</v>
      </c>
      <c r="B10" s="49" t="s">
        <v>56</v>
      </c>
      <c r="C10" s="45" t="s">
        <v>19</v>
      </c>
      <c r="D10" s="47">
        <v>200</v>
      </c>
      <c r="E10" s="70"/>
      <c r="F10" s="50"/>
      <c r="G10" s="95">
        <v>0.08</v>
      </c>
      <c r="H10" s="70">
        <f>F10+(F10*G10)</f>
        <v>0</v>
      </c>
      <c r="I10" s="50"/>
      <c r="J10" s="50"/>
    </row>
    <row r="11" spans="1:10" ht="81" customHeight="1">
      <c r="A11" s="47">
        <v>2</v>
      </c>
      <c r="B11" s="105" t="s">
        <v>184</v>
      </c>
      <c r="C11" s="47" t="s">
        <v>217</v>
      </c>
      <c r="D11" s="47">
        <v>15</v>
      </c>
      <c r="E11" s="106"/>
      <c r="F11" s="97"/>
      <c r="G11" s="95">
        <v>0.08</v>
      </c>
      <c r="H11" s="106">
        <f>F11+(F11*G11)</f>
        <v>0</v>
      </c>
      <c r="I11" s="50"/>
      <c r="J11" s="50"/>
    </row>
    <row r="12" spans="1:10" ht="12.75">
      <c r="A12" s="142" t="s">
        <v>10</v>
      </c>
      <c r="B12" s="143"/>
      <c r="C12" s="143"/>
      <c r="D12" s="143"/>
      <c r="E12" s="144"/>
      <c r="F12" s="94">
        <f>SUM(F9:F11)</f>
        <v>0</v>
      </c>
      <c r="G12" s="63"/>
      <c r="H12" s="94">
        <f>SUM(H9:H11)</f>
        <v>0</v>
      </c>
      <c r="I12" s="145"/>
      <c r="J12" s="146"/>
    </row>
    <row r="13" spans="1:10" ht="12.75">
      <c r="A13" s="57"/>
      <c r="B13" s="58"/>
      <c r="C13" s="58"/>
      <c r="D13" s="58"/>
      <c r="E13" s="58"/>
      <c r="F13" s="58"/>
      <c r="G13" s="59"/>
      <c r="H13" s="58"/>
      <c r="I13" s="58"/>
      <c r="J13" s="58"/>
    </row>
  </sheetData>
  <sheetProtection/>
  <mergeCells count="5">
    <mergeCell ref="H2:J2"/>
    <mergeCell ref="A4:J4"/>
    <mergeCell ref="B8:J8"/>
    <mergeCell ref="A12:E12"/>
    <mergeCell ref="I12:J12"/>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0">
      <selection activeCell="A1" sqref="A1"/>
    </sheetView>
  </sheetViews>
  <sheetFormatPr defaultColWidth="9.140625" defaultRowHeight="12.75"/>
  <cols>
    <col min="1" max="1" width="5.8515625" style="98" bestFit="1" customWidth="1"/>
    <col min="2" max="2" width="45.28125" style="98" customWidth="1"/>
    <col min="3" max="3" width="10.28125" style="98" customWidth="1"/>
    <col min="4" max="4" width="10.140625" style="98" customWidth="1"/>
    <col min="5" max="5" width="8.140625" style="98" customWidth="1"/>
    <col min="6" max="6" width="12.7109375" style="98" customWidth="1"/>
    <col min="7" max="7" width="6.28125" style="98" bestFit="1" customWidth="1"/>
    <col min="8" max="8" width="12.28125" style="98" customWidth="1"/>
    <col min="9" max="9" width="12.421875" style="98" customWidth="1"/>
    <col min="10" max="10" width="12.00390625" style="98" customWidth="1"/>
    <col min="11" max="16384" width="9.140625" style="98" customWidth="1"/>
  </cols>
  <sheetData>
    <row r="1" spans="1:10" ht="12.75">
      <c r="A1" s="58"/>
      <c r="B1" s="58"/>
      <c r="C1" s="58"/>
      <c r="D1" s="58"/>
      <c r="E1" s="58"/>
      <c r="F1" s="58"/>
      <c r="G1" s="58"/>
      <c r="H1" s="58"/>
      <c r="I1" s="58"/>
      <c r="J1" s="58"/>
    </row>
    <row r="2" spans="1:10" ht="13.5">
      <c r="A2" s="99"/>
      <c r="B2" s="100"/>
      <c r="C2" s="100"/>
      <c r="D2" s="100"/>
      <c r="E2" s="100"/>
      <c r="F2" s="100"/>
      <c r="G2" s="100"/>
      <c r="H2" s="136" t="s">
        <v>102</v>
      </c>
      <c r="I2" s="136"/>
      <c r="J2" s="136"/>
    </row>
    <row r="3" spans="1:10" ht="13.5">
      <c r="A3" s="99"/>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48" t="s">
        <v>170</v>
      </c>
      <c r="C6" s="148"/>
      <c r="D6" s="148"/>
      <c r="E6" s="148"/>
      <c r="F6" s="148"/>
      <c r="G6" s="148"/>
      <c r="H6" s="148"/>
      <c r="I6" s="148"/>
      <c r="J6" s="148"/>
    </row>
    <row r="7" spans="1:10" ht="39">
      <c r="A7" s="43" t="s">
        <v>0</v>
      </c>
      <c r="B7" s="43" t="s">
        <v>58</v>
      </c>
      <c r="C7" s="44" t="s">
        <v>59</v>
      </c>
      <c r="D7" s="44" t="s">
        <v>62</v>
      </c>
      <c r="E7" s="44" t="s">
        <v>150</v>
      </c>
      <c r="F7" s="44" t="s">
        <v>3</v>
      </c>
      <c r="G7" s="44" t="s">
        <v>60</v>
      </c>
      <c r="H7" s="44" t="s">
        <v>6</v>
      </c>
      <c r="I7" s="44" t="s">
        <v>61</v>
      </c>
      <c r="J7" s="44" t="s">
        <v>71</v>
      </c>
    </row>
    <row r="8" spans="1:10" ht="118.5">
      <c r="A8" s="47">
        <v>1</v>
      </c>
      <c r="B8" s="80" t="s">
        <v>171</v>
      </c>
      <c r="C8" s="47" t="s">
        <v>70</v>
      </c>
      <c r="D8" s="78">
        <v>60</v>
      </c>
      <c r="E8" s="89"/>
      <c r="F8" s="89"/>
      <c r="G8" s="95">
        <v>0.08</v>
      </c>
      <c r="H8" s="89">
        <f>F8+(F8*G8)</f>
        <v>0</v>
      </c>
      <c r="I8" s="46"/>
      <c r="J8" s="46"/>
    </row>
    <row r="9" spans="1:10" ht="26.25">
      <c r="A9" s="47">
        <v>2</v>
      </c>
      <c r="B9" s="80" t="s">
        <v>172</v>
      </c>
      <c r="C9" s="47" t="s">
        <v>70</v>
      </c>
      <c r="D9" s="102">
        <v>60</v>
      </c>
      <c r="E9" s="89"/>
      <c r="F9" s="89"/>
      <c r="G9" s="95">
        <v>0.08</v>
      </c>
      <c r="H9" s="89">
        <f>F9+(F9*G9)</f>
        <v>0</v>
      </c>
      <c r="I9" s="46"/>
      <c r="J9" s="46"/>
    </row>
    <row r="10" spans="1:10" ht="52.5">
      <c r="A10" s="47">
        <v>3</v>
      </c>
      <c r="B10" s="101" t="s">
        <v>173</v>
      </c>
      <c r="C10" s="47" t="s">
        <v>70</v>
      </c>
      <c r="D10" s="78">
        <v>60</v>
      </c>
      <c r="E10" s="89"/>
      <c r="F10" s="89"/>
      <c r="G10" s="95">
        <v>0.08</v>
      </c>
      <c r="H10" s="89">
        <f>F10+(F10*G10)</f>
        <v>0</v>
      </c>
      <c r="I10" s="46"/>
      <c r="J10" s="46"/>
    </row>
    <row r="11" spans="1:10" ht="27.75" customHeight="1">
      <c r="A11" s="47">
        <v>4</v>
      </c>
      <c r="B11" s="101" t="s">
        <v>174</v>
      </c>
      <c r="C11" s="47" t="s">
        <v>70</v>
      </c>
      <c r="D11" s="78">
        <v>50</v>
      </c>
      <c r="E11" s="89"/>
      <c r="F11" s="89"/>
      <c r="G11" s="95">
        <v>0.08</v>
      </c>
      <c r="H11" s="89">
        <f>F11+(F11*G11)</f>
        <v>0</v>
      </c>
      <c r="I11" s="46"/>
      <c r="J11" s="46"/>
    </row>
    <row r="12" spans="1:10" ht="94.5" customHeight="1">
      <c r="A12" s="47">
        <v>5</v>
      </c>
      <c r="B12" s="73" t="s">
        <v>175</v>
      </c>
      <c r="C12" s="47" t="s">
        <v>70</v>
      </c>
      <c r="D12" s="78">
        <v>15</v>
      </c>
      <c r="E12" s="103"/>
      <c r="F12" s="89"/>
      <c r="G12" s="95">
        <v>0.08</v>
      </c>
      <c r="H12" s="89">
        <f>F12+(F12*G12)</f>
        <v>0</v>
      </c>
      <c r="I12" s="46"/>
      <c r="J12" s="46"/>
    </row>
    <row r="13" spans="1:10" ht="55.5" customHeight="1">
      <c r="A13" s="47">
        <v>6</v>
      </c>
      <c r="B13" s="80" t="s">
        <v>176</v>
      </c>
      <c r="C13" s="47" t="s">
        <v>70</v>
      </c>
      <c r="D13" s="78">
        <v>50</v>
      </c>
      <c r="E13" s="89"/>
      <c r="F13" s="89"/>
      <c r="G13" s="95">
        <v>0.08</v>
      </c>
      <c r="H13" s="89">
        <f aca="true" t="shared" si="0" ref="H13:H20">F13+(F13*G13)</f>
        <v>0</v>
      </c>
      <c r="I13" s="46"/>
      <c r="J13" s="46"/>
    </row>
    <row r="14" spans="1:10" ht="93.75" customHeight="1">
      <c r="A14" s="47">
        <v>7</v>
      </c>
      <c r="B14" s="73" t="s">
        <v>177</v>
      </c>
      <c r="C14" s="47" t="s">
        <v>70</v>
      </c>
      <c r="D14" s="78">
        <v>10</v>
      </c>
      <c r="E14" s="89"/>
      <c r="F14" s="89"/>
      <c r="G14" s="95">
        <v>0.08</v>
      </c>
      <c r="H14" s="89">
        <f t="shared" si="0"/>
        <v>0</v>
      </c>
      <c r="I14" s="46"/>
      <c r="J14" s="46"/>
    </row>
    <row r="15" spans="1:10" ht="54" customHeight="1">
      <c r="A15" s="47">
        <v>8</v>
      </c>
      <c r="B15" s="80" t="s">
        <v>178</v>
      </c>
      <c r="C15" s="47" t="s">
        <v>70</v>
      </c>
      <c r="D15" s="78">
        <v>10</v>
      </c>
      <c r="E15" s="89"/>
      <c r="F15" s="89"/>
      <c r="G15" s="95">
        <v>0.08</v>
      </c>
      <c r="H15" s="89">
        <f t="shared" si="0"/>
        <v>0</v>
      </c>
      <c r="I15" s="46"/>
      <c r="J15" s="46"/>
    </row>
    <row r="16" spans="1:10" ht="67.5" customHeight="1">
      <c r="A16" s="47">
        <v>9</v>
      </c>
      <c r="B16" s="80" t="s">
        <v>179</v>
      </c>
      <c r="C16" s="47" t="s">
        <v>70</v>
      </c>
      <c r="D16" s="78">
        <v>30</v>
      </c>
      <c r="E16" s="89"/>
      <c r="F16" s="89"/>
      <c r="G16" s="95">
        <v>0.08</v>
      </c>
      <c r="H16" s="89">
        <f t="shared" si="0"/>
        <v>0</v>
      </c>
      <c r="I16" s="46"/>
      <c r="J16" s="46"/>
    </row>
    <row r="17" spans="1:10" ht="80.25" customHeight="1">
      <c r="A17" s="47">
        <v>10</v>
      </c>
      <c r="B17" s="80" t="s">
        <v>180</v>
      </c>
      <c r="C17" s="47" t="s">
        <v>70</v>
      </c>
      <c r="D17" s="78">
        <v>60</v>
      </c>
      <c r="E17" s="89"/>
      <c r="F17" s="89"/>
      <c r="G17" s="95">
        <v>0.08</v>
      </c>
      <c r="H17" s="89">
        <f t="shared" si="0"/>
        <v>0</v>
      </c>
      <c r="I17" s="46"/>
      <c r="J17" s="46"/>
    </row>
    <row r="18" spans="1:10" ht="93" customHeight="1">
      <c r="A18" s="47">
        <v>11</v>
      </c>
      <c r="B18" s="80" t="s">
        <v>181</v>
      </c>
      <c r="C18" s="47" t="s">
        <v>70</v>
      </c>
      <c r="D18" s="78">
        <v>30</v>
      </c>
      <c r="E18" s="89"/>
      <c r="F18" s="89"/>
      <c r="G18" s="95">
        <v>0.08</v>
      </c>
      <c r="H18" s="89">
        <f t="shared" si="0"/>
        <v>0</v>
      </c>
      <c r="I18" s="46"/>
      <c r="J18" s="46"/>
    </row>
    <row r="19" spans="1:10" ht="90.75" customHeight="1">
      <c r="A19" s="47">
        <v>12</v>
      </c>
      <c r="B19" s="80" t="s">
        <v>182</v>
      </c>
      <c r="C19" s="47" t="s">
        <v>70</v>
      </c>
      <c r="D19" s="78">
        <v>30</v>
      </c>
      <c r="E19" s="89"/>
      <c r="F19" s="89"/>
      <c r="G19" s="95">
        <v>0.08</v>
      </c>
      <c r="H19" s="89">
        <f t="shared" si="0"/>
        <v>0</v>
      </c>
      <c r="I19" s="46"/>
      <c r="J19" s="46"/>
    </row>
    <row r="20" spans="1:10" ht="92.25" customHeight="1">
      <c r="A20" s="47">
        <v>13</v>
      </c>
      <c r="B20" s="80" t="s">
        <v>183</v>
      </c>
      <c r="C20" s="47" t="s">
        <v>70</v>
      </c>
      <c r="D20" s="78">
        <v>12</v>
      </c>
      <c r="E20" s="89"/>
      <c r="F20" s="89"/>
      <c r="G20" s="95">
        <v>0.08</v>
      </c>
      <c r="H20" s="89">
        <f t="shared" si="0"/>
        <v>0</v>
      </c>
      <c r="I20" s="46"/>
      <c r="J20" s="46"/>
    </row>
    <row r="21" spans="1:10" ht="12.75">
      <c r="A21" s="142" t="s">
        <v>10</v>
      </c>
      <c r="B21" s="143"/>
      <c r="C21" s="143"/>
      <c r="D21" s="143"/>
      <c r="E21" s="144"/>
      <c r="F21" s="94">
        <f>SUM(F19:F20)</f>
        <v>0</v>
      </c>
      <c r="G21" s="63"/>
      <c r="H21" s="94">
        <f>SUM(H19:H20)</f>
        <v>0</v>
      </c>
      <c r="I21" s="145"/>
      <c r="J21" s="146"/>
    </row>
  </sheetData>
  <sheetProtection/>
  <mergeCells count="5">
    <mergeCell ref="H2:J2"/>
    <mergeCell ref="A4:J4"/>
    <mergeCell ref="B6:J6"/>
    <mergeCell ref="A21:E21"/>
    <mergeCell ref="I21:J21"/>
  </mergeCells>
  <printOptions horizontalCentered="1"/>
  <pageMargins left="0.7086614173228347" right="0.31496062992125984"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11">
      <selection activeCell="A1" sqref="A1:J16"/>
    </sheetView>
  </sheetViews>
  <sheetFormatPr defaultColWidth="9.140625" defaultRowHeight="12.75"/>
  <cols>
    <col min="1" max="1" width="5.8515625" style="4" bestFit="1" customWidth="1"/>
    <col min="2" max="2" width="45.28125" style="4" customWidth="1"/>
    <col min="3" max="3" width="10.28125" style="4" customWidth="1"/>
    <col min="4" max="4" width="10.140625" style="4" customWidth="1"/>
    <col min="5" max="5" width="8.140625" style="4" customWidth="1"/>
    <col min="6" max="6" width="15.57421875" style="4" customWidth="1"/>
    <col min="7" max="7" width="6.28125" style="4" bestFit="1" customWidth="1"/>
    <col min="8" max="8" width="12.28125" style="4" customWidth="1"/>
    <col min="9" max="9" width="12.421875" style="4" customWidth="1"/>
    <col min="10" max="10" width="12.00390625" style="4" customWidth="1"/>
    <col min="11" max="16384" width="9.140625" style="4" customWidth="1"/>
  </cols>
  <sheetData>
    <row r="1" spans="1:10" ht="12.75">
      <c r="A1" s="58"/>
      <c r="B1" s="58"/>
      <c r="C1" s="58"/>
      <c r="D1" s="58"/>
      <c r="E1" s="58"/>
      <c r="F1" s="58"/>
      <c r="G1" s="58"/>
      <c r="H1" s="58"/>
      <c r="I1" s="58"/>
      <c r="J1" s="58"/>
    </row>
    <row r="2" spans="1:10" ht="13.5">
      <c r="A2" s="99"/>
      <c r="B2" s="100"/>
      <c r="C2" s="100"/>
      <c r="D2" s="100"/>
      <c r="E2" s="100"/>
      <c r="F2" s="100"/>
      <c r="G2" s="100"/>
      <c r="H2" s="136" t="s">
        <v>102</v>
      </c>
      <c r="I2" s="136"/>
      <c r="J2" s="136"/>
    </row>
    <row r="3" spans="1:10" ht="13.5">
      <c r="A3" s="99"/>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48" t="s">
        <v>233</v>
      </c>
      <c r="C6" s="148"/>
      <c r="D6" s="148"/>
      <c r="E6" s="148"/>
      <c r="F6" s="148"/>
      <c r="G6" s="148"/>
      <c r="H6" s="148"/>
      <c r="I6" s="148"/>
      <c r="J6" s="148"/>
    </row>
    <row r="7" spans="1:10" ht="39">
      <c r="A7" s="43" t="s">
        <v>0</v>
      </c>
      <c r="B7" s="43" t="s">
        <v>58</v>
      </c>
      <c r="C7" s="44" t="s">
        <v>59</v>
      </c>
      <c r="D7" s="44" t="s">
        <v>62</v>
      </c>
      <c r="E7" s="44" t="s">
        <v>150</v>
      </c>
      <c r="F7" s="44" t="s">
        <v>3</v>
      </c>
      <c r="G7" s="44" t="s">
        <v>60</v>
      </c>
      <c r="H7" s="44" t="s">
        <v>6</v>
      </c>
      <c r="I7" s="44" t="s">
        <v>61</v>
      </c>
      <c r="J7" s="44" t="s">
        <v>71</v>
      </c>
    </row>
    <row r="8" spans="1:10" ht="44.25" customHeight="1">
      <c r="A8" s="66">
        <v>1</v>
      </c>
      <c r="B8" s="80" t="s">
        <v>185</v>
      </c>
      <c r="C8" s="66" t="s">
        <v>70</v>
      </c>
      <c r="D8" s="108">
        <v>25</v>
      </c>
      <c r="E8" s="75"/>
      <c r="F8" s="89"/>
      <c r="G8" s="95">
        <v>0.08</v>
      </c>
      <c r="H8" s="89">
        <f>F8+(F8*G8)</f>
        <v>0</v>
      </c>
      <c r="I8" s="46"/>
      <c r="J8" s="46"/>
    </row>
    <row r="9" spans="1:10" ht="131.25" customHeight="1">
      <c r="A9" s="47">
        <v>2</v>
      </c>
      <c r="B9" s="73" t="s">
        <v>186</v>
      </c>
      <c r="C9" s="47" t="s">
        <v>19</v>
      </c>
      <c r="D9" s="85">
        <v>2000</v>
      </c>
      <c r="E9" s="107"/>
      <c r="F9" s="89"/>
      <c r="G9" s="95">
        <v>0.08</v>
      </c>
      <c r="H9" s="89">
        <f aca="true" t="shared" si="0" ref="H9:H15">F9+(F9*G9)</f>
        <v>0</v>
      </c>
      <c r="I9" s="46"/>
      <c r="J9" s="46"/>
    </row>
    <row r="10" spans="1:10" ht="104.25" customHeight="1">
      <c r="A10" s="66">
        <v>3</v>
      </c>
      <c r="B10" s="73" t="s">
        <v>187</v>
      </c>
      <c r="C10" s="47" t="s">
        <v>19</v>
      </c>
      <c r="D10" s="85">
        <v>600</v>
      </c>
      <c r="E10" s="75"/>
      <c r="F10" s="89"/>
      <c r="G10" s="95">
        <v>0.08</v>
      </c>
      <c r="H10" s="89">
        <f t="shared" si="0"/>
        <v>0</v>
      </c>
      <c r="I10" s="46"/>
      <c r="J10" s="46"/>
    </row>
    <row r="11" spans="1:10" ht="79.5" customHeight="1">
      <c r="A11" s="47">
        <v>4</v>
      </c>
      <c r="B11" s="80" t="s">
        <v>188</v>
      </c>
      <c r="C11" s="47" t="s">
        <v>19</v>
      </c>
      <c r="D11" s="85">
        <v>6000</v>
      </c>
      <c r="E11" s="75"/>
      <c r="F11" s="89"/>
      <c r="G11" s="95">
        <v>0.08</v>
      </c>
      <c r="H11" s="89">
        <f t="shared" si="0"/>
        <v>0</v>
      </c>
      <c r="I11" s="46"/>
      <c r="J11" s="46"/>
    </row>
    <row r="12" spans="1:10" ht="141" customHeight="1">
      <c r="A12" s="66">
        <v>5</v>
      </c>
      <c r="B12" s="80" t="s">
        <v>215</v>
      </c>
      <c r="C12" s="47" t="s">
        <v>19</v>
      </c>
      <c r="D12" s="85">
        <v>50</v>
      </c>
      <c r="E12" s="75"/>
      <c r="F12" s="89"/>
      <c r="G12" s="95">
        <v>0.08</v>
      </c>
      <c r="H12" s="89">
        <f t="shared" si="0"/>
        <v>0</v>
      </c>
      <c r="I12" s="46"/>
      <c r="J12" s="46"/>
    </row>
    <row r="13" spans="1:10" ht="42.75" customHeight="1">
      <c r="A13" s="66">
        <v>7</v>
      </c>
      <c r="B13" s="149" t="s">
        <v>189</v>
      </c>
      <c r="C13" s="150"/>
      <c r="D13" s="150"/>
      <c r="E13" s="150"/>
      <c r="F13" s="150"/>
      <c r="G13" s="150"/>
      <c r="H13" s="150"/>
      <c r="I13" s="150"/>
      <c r="J13" s="151"/>
    </row>
    <row r="14" spans="1:10" ht="12.75">
      <c r="A14" s="64" t="s">
        <v>113</v>
      </c>
      <c r="B14" s="73" t="s">
        <v>50</v>
      </c>
      <c r="C14" s="47" t="s">
        <v>19</v>
      </c>
      <c r="D14" s="85">
        <v>6000</v>
      </c>
      <c r="E14" s="75"/>
      <c r="F14" s="89"/>
      <c r="G14" s="95">
        <v>0.08</v>
      </c>
      <c r="H14" s="89">
        <f t="shared" si="0"/>
        <v>0</v>
      </c>
      <c r="I14" s="46"/>
      <c r="J14" s="46"/>
    </row>
    <row r="15" spans="1:10" ht="12.75">
      <c r="A15" s="64" t="s">
        <v>114</v>
      </c>
      <c r="B15" s="73" t="s">
        <v>51</v>
      </c>
      <c r="C15" s="47" t="s">
        <v>19</v>
      </c>
      <c r="D15" s="85">
        <v>1000</v>
      </c>
      <c r="E15" s="75"/>
      <c r="F15" s="89"/>
      <c r="G15" s="95">
        <v>0.08</v>
      </c>
      <c r="H15" s="89">
        <f t="shared" si="0"/>
        <v>0</v>
      </c>
      <c r="I15" s="46"/>
      <c r="J15" s="46"/>
    </row>
    <row r="16" spans="1:10" ht="12.75">
      <c r="A16" s="142" t="s">
        <v>10</v>
      </c>
      <c r="B16" s="143"/>
      <c r="C16" s="143"/>
      <c r="D16" s="143"/>
      <c r="E16" s="144"/>
      <c r="F16" s="94"/>
      <c r="G16" s="63"/>
      <c r="H16" s="94"/>
      <c r="I16" s="145"/>
      <c r="J16" s="146"/>
    </row>
  </sheetData>
  <sheetProtection/>
  <mergeCells count="6">
    <mergeCell ref="H2:J2"/>
    <mergeCell ref="A4:J4"/>
    <mergeCell ref="B6:J6"/>
    <mergeCell ref="A16:E16"/>
    <mergeCell ref="I16:J16"/>
    <mergeCell ref="B13:J13"/>
  </mergeCells>
  <printOptions horizontalCentered="1"/>
  <pageMargins left="0.7086614173228347" right="0.31496062992125984"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HTFMPL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c:creator>
  <cp:keywords/>
  <dc:description/>
  <cp:lastModifiedBy>Gabinet</cp:lastModifiedBy>
  <cp:lastPrinted>2024-05-07T11:47:59Z</cp:lastPrinted>
  <dcterms:created xsi:type="dcterms:W3CDTF">2008-09-22T18:37:06Z</dcterms:created>
  <dcterms:modified xsi:type="dcterms:W3CDTF">2024-05-07T11:48:17Z</dcterms:modified>
  <cp:category/>
  <cp:version/>
  <cp:contentType/>
  <cp:contentStatus/>
</cp:coreProperties>
</file>