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55" windowWidth="9435" windowHeight="4365" activeTab="0"/>
  </bookViews>
  <sheets>
    <sheet name="Arkusz1" sheetId="1" r:id="rId1"/>
  </sheets>
  <definedNames>
    <definedName name="_xlnm.Print_Area" localSheetId="0">'Arkusz1'!$A$1:$K$78</definedName>
  </definedNames>
  <calcPr fullCalcOnLoad="1"/>
</workbook>
</file>

<file path=xl/sharedStrings.xml><?xml version="1.0" encoding="utf-8"?>
<sst xmlns="http://schemas.openxmlformats.org/spreadsheetml/2006/main" count="139" uniqueCount="71">
  <si>
    <t>Lp.</t>
  </si>
  <si>
    <t>Nazwa</t>
  </si>
  <si>
    <t>Podatek</t>
  </si>
  <si>
    <t>Ilość</t>
  </si>
  <si>
    <t>%</t>
  </si>
  <si>
    <t>szt.</t>
  </si>
  <si>
    <t>op.</t>
  </si>
  <si>
    <t>RAZEM</t>
  </si>
  <si>
    <t>Kwota                          (zł)</t>
  </si>
  <si>
    <t>Jednostka miary</t>
  </si>
  <si>
    <t>Wartość                     bez podatku                       (zł)</t>
  </si>
  <si>
    <t>Wartość                             z podatkiem               (zł)</t>
  </si>
  <si>
    <t>Cena               jednostkowa netto                       (zł)</t>
  </si>
  <si>
    <t>Wartość bez podatku                       (zł)</t>
  </si>
  <si>
    <t>`</t>
  </si>
  <si>
    <t>do SIWZ - przetarg nieograniczony</t>
  </si>
  <si>
    <t>Nazwa handlowa/ Nr katalogowy</t>
  </si>
  <si>
    <t>Producent</t>
  </si>
  <si>
    <t>Formularz cenowy</t>
  </si>
  <si>
    <t>………....................................................</t>
  </si>
  <si>
    <t>Załącznik nr 2 do SIWZ</t>
  </si>
  <si>
    <t>Znak: ZP/SD/4/20</t>
  </si>
  <si>
    <t xml:space="preserve">PAKIET 1 </t>
  </si>
  <si>
    <r>
      <rPr>
        <b/>
        <sz val="8"/>
        <rFont val="Arial"/>
        <family val="2"/>
      </rPr>
      <t xml:space="preserve">Preparat do mycia i dezynfekcji obrotowych narzędzi lekarskich. </t>
    </r>
    <r>
      <rPr>
        <sz val="8"/>
        <rFont val="Arial"/>
        <family val="2"/>
      </rPr>
      <t xml:space="preserve">Nie zawierający aldehydów na bazie glikolu propylenowego i wodorotlenku potasowego. Z możliwością stosowania w myjce ultradźwiękowej. Spektrum działania: B, V, F. Z aktywatorem poszerzającym spektrum o Tbc. wyrób medyczny. </t>
    </r>
    <r>
      <rPr>
        <b/>
        <sz val="8"/>
        <rFont val="Arial"/>
        <family val="2"/>
      </rPr>
      <t>Opakowanie: 2L</t>
    </r>
  </si>
  <si>
    <r>
      <rPr>
        <b/>
        <sz val="8"/>
        <rFont val="Arial"/>
        <family val="2"/>
      </rPr>
      <t>Tenzydowy preparat do higienicznego i chirurgicznego mycia rąk</t>
    </r>
    <r>
      <rPr>
        <sz val="8"/>
        <rFont val="Arial"/>
        <family val="2"/>
      </rPr>
      <t xml:space="preserve">, nie zawierający mydła, posiadający doskonałe właściwości myjące, nie wysuszający skóry, ph 5,0. Kompatybilny z preparatem do dezynfekcji rąk z poz. 6. Kosmetyk. </t>
    </r>
    <r>
      <rPr>
        <b/>
        <sz val="8"/>
        <rFont val="Arial"/>
        <family val="2"/>
      </rPr>
      <t>Opakowanie: 500ml pasujace do dozowników Dermados</t>
    </r>
  </si>
  <si>
    <r>
      <t xml:space="preserve">Preparat do higienicznej i chirurgicznej dezynfekcji rąk na bazie etanolu </t>
    </r>
    <r>
      <rPr>
        <sz val="8"/>
        <rFont val="Arial"/>
        <family val="2"/>
      </rPr>
      <t>(89g/100g preparatu), bez zawartości jodu, chlorhedeksyny, izopropanolu, propanolu, kwasu mlekowego, powidonu, fenolu i jego pochodnych. Preparat bezbarwny zawierający substancje nawilżające, pielęgnujące i regenerujące skórę, takie jak witamina E, pantenol i gliceryna, pH 6-7. Higieniczna dezynfekcja rąk w ciągu 20s. chirurgiczna dezynfekcja rąk w czasie 90s. spektrum działania: B, F, V, (Rota, Noro, HIV, HBV, HCV) – 15s. Tbc – 20s. V (Adeno, Polio) – 30s. Produkt biobójczy</t>
    </r>
    <r>
      <rPr>
        <b/>
        <sz val="8"/>
        <rFont val="Arial"/>
        <family val="2"/>
      </rPr>
      <t>. Opakowanie: 500ml pasujące do dozowników Dermados</t>
    </r>
  </si>
  <si>
    <r>
      <rPr>
        <b/>
        <sz val="8"/>
        <rFont val="Arial"/>
        <family val="2"/>
      </rPr>
      <t>Gotowy do użycia produkt w postaci żelu do dezynfekcji systemów ssących i spluwaczek stomatologicznych</t>
    </r>
    <r>
      <rPr>
        <sz val="8"/>
        <rFont val="Arial"/>
        <family val="2"/>
      </rPr>
      <t xml:space="preserve"> na bazie glukoprotaminy i QAV. Spektrum B, drożdże, Tbc, V(HIV,HBV, HCV).
</t>
    </r>
    <r>
      <rPr>
        <b/>
        <sz val="8"/>
        <rFont val="Arial"/>
        <family val="2"/>
      </rPr>
      <t>Opakowanie: butelka 1 L</t>
    </r>
    <r>
      <rPr>
        <sz val="8"/>
        <rFont val="Arial"/>
        <family val="2"/>
      </rPr>
      <t xml:space="preserve">
</t>
    </r>
  </si>
  <si>
    <r>
      <t xml:space="preserve">Preparat w piance do mycia ciała niemowląt </t>
    </r>
    <r>
      <rPr>
        <sz val="8"/>
        <rFont val="Arial"/>
        <family val="2"/>
      </rPr>
      <t xml:space="preserve">od 1-szego dnia życia. Bez zawartości mydła. Na bazie alkilopoliglikozydów bez kwasu kokosowego, mlekowego, alkoholi. Bez barwników i substancji zapachowych. </t>
    </r>
    <r>
      <rPr>
        <b/>
        <sz val="8"/>
        <rFont val="Arial"/>
        <family val="2"/>
      </rPr>
      <t xml:space="preserve">Opakowanie: 400 ml pasujące do dozowników Dermados
</t>
    </r>
  </si>
  <si>
    <r>
      <rPr>
        <b/>
        <sz val="8"/>
        <rFont val="Arial"/>
        <family val="2"/>
      </rPr>
      <t>Alkoholowy preparat do dezynfekcji błon śluzowych obszaru genitalnego</t>
    </r>
    <r>
      <rPr>
        <sz val="8"/>
        <rFont val="Arial"/>
        <family val="2"/>
      </rPr>
      <t xml:space="preserve">, zawierający etanol, chlorheksydynę, nadtlenek wodoru, o pH 5,0. Bez zawartości jodu. Spektrum B, F ,V (HIV, HBV, HSV), pierwotniaki. </t>
    </r>
    <r>
      <rPr>
        <b/>
        <sz val="8"/>
        <rFont val="Arial"/>
        <family val="2"/>
      </rPr>
      <t>Opakowanie: butelka 500 ml</t>
    </r>
  </si>
  <si>
    <t xml:space="preserve">PAKIET 2 </t>
  </si>
  <si>
    <r>
      <rPr>
        <b/>
        <sz val="8"/>
        <rFont val="Arial"/>
        <family val="2"/>
      </rPr>
      <t>Preparat do czyszczenia i dezynfekcji narzędzi chirurgicznych i sprzętu anestezjologicznego</t>
    </r>
    <r>
      <rPr>
        <sz val="8"/>
        <rFont val="Arial"/>
        <family val="2"/>
      </rPr>
      <t xml:space="preserve">. Płynny, w koncentracie. Nie wymagający stosowania aktywatora. Zawierający kilka substancji aktywnych: chlorek benzalkoniowy, pochodne alkoholowe (fenoksypropanol), pochodne guanidyny. Z dodatkiem niejonowych związków powierzchniowo czynnych i inhibitorów korozji. Bez aldehydów, glukoprotaminy, związków nadtlenowych, fenolu, chloru. Spektrum działania: B, Tbc (M. terrae + M. avium), MRSA, F, V (HIV, HBV, HCV, Rota, Vaccinia) w czasie 30 minut i stężeniu 2%. Możliwość rozszerzenia spektrum przy wyższym stężeniu o wirus Adeno, Papova w czasie do 60 minut. Możliwość 7 dniowego stosowania roztworu roboczego przy obciążeniu białkowym (bez konieczności wcześniejszego czyszczenia narzędzi). Wyrób medyczny </t>
    </r>
    <r>
      <rPr>
        <b/>
        <sz val="8"/>
        <rFont val="Arial"/>
        <family val="2"/>
      </rPr>
      <t>Opakowanie: 2L</t>
    </r>
  </si>
  <si>
    <t>Dozownik do preparatu z poz. 1</t>
  </si>
  <si>
    <r>
      <t xml:space="preserve">Preparat tlenowy w granulacie do dezynfekcji powierzchni i sprzętu medycznego (w tym inkubatorów). </t>
    </r>
    <r>
      <rPr>
        <sz val="8"/>
        <rFont val="Arial"/>
        <family val="2"/>
      </rPr>
      <t>Na bazie nadsiarczanów. Bez aldehydów, związków amoniowych, chloru, fenolu, kwasu nadoctowego. Preparat rozpuszczalny w bieżącej wodzie. Roztwór roboczy bezbarwny. Trwałość roztworu roboczego min. 30 godzin.  Spektrum działania: B, F, V (Polio, Adeno, HIV, HBV, HCV, Papowa, Vaccinia, Noro, Rota) w czasie do 10 minut . Możliwość zastosowania na oddziale neonatologicznym. Wyrób medyczny.</t>
    </r>
    <r>
      <rPr>
        <b/>
        <sz val="8"/>
        <rFont val="Arial"/>
        <family val="2"/>
      </rPr>
      <t xml:space="preserve"> Opakowanie: 40g (na 2L roztw. roboczego)</t>
    </r>
  </si>
  <si>
    <r>
      <t xml:space="preserve">Preparat alkoholowy do szybkiej dezynfekcji powierzchni trudnodostępnych oraz sprzętu medycznego. </t>
    </r>
    <r>
      <rPr>
        <sz val="8"/>
        <rFont val="Arial"/>
        <family val="2"/>
      </rPr>
      <t>Na bazie etanolu i 1-propanolu. Bezbarwny. Nie zawierający innych dodatkowych substancji aktywnych. Z dodatkiem amfoterycznych związków powierzchniowo czynnych. Gotowy do użycia. Spektrum działania: B, Tbc, MRSA, F, V (Adeno, Rota, HIV, HBV, HCV, HSV, Noro, Vaccinia) do 2 minut, wirus Polio do 30 minut. Możliwość zastosowania na oddziale neonatologicznym. Wyrób medyczny.</t>
    </r>
    <r>
      <rPr>
        <b/>
        <sz val="8"/>
        <rFont val="Arial"/>
        <family val="2"/>
      </rPr>
      <t xml:space="preserve"> Opakowanie: 1L z atomizerem,</t>
    </r>
  </si>
  <si>
    <r>
      <t xml:space="preserve">Preparat myjąco – dezynfekujący do sprzętu anestezjologicznego i narzędzi chirurgicznych. </t>
    </r>
    <r>
      <rPr>
        <sz val="8"/>
        <rFont val="Arial"/>
        <family val="2"/>
      </rPr>
      <t>Możliwość stosowania również do                                                     endoskopów giętkich oraz innych wrażliwych materiałów jak silikon, poliwęglan, polisulfon, szkło akrylowe. W formie granulatu (formuła zapobiega pyleniu i wdychaniu preparatu). Na bazie nadwęglanu sodu, TAED, kompleksu enzymatycznego (lipaza, proteaza, amylaza) oraz niejonowych surfaktantów. Nie zawierający 
w składzie aldehydów, fenoli, chloru, pochodnych amin. Możliwość użycia w ultradźwiękowych urządzeniach myjących. Spektrum działania: B, F, Tbc, V (Noro, Adeno, Polio), Clostridium difficile w czasie do 10 min. (przebadany w warunkach z obciążeniem). Wyrób medyczny.</t>
    </r>
    <r>
      <rPr>
        <b/>
        <sz val="8"/>
        <rFont val="Arial"/>
        <family val="2"/>
      </rPr>
      <t xml:space="preserve"> Opakowanie: wiaderko 1,5kg z miarką dozującą
</t>
    </r>
  </si>
  <si>
    <r>
      <t>Preparat do mycia i dezynfekcji powierzchni oraz sprzętu medycznego.</t>
    </r>
    <r>
      <rPr>
        <sz val="8"/>
        <rFont val="Arial"/>
        <family val="2"/>
      </rPr>
      <t xml:space="preserve"> Płynny, w koncentracie. Zawierający w składzie czwartorzędowe związki amoniowe, pochodne alkoholowe (fenoksyetanol), izopropanol i niejonowe związki powierzchniowo czynne. Bez aldehydów, związków nadtlenowych, chloru, fenolu oraz biguanidów. Spektrum działania: B w czasie do 1 minuty, F, V (HBV, Vaccinia, Herpes Simplex, Papowa) w czasie do 15 minut. Nie wymagający aktywatora. Możliwość zastosowania  na oddziale neonatologicznym. Przebadany dermatologicznie. Wyrób medyczny.</t>
    </r>
    <r>
      <rPr>
        <b/>
        <sz val="8"/>
        <rFont val="Arial"/>
        <family val="2"/>
      </rPr>
      <t xml:space="preserve">Opakowanie: 2 L
</t>
    </r>
  </si>
  <si>
    <t>Dozownik do preparatu z poz. 6</t>
  </si>
  <si>
    <r>
      <rPr>
        <b/>
        <sz val="8"/>
        <rFont val="Arial"/>
        <family val="2"/>
      </rPr>
      <t>Preparat do mycia i dezynfekcji powierzchni oraz sprzętu medycznego</t>
    </r>
    <r>
      <rPr>
        <sz val="8"/>
        <rFont val="Arial"/>
        <family val="2"/>
      </rPr>
      <t xml:space="preserve">. Płynny, w koncentracie. Zawierający w składzie czwartorzędowe związki amoniowe, pochodne alkoholowe (fenoksyetanol), izopropanol i niejonowe związki powierzchniowo czynne. Bez aldehydów, związków nadtlenowych, chloru, fenolu oraz biguanidów. Spektrum działania: B w czasie do 1 minuty, F, V (HBV, Vaccinia, Herpes Simplex, Papowa) w czasie do 15 minut. Nie wymagający aktywatora. Możliwość zastosowania na oddziale neonatologicznym. Przebadany dermatologicznie. Wyrób medyczny. </t>
    </r>
    <r>
      <rPr>
        <b/>
        <sz val="8"/>
        <rFont val="Arial"/>
        <family val="2"/>
      </rPr>
      <t>Opakowanie: 5 L</t>
    </r>
    <r>
      <rPr>
        <sz val="8"/>
        <rFont val="Arial"/>
        <family val="2"/>
      </rPr>
      <t xml:space="preserve">
</t>
    </r>
  </si>
  <si>
    <r>
      <rPr>
        <b/>
        <sz val="8"/>
        <rFont val="Arial"/>
        <family val="2"/>
      </rPr>
      <t>Preparat do chirurgicznego i higienicznego mycia rąk oraz ciała pacjenta.</t>
    </r>
    <r>
      <rPr>
        <sz val="8"/>
        <rFont val="Arial"/>
        <family val="2"/>
      </rPr>
      <t xml:space="preserve"> Syntetyczny, bez zawartości mydła, z substancjami nawilżającymi 
i natłuszczającymi. Z domieszką kwasu mlekowego i alantoiny. Bez chlorheksydyny. pH neutralne-5.0. Sprawdzony dermatologicznie. Kosmetyk. </t>
    </r>
    <r>
      <rPr>
        <b/>
        <sz val="8"/>
        <rFont val="Arial"/>
        <family val="2"/>
      </rPr>
      <t>Opakowanie: 500ml pasujące do dozowników Dermados</t>
    </r>
    <r>
      <rPr>
        <sz val="8"/>
        <rFont val="Arial"/>
        <family val="2"/>
      </rPr>
      <t xml:space="preserve">
</t>
    </r>
  </si>
  <si>
    <r>
      <rPr>
        <b/>
        <sz val="8"/>
        <rFont val="Arial"/>
        <family val="2"/>
      </rPr>
      <t>Preparat alkoholowy w płynie, przeznaczony do higienicznej oraz chirurgicznej dezynfekcji rąk</t>
    </r>
    <r>
      <rPr>
        <sz val="8"/>
        <rFont val="Arial"/>
        <family val="2"/>
      </rPr>
      <t xml:space="preserve">. Zawierający w składzie jeden akohol – izopropanol (75g/100g preparatu) oraz substancję pielęgnującą skórę (w tym dexpanthenol + ethylhexyglicerol). 
Nie zawierający barwników, substancji zapachowych, chlorheksydyny, czwartorzędowych związków amoniowych, etanolu. Higieniczna dezynfekcja rąk – 30s. Chirurgiczna dezynfekcja rąk do 90s. Spektrum działania: B, Tbc, F (Candida albicans), V (HIV, HBV, HCV, rota, Noro, Adeno i Vaccinia) Produkt biobójczy.  </t>
    </r>
    <r>
      <rPr>
        <b/>
        <sz val="8"/>
        <rFont val="Arial"/>
        <family val="2"/>
      </rPr>
      <t>Opakowanie 500ml pasujące do dozowników Dermados</t>
    </r>
    <r>
      <rPr>
        <sz val="8"/>
        <rFont val="Arial"/>
        <family val="2"/>
      </rPr>
      <t xml:space="preserve">
</t>
    </r>
  </si>
  <si>
    <r>
      <rPr>
        <b/>
        <sz val="8"/>
        <rFont val="Arial"/>
        <family val="2"/>
      </rPr>
      <t>Preparat antybakteryjny  do mycia ciała i włosów pacjentów przed zabiegami operacyjnymi oraz skolonizowanych MRSA</t>
    </r>
    <r>
      <rPr>
        <sz val="8"/>
        <rFont val="Arial"/>
        <family val="2"/>
      </rPr>
      <t xml:space="preserve">. Gotowy do użycia. Zawierający dichlorowodorek octenidyny. Bez alkoholu, poliheksanidyny, chlorheksydyny, triclosanu, środków zapachowych i barwiących. Kosmetyk. </t>
    </r>
    <r>
      <rPr>
        <b/>
        <sz val="8"/>
        <rFont val="Arial"/>
        <family val="2"/>
      </rPr>
      <t>Opakowanie: 500ml pasujące do dozowników Dermados</t>
    </r>
  </si>
  <si>
    <r>
      <rPr>
        <b/>
        <sz val="8"/>
        <rFont val="Arial"/>
        <family val="2"/>
      </rPr>
      <t xml:space="preserve">Preparat alkoholowy do dezynfekcji skóry pacjenta  przed zabiegami operacyjnymi, opatrywaniem ran i zdejmowaniem szwów. </t>
    </r>
    <r>
      <rPr>
        <sz val="8"/>
        <rFont val="Arial"/>
        <family val="2"/>
      </rPr>
      <t xml:space="preserve">Bezbarwny . Gotowy do użycia. Zawierający min. 3 substancje aktywne + nadtlenek wodoru. Bez jodu, etanolu, związków amoniowych i chlorheksydyny. Spektrum działania: B, Tbc, MRSA, F, V (Adeno, Herpes Simplex, Rota, HIV, HBV). Czas dezynfekcji pola operacyjnego do 1 minuty. Posiadający w ChPL procedurę przedoperacyjnej dezynfekcji skóry. Produkt leczniczy.  </t>
    </r>
    <r>
      <rPr>
        <b/>
        <sz val="8"/>
        <rFont val="Arial"/>
        <family val="2"/>
      </rPr>
      <t>Opakowanie: 250ml z atomizerem</t>
    </r>
  </si>
  <si>
    <r>
      <rPr>
        <b/>
        <sz val="8"/>
        <rFont val="Arial"/>
        <family val="2"/>
      </rPr>
      <t>Preparat alkoholowy do dezynfekcji skóry pacjenta przed zabiegami operacyjnymi, opatrywaniem ran i zdejmowaniem szwów</t>
    </r>
    <r>
      <rPr>
        <sz val="8"/>
        <rFont val="Arial"/>
        <family val="2"/>
      </rPr>
      <t>. Bezbarwny. Gotowy do użycia. Zawierający min. 3 substancje aktywne + nadtlenek wodoru. Bez jodu, etanolu, związków amoniowych i chlorheksydyny. Spektrum działania: B, Tbc, MRSA, F, V (Adeno, Herpes Simplex, Rota, HIV, HBV). Czas dezynfekcji pola operacyjnego do 1 minuty. Produkt leczniczy.</t>
    </r>
    <r>
      <rPr>
        <b/>
        <sz val="8"/>
        <rFont val="Arial"/>
        <family val="2"/>
      </rPr>
      <t xml:space="preserve"> Opakowanie: 1 L</t>
    </r>
  </si>
  <si>
    <r>
      <rPr>
        <b/>
        <sz val="8"/>
        <rFont val="Arial"/>
        <family val="2"/>
      </rPr>
      <t>Preparat alkoholowy do dezynfekcji skóry pacjenta przed zabiegami operacyjnymi, opatrywaniem ran i zdejmowaniem szwów</t>
    </r>
    <r>
      <rPr>
        <sz val="8"/>
        <rFont val="Arial"/>
        <family val="2"/>
      </rPr>
      <t xml:space="preserve">. Barwiony. Gotowy do użycia. Zawierający min. 3 substancje aktywne + nadtlenek wodoru. Bez  jodu, etanolu, związków amoniowych i chlorheksydyny. Spektrum działania: B, Tbc, MRSA, F, V (Adeno, Herpes Simplex, Rota, HIV, HBV).  Czas dezynfekcji pola operacyjnego do 1 minuty. Produkt leczniczy.  </t>
    </r>
    <r>
      <rPr>
        <b/>
        <sz val="8"/>
        <rFont val="Arial"/>
        <family val="2"/>
      </rPr>
      <t>Opakowanie: 1L</t>
    </r>
  </si>
  <si>
    <r>
      <rPr>
        <b/>
        <sz val="8"/>
        <rFont val="Arial"/>
        <family val="2"/>
      </rPr>
      <t>Preparat przeznaczony do zabiegów antyseptycznych związanych z raną, błoną śluzową i skórą.</t>
    </r>
    <r>
      <rPr>
        <sz val="8"/>
        <rFont val="Arial"/>
        <family val="2"/>
      </rPr>
      <t xml:space="preserve">  Bezbarwny, gotowy do użycia. Zawierający dichlorowodorek octenidyny. Bez jodu, poliheksanidyny i chlorheksydyny. Spektrum działania: B (łącznie z MRSA, Mycoplasma hominis, Chlamydia trachomatis), F, drożdżaki, pierwotniaki (łącznie z Trichomonas vaginalis),V (HIV, HBV,HCV, Herpes simplex). Produkt leczniczy. </t>
    </r>
    <r>
      <rPr>
        <b/>
        <sz val="8"/>
        <rFont val="Arial"/>
        <family val="2"/>
      </rPr>
      <t>Opakowanie: 250ml z atomizerem</t>
    </r>
  </si>
  <si>
    <r>
      <rPr>
        <b/>
        <sz val="8"/>
        <rFont val="Arial"/>
        <family val="2"/>
      </rPr>
      <t>Preparat przeznaczony do zabiegów antyseptycznych związanych z raną, błoną śluzową i skórą</t>
    </r>
    <r>
      <rPr>
        <sz val="8"/>
        <rFont val="Arial"/>
        <family val="2"/>
      </rPr>
      <t xml:space="preserve">.  Bezbarwny, gotowy do użycia. Zawierający dichlorowodorek octenidyny. Bez jodu, poliheksanidyny i chlorheksydyny. Spektrum działania: B (łącznie z MRSA, Mycoplasma hominis, Chlamydia trachomatis), F, drożdżaki, pierwotniaki (łącznie z Trichomonas vaginalis),V (HIV, HBV,HCV, Herpes simplex). Produkt leczniczy.  </t>
    </r>
    <r>
      <rPr>
        <b/>
        <sz val="8"/>
        <rFont val="Arial"/>
        <family val="2"/>
      </rPr>
      <t>Opakowanie: 1L</t>
    </r>
  </si>
  <si>
    <r>
      <rPr>
        <b/>
        <sz val="8"/>
        <rFont val="Arial"/>
        <family val="2"/>
      </rPr>
      <t>Preparat do płukania jamy ustnej pacjentów przed i po zabiegach chirurgicznych w obrębie jamy ustnej</t>
    </r>
    <r>
      <rPr>
        <sz val="8"/>
        <rFont val="Arial"/>
        <family val="2"/>
      </rPr>
      <t xml:space="preserve">. Gotowy do użycia. Bezbarwny. Zawierający dichlorowodorek octenidyny. Bez alkoholu , poliheksanidyny i chlorheksydyny. Kosmetyk. </t>
    </r>
    <r>
      <rPr>
        <b/>
        <sz val="8"/>
        <rFont val="Arial"/>
        <family val="2"/>
      </rPr>
      <t>Opakowanie: 250ml</t>
    </r>
  </si>
  <si>
    <r>
      <rPr>
        <b/>
        <sz val="8"/>
        <rFont val="Arial"/>
        <family val="2"/>
      </rPr>
      <t>Preparat w żelu do oczyszczania, dekontaminacji i nawilżania ran</t>
    </r>
    <r>
      <rPr>
        <sz val="8"/>
        <rFont val="Arial"/>
        <family val="2"/>
      </rPr>
      <t xml:space="preserve">. Zawierający dichlorowodorek octenidyny. Bez poliheksanidyny, alkoholu, środków konserwujących. Bezbarwny, bezwonny. Gotowy do użycia. Usuwający skutecznie biofilm bakteryjny, naloty i tkanki martwicze. Wyrób medyczny. </t>
    </r>
    <r>
      <rPr>
        <b/>
        <sz val="8"/>
        <rFont val="Arial"/>
        <family val="2"/>
      </rPr>
      <t>Opakowanie: 200ml</t>
    </r>
  </si>
  <si>
    <r>
      <rPr>
        <b/>
        <sz val="8"/>
        <rFont val="Arial"/>
        <family val="2"/>
      </rPr>
      <t>Preparat w płynie do czyszczenia , dekontaminacji i nawilżania ran</t>
    </r>
    <r>
      <rPr>
        <sz val="8"/>
        <rFont val="Arial"/>
        <family val="2"/>
      </rPr>
      <t xml:space="preserve">. Zawierający dichlorowodorek octenidyny. Bez poliheksanidyny, alkoholu, środków konserwujących. Bezbarwny, usuwający skutecznie biofilm bakteryjny. Kompatybilny z antyseptykiem z poz. 14,15. Wyrób medyczny. </t>
    </r>
    <r>
      <rPr>
        <b/>
        <sz val="8"/>
        <rFont val="Arial"/>
        <family val="2"/>
      </rPr>
      <t xml:space="preserve">Opakowanie: 350ml
</t>
    </r>
  </si>
  <si>
    <r>
      <rPr>
        <b/>
        <sz val="8"/>
        <rFont val="Arial"/>
        <family val="2"/>
      </rPr>
      <t>Chusteczki z włókniny wiskozowej</t>
    </r>
    <r>
      <rPr>
        <sz val="8"/>
        <rFont val="Arial"/>
        <family val="2"/>
      </rPr>
      <t xml:space="preserve"> do dezynfekcji głowic USG (wymagane dopuszczenie producenta głowic) i sprzętu wrażliwego na działanie alkoholi</t>
    </r>
    <r>
      <rPr>
        <b/>
        <sz val="8"/>
        <rFont val="Arial"/>
        <family val="2"/>
      </rPr>
      <t>.</t>
    </r>
    <r>
      <rPr>
        <sz val="8"/>
        <rFont val="Arial"/>
        <family val="2"/>
      </rPr>
      <t xml:space="preserve"> Wymiary chusteczek 20 x 20 cm. Bez alkoholu, aldehydów, chloru, fenolu, związków nadtlenowych. pH 6-8. Spektrum działania: B, MRSA, F,V (Rota, HIV, HBV,HCV, Vaccinia, Papova) w czasie do 1 min., TBC do 15 minut. Możliwość zastosowania na oddziale neonatologicznym. Wyrób medyczny. </t>
    </r>
    <r>
      <rPr>
        <b/>
        <sz val="8"/>
        <rFont val="Arial"/>
        <family val="2"/>
      </rPr>
      <t>Opakowanie: box 200 szt. chusteczek</t>
    </r>
  </si>
  <si>
    <r>
      <rPr>
        <b/>
        <sz val="8"/>
        <rFont val="Arial"/>
        <family val="2"/>
      </rPr>
      <t xml:space="preserve">Chusteczki z włókniny wiskozowej </t>
    </r>
    <r>
      <rPr>
        <sz val="8"/>
        <rFont val="Arial"/>
        <family val="2"/>
      </rPr>
      <t xml:space="preserve">do dezynfekcji głowic USG (wymagane dopuszczenie producenta głowic) i sprzętu wrażliwego na działanie alkoholi. Wymiary chusteczek 20 x 20 cm. Bez alkoholu, aldehydów, chloru, fenolu, związków nadtlenowych. pH 6-8. Spektrum działania: B, MRSA, F,V (Rota, HIV, HBV,HCV, Vaccinia, Papova) w czasie do 1 min., TBC do 15 minut. Możliwość zastosowania na oddziale neonatologicznym. Wyrób medyczny. </t>
    </r>
    <r>
      <rPr>
        <b/>
        <sz val="8"/>
        <rFont val="Arial"/>
        <family val="2"/>
      </rPr>
      <t>Opakowanie: wkład 200 szt. chusteczek do box’a z poz. 21</t>
    </r>
  </si>
  <si>
    <r>
      <rPr>
        <b/>
        <sz val="8"/>
        <rFont val="Arial"/>
        <family val="2"/>
      </rPr>
      <t>Preparat chlorowy w tabletkach</t>
    </r>
    <r>
      <rPr>
        <sz val="8"/>
        <rFont val="Arial"/>
        <family val="2"/>
      </rPr>
      <t xml:space="preserve"> (masa tabletki = 3,0 – 3,5 g) do dezynfekcji powierzchni. Na bazie dichloroizocyjanuranu sodu oraz kwasu adypinowego. Spektrum działania w stęż. aktywnego chloru do 2000 ppm: B, Tbc, F,V w czasie do 15 minut. Produkt biobójczy. </t>
    </r>
    <r>
      <rPr>
        <b/>
        <sz val="8"/>
        <rFont val="Arial"/>
        <family val="2"/>
      </rPr>
      <t>Opakowanie zawierające 300 tabletek</t>
    </r>
  </si>
  <si>
    <r>
      <rPr>
        <b/>
        <sz val="8"/>
        <rFont val="Arial"/>
        <family val="2"/>
      </rPr>
      <t>Dystrybutor (wiaderko) na suche chusteczki do mycia i dezynfekcji powierzchni i sprzętu medycznego</t>
    </r>
    <r>
      <rPr>
        <sz val="8"/>
        <rFont val="Arial"/>
        <family val="2"/>
      </rPr>
      <t xml:space="preserve">. Do stosowania z preparatem dezynfekcyjnym z poz. 4 i 8. Dostosowany do suchych chusteczek z poz. 24. </t>
    </r>
    <r>
      <rPr>
        <b/>
        <sz val="8"/>
        <rFont val="Arial"/>
        <family val="2"/>
      </rPr>
      <t>Opakowanie: dystrybutor (wiaderko) na 100 szt. chusteczek</t>
    </r>
  </si>
  <si>
    <r>
      <rPr>
        <b/>
        <sz val="8"/>
        <rFont val="Arial"/>
        <family val="2"/>
      </rPr>
      <t>Chusteczki suche do mycia i dezynfekcji powierzchni i sprzętu medycznego</t>
    </r>
    <r>
      <rPr>
        <sz val="8"/>
        <rFont val="Arial"/>
        <family val="2"/>
      </rPr>
      <t xml:space="preserve">. Do stosowania z preparatem dezynfekcyjnym z poz. 4 i 8. Jednorazowe o wielkości 30cm x 30 cm. Gramatura powyżej 40g/m2. Wyrób medyczny. </t>
    </r>
    <r>
      <rPr>
        <b/>
        <sz val="8"/>
        <rFont val="Arial"/>
        <family val="2"/>
      </rPr>
      <t>Opakowanie: wkład 100 szt. chusteczek do wiaderka z poz. 23</t>
    </r>
  </si>
  <si>
    <r>
      <rPr>
        <b/>
        <sz val="8"/>
        <rFont val="Arial"/>
        <family val="2"/>
      </rPr>
      <t>Gotowy do użycia płynny preparat przeznaczony do manualnej oraz półautomatycznej dezynfekcji wysokiego stopnia endoskopów giętkich oraz narzędzi termolabilnych</t>
    </r>
    <r>
      <rPr>
        <sz val="8"/>
        <rFont val="Arial"/>
        <family val="2"/>
      </rPr>
      <t xml:space="preserve">. Nie zawierający w składzie aldehydów, fenolu, QAC, amin oraz ich pochodnych. Preparat nie wymagający dodania aktywatora ani czasu aktywacji. Możliwość wielokrotnego stosowania roztworu przez 50 cykli roboczych lub 7 dni. Możliwość kontroli aktywności roztworu paskami. Zawierający w składzie kwas nadoctowy. Spektrum działania: B , F (C. Albicans, A. Niger) , Tbc (M.Terrae + M.avium) , V (Adeno, Polio) , S (C.difficile) do 5 min. Wyrób medyczny. </t>
    </r>
    <r>
      <rPr>
        <b/>
        <sz val="8"/>
        <rFont val="Arial"/>
        <family val="2"/>
      </rPr>
      <t>Opakowanie: 5L</t>
    </r>
  </si>
  <si>
    <t>Paski testowe do preparatu z poz. 25. Opakowanie: 50 szt. pasków</t>
  </si>
  <si>
    <r>
      <t xml:space="preserve">Preparat enzymatyczny do mycia narzędzi chirurgicznych, sprzętu anestezjologicznego i endoskopów giętkich. </t>
    </r>
    <r>
      <rPr>
        <sz val="8"/>
        <rFont val="Arial"/>
        <family val="2"/>
      </rPr>
      <t>Zawierający enzymy (min. 3), alkohole, niejonowe substancje powierzchniowo czynne i inhibitory korozji. pH około 7,0. Z możliwością użycia w myjkach ultradźwiękowych. Stężenie roztworu roboczego 1%. Wyrób medyczny.</t>
    </r>
    <r>
      <rPr>
        <b/>
        <sz val="8"/>
        <rFont val="Arial"/>
        <family val="2"/>
      </rPr>
      <t xml:space="preserve"> Opakowanie: 2L</t>
    </r>
  </si>
  <si>
    <r>
      <rPr>
        <b/>
        <sz val="8"/>
        <rFont val="Arial"/>
        <family val="2"/>
      </rPr>
      <t>Płynny koncentrat do stosowania w procesie termicznego przygotowania do ponownego użycia kaczek, basenów itp</t>
    </r>
    <r>
      <rPr>
        <sz val="8"/>
        <rFont val="Arial"/>
        <family val="2"/>
      </rPr>
      <t xml:space="preserve">. Zawierający kwasy organiczne oraz inhibitory korozji. Bez środków powierzchniowo czynnych. Nie pieniący. pH koncentratu ok. 1,3. Gęstość koncentratu ok. 1,08 g/cm3. Stężenie użytkowe: 0,01% na każdy 1 st. dH co odpowiada 0,1 – 0,3%. Możliwość używania do aluminium, tworzyw sztucznych, stali szlachetnej i stali nierdzewnej. Wyrób medyczny. </t>
    </r>
    <r>
      <rPr>
        <b/>
        <sz val="8"/>
        <rFont val="Arial"/>
        <family val="2"/>
      </rPr>
      <t>Opakowanie: 5kg</t>
    </r>
  </si>
  <si>
    <r>
      <rPr>
        <b/>
        <sz val="8"/>
        <rFont val="Arial"/>
        <family val="2"/>
      </rPr>
      <t xml:space="preserve">Płynny koncentrat do termicznego i chemiczno-termicznego maszynowego mycia wyposażenia medycznego </t>
    </r>
    <r>
      <rPr>
        <sz val="8"/>
        <rFont val="Arial"/>
        <family val="2"/>
      </rPr>
      <t xml:space="preserve">( w tym kaczek, basenów, butów, butelek niemowlęcych). Bez fosforanów i związków powierzchniowo czynnych. Zawierający wodorotlenek potasu oraz inhibitory korozji. pH koncentratu ok. 14. Gęstość koncentratu ok. 1,12 g/cm3. Stężenie użytkowe: 0,3- 1%. Wyrób medyczny. </t>
    </r>
    <r>
      <rPr>
        <b/>
        <sz val="8"/>
        <rFont val="Arial"/>
        <family val="2"/>
      </rPr>
      <t>Opakowanie 5kg</t>
    </r>
  </si>
  <si>
    <t xml:space="preserve">PAKIET 3 </t>
  </si>
  <si>
    <r>
      <rPr>
        <b/>
        <sz val="8"/>
        <rFont val="Arial"/>
        <family val="2"/>
      </rPr>
      <t>Preparat myjąco – dezynfekujący,</t>
    </r>
    <r>
      <rPr>
        <sz val="8"/>
        <rFont val="Arial"/>
        <family val="2"/>
      </rPr>
      <t xml:space="preserve"> gotowy do użycia w postaci aktywnej piany, nie wytwarzający mgły aerozolowej do powierzchni oraz sprzętu medycznego wrażliwego na działanie alkoholi 
(w tym do inkubatorów). Zawierający chlorek didecylodimetyloamoniowy, chlorowodorek poliheksametylenobiguanidyny. Bez alkoholu, fenolu i ich pochodnych. Możliwość zastosowania w oddziale neonatologicznym. Spektrum działania: B, F,V (Rota, Herpes, RSV, grypa, HBV, HIV, HCV, Vaccinia) w czasie do 5 min., TBC do 15 minut. Potwierdzona skuteczność bójcza wobec szczepów wieloopornych (MRSA, KPC, VRE). Wydajność 125m2 z opakowania. Wyrób medyczny. </t>
    </r>
    <r>
      <rPr>
        <b/>
        <sz val="8"/>
        <rFont val="Arial"/>
        <family val="2"/>
      </rPr>
      <t xml:space="preserve">Opakowanie: 750ml z końcówką spieniającą
</t>
    </r>
    <r>
      <rPr>
        <sz val="8"/>
        <rFont val="Arial"/>
        <family val="2"/>
      </rPr>
      <t xml:space="preserve">                                          </t>
    </r>
  </si>
  <si>
    <r>
      <t xml:space="preserve">Chusteczki suche, inkrustowane chlorem, </t>
    </r>
    <r>
      <rPr>
        <sz val="8"/>
        <rFont val="Arial"/>
        <family val="2"/>
      </rPr>
      <t>przeznaczone do mycia i dezynfekcji różnego rodzaju powierzchni, wyposażenia oraz miejsc zanieczyszczonych organicznie w tym do usuwania plam krwi. Wielkość chusteczki 19x24 cm. Poziom zawartości chloru – min. 10000 ppm. Posiadające badanie wg EN 16615 w warunkach brudnych (czas działania 5 minut). Spektrum działania: B, F, Tbc, S – 15 minut, V – 5 minut.</t>
    </r>
    <r>
      <rPr>
        <b/>
        <sz val="8"/>
        <rFont val="Arial"/>
        <family val="2"/>
      </rPr>
      <t xml:space="preserve"> Opakowanie: typu flow pack a’ 25 sztuk</t>
    </r>
  </si>
  <si>
    <r>
      <t xml:space="preserve">Ochronny krem przeznaczony do pielęgnacji skóry rąk i ciała. </t>
    </r>
    <r>
      <rPr>
        <sz val="8"/>
        <rFont val="Arial"/>
        <family val="2"/>
      </rPr>
      <t>Odżywiający, regenerujący skórę wykazujący działanie stymulujące procesy odnowy naskórka. Posiadający właściwości nawilżające, łagodzący podrażnienia. Niwelujący uczucie szorstkości, uelastyczniający. Do codziennego stosowania po częstym myciu rąk oraz po higienicznej dezynfekcji. Wykazujący działanie osłaniające, szybko wchłaniający. Zawierający witaminę E, olej z oliwek. Posiadający badania dermatologiczne.</t>
    </r>
    <r>
      <rPr>
        <b/>
        <sz val="8"/>
        <rFont val="Arial"/>
        <family val="2"/>
      </rPr>
      <t xml:space="preserve"> Opakowanie: 500ml </t>
    </r>
  </si>
  <si>
    <r>
      <rPr>
        <b/>
        <sz val="8"/>
        <rFont val="Arial"/>
        <family val="2"/>
      </rPr>
      <t xml:space="preserve">Gotowy do użycia preparat do dezynfekcji oraz mycia małych powierzchni sprzętu medycznego. </t>
    </r>
    <r>
      <rPr>
        <sz val="8"/>
        <rFont val="Arial"/>
        <family val="2"/>
      </rPr>
      <t>Zapach: neutralny, tea tonic. Bez zawartości aldehydu, fenolu, amin, QAC, związków nadtlenowych, związków guanidyny, nie odbarwiający dezynfekowanych powierzchni. Skład: etanol, 2-propanol bez zawartości dodatkowych substancji czynnych. Spektrum działania: F (Candida albicans) w czasie do 15 s., Tbc (M. terrae), HIV, HBV, HCV, Vaccinia, Herpes simplex, Rota, Noro w czasie do 60 s. przy wysokim obciążeniu organicznym. Wyrób medyczny.</t>
    </r>
    <r>
      <rPr>
        <b/>
        <sz val="8"/>
        <rFont val="Arial"/>
        <family val="2"/>
      </rPr>
      <t xml:space="preserve"> Opakowanie: 1L ze spryskiwaczem</t>
    </r>
    <r>
      <rPr>
        <sz val="8"/>
        <rFont val="Arial"/>
        <family val="2"/>
      </rPr>
      <t xml:space="preserve">                      </t>
    </r>
  </si>
  <si>
    <r>
      <t xml:space="preserve">Preparat w postaci piany  do wstępnej dekontaminacji narzędzi chirurgicznych. </t>
    </r>
    <r>
      <rPr>
        <sz val="8"/>
        <rFont val="Arial"/>
        <family val="2"/>
      </rPr>
      <t xml:space="preserve">Zapobiegający utrwalaniu zanieczyszczeń organicznych na narzędziach. Gotowy do użycia. Zawierający w składzie enzymy (amylaza, lipaza, proteaza), związki powierzchniowo czynne oraz inhibitory korozji. Posiadający doskonałą kompatybilność materiałową- potwierdzoną badaniami. Wyrób medyczny kl. I. </t>
    </r>
    <r>
      <rPr>
        <b/>
        <sz val="8"/>
        <rFont val="Arial"/>
        <family val="2"/>
      </rPr>
      <t xml:space="preserve">Opakowanie a'750ml </t>
    </r>
  </si>
  <si>
    <r>
      <t>Preparat do neutralizacji po alkalicznym myciu instrumentów chirurgicznych, mikrochirurgicznych, endoskopów sztywnych i giętkich, sprzętu anestezjologicznego, sprzętu stosowanego w okulistyce oraz kontenerów.</t>
    </r>
    <r>
      <rPr>
        <sz val="8"/>
        <rFont val="Arial"/>
        <family val="2"/>
      </rPr>
      <t xml:space="preserve"> Zawierający kwas cytrynowy. Bez zawartości związków powierzchniowo czynnych i fosforanów. pH koncentratu ok.2. Wymagane stężenie roztworu roboczego: 0,1-0,2%. Wyrób medyczny kl I. </t>
    </r>
    <r>
      <rPr>
        <b/>
        <sz val="8"/>
        <rFont val="Arial"/>
        <family val="2"/>
      </rPr>
      <t>Opakowanie 5kg</t>
    </r>
  </si>
  <si>
    <r>
      <t xml:space="preserve">Preparat do stosowania w ostatnim cyklu płukania </t>
    </r>
    <r>
      <rPr>
        <sz val="8"/>
        <rFont val="Arial"/>
        <family val="2"/>
      </rPr>
      <t xml:space="preserve">w maszynowym przygotowaniu narzędzi umożliwiający oraz przyspieszajacy ich wysychanie bez pozostawiania plam. Płynny w koncentracie. Gęstość (20°C): 0,99g/cm3. Przezroczysty, bezbarwny. Zawierający15-30% niejonowe związki powierzchniowo czynne, inhibitory korozji, regulatory pH, solubilizatory. Stężenie roztworu roboczego: 0,02-0,05%. Wartość pH koncentratu: ok 7,0. Wyrób medyczny kl. I. </t>
    </r>
    <r>
      <rPr>
        <b/>
        <sz val="8"/>
        <rFont val="Arial"/>
        <family val="2"/>
      </rPr>
      <t>Opakowanie 5 kg</t>
    </r>
  </si>
  <si>
    <r>
      <t xml:space="preserve">Preparat do mycia i dezynfekcji narzędzi chirurgicznych, endoskopów i oprzyrządowania anestezjologicznego. </t>
    </r>
    <r>
      <rPr>
        <sz val="8"/>
        <rFont val="Arial"/>
        <family val="2"/>
      </rPr>
      <t>Płynny, w koncentracie, oparty na synergistycznym kompleksie enzymatycznym (enzymy różnych klas) oraz substancji powierzchniowo czynnych, QAC oraz pochodnej guanidyny. Nie zawierający w składzie aldehydów, fenoli, chloru, związków tlenowych, pochodnych amin. Możliwość użycia w ultradźwiękowych urządzeniach myjących. Spektrum działania: B, F, V (HIV, HBV, HCV-BVDV, Vaccinia) w czasie do 15 min. w stężeniu 0,5%. Wyrób medyczny kl. IIb.</t>
    </r>
    <r>
      <rPr>
        <b/>
        <sz val="8"/>
        <rFont val="Arial"/>
        <family val="2"/>
      </rPr>
      <t xml:space="preserve"> Opakowanie a'5L z pompką dozującą</t>
    </r>
  </si>
  <si>
    <r>
      <t xml:space="preserve">Preparat myjący do maszynowego, chemiczno-termicznego mycia instrumentów chirurgicznych, mikrochirurgicznych, endoskopów sztywnych i giętkich, sprzętu anestezjologicznego, sprzętu stosowanego w okulistyce oraz kontenerów. </t>
    </r>
    <r>
      <rPr>
        <sz val="8"/>
        <rFont val="Arial"/>
        <family val="2"/>
      </rPr>
      <t xml:space="preserve">Zawierający substancje alkaliczne, enzymy anionowe i niejonowe substancje powierzchniowo czynne, inhibitory korozji. Bez zawartości krzemianów. Płynny w koncentracie. Gęstość (20°C): 1,1g/cm3.Żółty. Wartość pH koncentratu ok. 11,0. Wymagane stężenie roztworu roboczego: 0,3-0,8%. Wyrób medyczny klI. </t>
    </r>
    <r>
      <rPr>
        <b/>
        <sz val="8"/>
        <rFont val="Arial"/>
        <family val="2"/>
      </rPr>
      <t>Opakowanie 5l</t>
    </r>
  </si>
  <si>
    <t>Podpis osoby uprawnionej lub osób uprawnionych do reprezentowania Wykonawcy</t>
  </si>
  <si>
    <r>
      <rPr>
        <b/>
        <sz val="8"/>
        <rFont val="Arial"/>
        <family val="2"/>
      </rPr>
      <t>Sterylny, gotowy do użycia roztwór służący do irygacji, czyszczenia, nawilżania ran, usuwania biofilmu z rany, do błon śluzowych przed cewnikowaniem, do pielęgnacji skóry wokół dostępów naczyniowych oraz dostępów do przewodu pokarmowego PEG</t>
    </r>
    <r>
      <rPr>
        <sz val="8"/>
        <rFont val="Arial"/>
        <family val="2"/>
      </rPr>
      <t xml:space="preserve">, bezzapachowy, zawierający poliheksanidynę i betainę. Bez zawartości dodatkowych substancji czynnych takich jak jodopowidon, dichlowodorek oktenidyny, chlorheksydyna. Bez zawartości glicerolu. Możliwość stosowania u dzieci od 1 dnia życia w terapii podciśnieniowej, w połaczeniu z opatrunkami srebrowymi. Po otwarciu możliwość stosowania przez 8 tygodni. Wyrób medyczny klasy III. </t>
    </r>
    <r>
      <rPr>
        <b/>
        <sz val="8"/>
        <rFont val="Arial"/>
        <family val="2"/>
      </rPr>
      <t>Opakowanie 1000ml</t>
    </r>
  </si>
</sst>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_z_ł"/>
    <numFmt numFmtId="173" formatCode="#,##0\ _z_ł"/>
    <numFmt numFmtId="174" formatCode="[$-415]dddd\,\ d\ mmmm\ yyyy"/>
    <numFmt numFmtId="175" formatCode="0.0"/>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51">
    <font>
      <sz val="10"/>
      <name val="Arial CE"/>
      <family val="0"/>
    </font>
    <font>
      <b/>
      <sz val="11"/>
      <name val="Arial"/>
      <family val="2"/>
    </font>
    <font>
      <sz val="8"/>
      <name val="Arial Narrow"/>
      <family val="2"/>
    </font>
    <font>
      <sz val="8"/>
      <name val="Arial"/>
      <family val="2"/>
    </font>
    <font>
      <b/>
      <sz val="8"/>
      <name val="Arial"/>
      <family val="2"/>
    </font>
    <font>
      <sz val="8"/>
      <name val="Arial CE"/>
      <family val="0"/>
    </font>
    <font>
      <sz val="8"/>
      <color indexed="10"/>
      <name val="Arial"/>
      <family val="2"/>
    </font>
    <font>
      <b/>
      <sz val="8"/>
      <color indexed="10"/>
      <name val="Arial"/>
      <family val="2"/>
    </font>
    <font>
      <sz val="8"/>
      <color indexed="8"/>
      <name val="Arial"/>
      <family val="2"/>
    </font>
    <font>
      <sz val="10"/>
      <color indexed="9"/>
      <name val="Arial CE"/>
      <family val="0"/>
    </font>
    <font>
      <sz val="8"/>
      <color indexed="9"/>
      <name val="Arial CE"/>
      <family val="0"/>
    </font>
    <font>
      <b/>
      <sz val="10"/>
      <name val="Arial CE"/>
      <family val="0"/>
    </font>
    <font>
      <sz val="11"/>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83">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0" fillId="0" borderId="0" xfId="0" applyFill="1" applyAlignment="1">
      <alignment horizontal="right"/>
    </xf>
    <xf numFmtId="0" fontId="5" fillId="0" borderId="10" xfId="0" applyFont="1" applyBorder="1" applyAlignment="1">
      <alignment/>
    </xf>
    <xf numFmtId="0" fontId="5" fillId="0" borderId="0" xfId="0" applyFont="1" applyAlignment="1">
      <alignment/>
    </xf>
    <xf numFmtId="172" fontId="4" fillId="33" borderId="0" xfId="60" applyNumberFormat="1"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172" fontId="3" fillId="33" borderId="11" xfId="0" applyNumberFormat="1" applyFont="1" applyFill="1" applyBorder="1" applyAlignment="1">
      <alignment horizontal="center" vertical="center" wrapText="1"/>
    </xf>
    <xf numFmtId="172" fontId="3" fillId="33" borderId="12" xfId="60" applyNumberFormat="1" applyFont="1" applyFill="1" applyBorder="1" applyAlignment="1">
      <alignment horizontal="center" vertical="center"/>
    </xf>
    <xf numFmtId="0" fontId="6" fillId="0" borderId="12" xfId="0" applyFont="1" applyFill="1" applyBorder="1" applyAlignment="1" applyProtection="1">
      <alignment horizontal="center" vertical="center"/>
      <protection locked="0"/>
    </xf>
    <xf numFmtId="172" fontId="4" fillId="33" borderId="12" xfId="60" applyNumberFormat="1" applyFont="1" applyFill="1" applyBorder="1" applyAlignment="1">
      <alignment horizontal="center" vertical="center"/>
    </xf>
    <xf numFmtId="0" fontId="3" fillId="33" borderId="12"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13" xfId="0" applyFont="1" applyFill="1" applyBorder="1" applyAlignment="1">
      <alignment horizontal="center" vertical="center"/>
    </xf>
    <xf numFmtId="3" fontId="8" fillId="0" borderId="13" xfId="0" applyNumberFormat="1" applyFont="1" applyFill="1" applyBorder="1" applyAlignment="1">
      <alignment horizontal="center" vertical="center"/>
    </xf>
    <xf numFmtId="172" fontId="8" fillId="0" borderId="13"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8" fillId="0" borderId="12" xfId="0" applyFont="1" applyFill="1" applyBorder="1" applyAlignment="1">
      <alignment horizontal="center" vertical="center"/>
    </xf>
    <xf numFmtId="3" fontId="8" fillId="0" borderId="12" xfId="0" applyNumberFormat="1" applyFont="1" applyFill="1" applyBorder="1" applyAlignment="1">
      <alignment horizontal="center" vertical="center"/>
    </xf>
    <xf numFmtId="172" fontId="8" fillId="0" borderId="12" xfId="0"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xf>
    <xf numFmtId="172" fontId="3" fillId="0" borderId="0" xfId="60" applyNumberFormat="1" applyFont="1" applyFill="1" applyBorder="1" applyAlignment="1">
      <alignment horizontal="center" vertical="center"/>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2" xfId="0" applyFont="1" applyBorder="1" applyAlignment="1">
      <alignment vertical="top" wrapText="1"/>
    </xf>
    <xf numFmtId="0" fontId="4" fillId="0" borderId="17" xfId="0" applyFont="1" applyBorder="1" applyAlignment="1">
      <alignment vertical="top" wrapText="1"/>
    </xf>
    <xf numFmtId="0" fontId="4" fillId="0" borderId="12" xfId="0" applyFont="1" applyBorder="1" applyAlignment="1">
      <alignment vertical="top" wrapText="1"/>
    </xf>
    <xf numFmtId="0" fontId="0" fillId="0" borderId="0" xfId="0" applyNumberFormat="1" applyFont="1" applyAlignment="1">
      <alignment/>
    </xf>
    <xf numFmtId="0" fontId="0" fillId="0" borderId="0" xfId="0" applyNumberFormat="1" applyFont="1" applyAlignment="1">
      <alignment horizontal="left" indent="1"/>
    </xf>
    <xf numFmtId="0" fontId="0" fillId="0" borderId="0" xfId="0" applyAlignment="1">
      <alignment horizontal="center" vertical="center" wrapText="1"/>
    </xf>
    <xf numFmtId="0" fontId="0" fillId="0" borderId="0" xfId="0" applyFill="1" applyAlignment="1">
      <alignment horizontal="center" vertical="center" wrapText="1"/>
    </xf>
    <xf numFmtId="0" fontId="9" fillId="0" borderId="0" xfId="0" applyFont="1" applyAlignment="1">
      <alignment/>
    </xf>
    <xf numFmtId="172" fontId="10" fillId="0" borderId="0" xfId="0" applyNumberFormat="1" applyFont="1" applyFill="1" applyAlignment="1">
      <alignment/>
    </xf>
    <xf numFmtId="172" fontId="10" fillId="0" borderId="0" xfId="0" applyNumberFormat="1" applyFont="1" applyAlignment="1">
      <alignment/>
    </xf>
    <xf numFmtId="172" fontId="9" fillId="0" borderId="0" xfId="0" applyNumberFormat="1" applyFont="1" applyAlignment="1">
      <alignment/>
    </xf>
    <xf numFmtId="0" fontId="1" fillId="0" borderId="0" xfId="0" applyFont="1" applyAlignment="1">
      <alignment wrapText="1"/>
    </xf>
    <xf numFmtId="0" fontId="0" fillId="0" borderId="0" xfId="0" applyFont="1" applyBorder="1" applyAlignment="1">
      <alignment vertical="top" wrapText="1"/>
    </xf>
    <xf numFmtId="0" fontId="4" fillId="0" borderId="15" xfId="0" applyFont="1" applyBorder="1" applyAlignment="1">
      <alignment vertical="top" wrapText="1"/>
    </xf>
    <xf numFmtId="0" fontId="0" fillId="0" borderId="0" xfId="0" applyFont="1" applyBorder="1" applyAlignment="1">
      <alignment vertical="top" wrapText="1"/>
    </xf>
    <xf numFmtId="0" fontId="11" fillId="0" borderId="0" xfId="0" applyFont="1" applyBorder="1" applyAlignment="1">
      <alignment vertical="top" wrapText="1"/>
    </xf>
    <xf numFmtId="0" fontId="0" fillId="0" borderId="0" xfId="0" applyAlignment="1">
      <alignment/>
    </xf>
    <xf numFmtId="0" fontId="0" fillId="0" borderId="0" xfId="0" applyAlignment="1">
      <alignment vertical="top"/>
    </xf>
    <xf numFmtId="0" fontId="0" fillId="0" borderId="12" xfId="0" applyBorder="1" applyAlignment="1">
      <alignment/>
    </xf>
    <xf numFmtId="0" fontId="11" fillId="0" borderId="0" xfId="0" applyFont="1" applyBorder="1" applyAlignment="1">
      <alignment vertical="top" wrapText="1"/>
    </xf>
    <xf numFmtId="0" fontId="7" fillId="0" borderId="18" xfId="0" applyFont="1" applyFill="1" applyBorder="1" applyAlignment="1" applyProtection="1">
      <alignment horizontal="center" vertical="center"/>
      <protection locked="0"/>
    </xf>
    <xf numFmtId="0" fontId="4" fillId="0" borderId="14" xfId="0" applyFont="1" applyBorder="1" applyAlignment="1">
      <alignment vertical="top" wrapText="1"/>
    </xf>
    <xf numFmtId="0" fontId="4" fillId="0" borderId="0" xfId="0" applyFont="1" applyBorder="1" applyAlignment="1">
      <alignment vertical="top" wrapText="1"/>
    </xf>
    <xf numFmtId="0" fontId="3" fillId="0" borderId="0" xfId="0" applyFont="1" applyBorder="1" applyAlignment="1">
      <alignment vertical="top" wrapText="1"/>
    </xf>
    <xf numFmtId="0" fontId="3" fillId="33" borderId="18" xfId="0" applyFont="1" applyFill="1" applyBorder="1" applyAlignment="1">
      <alignment horizontal="center" vertical="center"/>
    </xf>
    <xf numFmtId="0" fontId="3" fillId="33" borderId="18" xfId="0" applyFont="1" applyFill="1" applyBorder="1" applyAlignment="1">
      <alignment horizontal="center" vertical="center" wrapText="1"/>
    </xf>
    <xf numFmtId="3" fontId="3" fillId="33" borderId="18" xfId="0" applyNumberFormat="1" applyFont="1" applyFill="1" applyBorder="1" applyAlignment="1">
      <alignment horizontal="center" vertical="center" wrapText="1"/>
    </xf>
    <xf numFmtId="172" fontId="3" fillId="33" borderId="13" xfId="60" applyNumberFormat="1" applyFont="1"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0" fillId="0" borderId="13" xfId="0" applyBorder="1" applyAlignment="1">
      <alignment/>
    </xf>
    <xf numFmtId="172" fontId="4" fillId="33" borderId="11" xfId="60" applyNumberFormat="1" applyFont="1" applyFill="1" applyBorder="1" applyAlignment="1">
      <alignment horizontal="center" vertical="center"/>
    </xf>
    <xf numFmtId="0" fontId="3" fillId="33" borderId="13" xfId="0" applyFont="1" applyFill="1" applyBorder="1" applyAlignment="1">
      <alignment horizontal="center" vertical="center"/>
    </xf>
    <xf numFmtId="0" fontId="3" fillId="0" borderId="13" xfId="0" applyFont="1" applyBorder="1" applyAlignment="1">
      <alignment vertical="top" wrapText="1"/>
    </xf>
    <xf numFmtId="0" fontId="3" fillId="33" borderId="13" xfId="0" applyFont="1" applyFill="1" applyBorder="1" applyAlignment="1">
      <alignment horizontal="center" vertical="center" wrapText="1"/>
    </xf>
    <xf numFmtId="3" fontId="3" fillId="33" borderId="13" xfId="0" applyNumberFormat="1" applyFont="1" applyFill="1" applyBorder="1" applyAlignment="1">
      <alignment horizontal="center" vertical="center" wrapText="1"/>
    </xf>
    <xf numFmtId="172" fontId="3" fillId="33" borderId="12" xfId="0" applyNumberFormat="1" applyFont="1" applyFill="1" applyBorder="1" applyAlignment="1">
      <alignment horizontal="center" vertical="center" wrapText="1"/>
    </xf>
    <xf numFmtId="0" fontId="0" fillId="0" borderId="0" xfId="0" applyAlignment="1">
      <alignment horizontal="center"/>
    </xf>
    <xf numFmtId="0" fontId="2" fillId="33" borderId="1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center"/>
    </xf>
    <xf numFmtId="0" fontId="2" fillId="33" borderId="1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10" xfId="0" applyFont="1" applyBorder="1" applyAlignment="1">
      <alignment horizontal="left"/>
    </xf>
    <xf numFmtId="0" fontId="0" fillId="0" borderId="0" xfId="0" applyAlignment="1">
      <alignment horizontal="center" vertical="top"/>
    </xf>
    <xf numFmtId="0" fontId="1" fillId="0" borderId="0" xfId="0" applyFont="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view="pageBreakPreview" zoomScale="130" zoomScaleSheetLayoutView="130" zoomScalePageLayoutView="0" workbookViewId="0" topLeftCell="A60">
      <selection activeCell="C68" sqref="C68"/>
    </sheetView>
  </sheetViews>
  <sheetFormatPr defaultColWidth="9.00390625" defaultRowHeight="12.75"/>
  <cols>
    <col min="1" max="1" width="3.25390625" style="0" customWidth="1"/>
    <col min="2" max="2" width="38.25390625" style="0" customWidth="1"/>
    <col min="4" max="4" width="12.25390625" style="0" bestFit="1" customWidth="1"/>
    <col min="5" max="5" width="10.375" style="0" bestFit="1" customWidth="1"/>
    <col min="6" max="6" width="13.375" style="0" customWidth="1"/>
    <col min="8" max="8" width="12.00390625" style="0" customWidth="1"/>
    <col min="9" max="9" width="12.375" style="0" customWidth="1"/>
    <col min="10" max="10" width="9.00390625" style="0" bestFit="1" customWidth="1"/>
  </cols>
  <sheetData>
    <row r="1" spans="8:11" ht="12.75">
      <c r="H1" s="65" t="s">
        <v>20</v>
      </c>
      <c r="I1" s="65"/>
      <c r="J1" s="65"/>
      <c r="K1" s="65"/>
    </row>
    <row r="2" spans="8:11" ht="12.75">
      <c r="H2" s="65" t="s">
        <v>15</v>
      </c>
      <c r="I2" s="65"/>
      <c r="J2" s="65"/>
      <c r="K2" s="65"/>
    </row>
    <row r="3" spans="1:11" ht="15">
      <c r="A3" s="1"/>
      <c r="G3" s="45"/>
      <c r="H3" s="40"/>
      <c r="I3" s="81" t="s">
        <v>21</v>
      </c>
      <c r="J3" s="81"/>
      <c r="K3" s="40"/>
    </row>
    <row r="4" spans="1:9" ht="12.75">
      <c r="A4" s="1"/>
      <c r="F4" s="46"/>
      <c r="G4" s="46"/>
      <c r="H4" s="46"/>
      <c r="I4" s="46"/>
    </row>
    <row r="5" spans="1:11" ht="15">
      <c r="A5" s="82" t="s">
        <v>18</v>
      </c>
      <c r="B5" s="82"/>
      <c r="C5" s="82"/>
      <c r="D5" s="82"/>
      <c r="E5" s="82"/>
      <c r="F5" s="82"/>
      <c r="G5" s="82"/>
      <c r="H5" s="82"/>
      <c r="I5" s="82"/>
      <c r="J5" s="82"/>
      <c r="K5" s="82"/>
    </row>
    <row r="6" spans="1:9" ht="15">
      <c r="A6" s="1"/>
      <c r="B6" s="2"/>
      <c r="C6" s="2"/>
      <c r="D6" s="2"/>
      <c r="E6" s="2"/>
      <c r="F6" s="2"/>
      <c r="G6" s="2"/>
      <c r="H6" s="2"/>
      <c r="I6" s="2"/>
    </row>
    <row r="7" spans="1:9" ht="12.75">
      <c r="A7" s="80" t="s">
        <v>22</v>
      </c>
      <c r="B7" s="80"/>
      <c r="C7" s="80"/>
      <c r="D7" s="80"/>
      <c r="E7" s="80"/>
      <c r="F7" s="5"/>
      <c r="G7" s="5"/>
      <c r="H7" s="5"/>
      <c r="I7" s="5"/>
    </row>
    <row r="8" spans="1:15" s="34" customFormat="1" ht="24" customHeight="1">
      <c r="A8" s="66" t="s">
        <v>0</v>
      </c>
      <c r="B8" s="73" t="s">
        <v>1</v>
      </c>
      <c r="C8" s="66" t="s">
        <v>9</v>
      </c>
      <c r="D8" s="66" t="s">
        <v>3</v>
      </c>
      <c r="E8" s="66" t="s">
        <v>12</v>
      </c>
      <c r="F8" s="66" t="s">
        <v>13</v>
      </c>
      <c r="G8" s="71" t="s">
        <v>2</v>
      </c>
      <c r="H8" s="72"/>
      <c r="I8" s="66" t="s">
        <v>11</v>
      </c>
      <c r="J8" s="66" t="s">
        <v>16</v>
      </c>
      <c r="K8" s="66" t="s">
        <v>17</v>
      </c>
      <c r="O8" s="35">
        <v>23</v>
      </c>
    </row>
    <row r="9" spans="1:15" s="34" customFormat="1" ht="12.75">
      <c r="A9" s="67"/>
      <c r="B9" s="74"/>
      <c r="C9" s="67"/>
      <c r="D9" s="67"/>
      <c r="E9" s="67"/>
      <c r="F9" s="67"/>
      <c r="G9" s="66" t="s">
        <v>4</v>
      </c>
      <c r="H9" s="66" t="s">
        <v>8</v>
      </c>
      <c r="I9" s="67"/>
      <c r="J9" s="67"/>
      <c r="K9" s="67"/>
      <c r="O9" s="35">
        <v>8</v>
      </c>
    </row>
    <row r="10" spans="1:15" s="34" customFormat="1" ht="12.75">
      <c r="A10" s="68"/>
      <c r="B10" s="75"/>
      <c r="C10" s="68"/>
      <c r="D10" s="68"/>
      <c r="E10" s="68"/>
      <c r="F10" s="68"/>
      <c r="G10" s="68"/>
      <c r="H10" s="68"/>
      <c r="I10" s="68"/>
      <c r="J10" s="68"/>
      <c r="K10" s="68"/>
      <c r="O10" s="35">
        <v>5</v>
      </c>
    </row>
    <row r="11" spans="1:15" ht="78.75">
      <c r="A11" s="7">
        <v>1</v>
      </c>
      <c r="B11" s="26" t="s">
        <v>23</v>
      </c>
      <c r="C11" s="8" t="s">
        <v>6</v>
      </c>
      <c r="D11" s="9">
        <v>20</v>
      </c>
      <c r="E11" s="10">
        <v>0</v>
      </c>
      <c r="F11" s="11">
        <f aca="true" t="shared" si="0" ref="F11:F17">D11*E11</f>
        <v>0</v>
      </c>
      <c r="G11" s="12">
        <v>0</v>
      </c>
      <c r="H11" s="11">
        <f aca="true" t="shared" si="1" ref="H11:H17">ROUND(IF(G11="zw",F11*0,F11*G11/100),2)</f>
        <v>0</v>
      </c>
      <c r="I11" s="11">
        <f aca="true" t="shared" si="2" ref="I11:I17">ROUND(F11+H11,2)</f>
        <v>0</v>
      </c>
      <c r="J11" s="47"/>
      <c r="K11" s="47"/>
      <c r="O11" s="3">
        <v>0</v>
      </c>
    </row>
    <row r="12" spans="1:11" ht="72.75" customHeight="1">
      <c r="A12" s="7">
        <v>2</v>
      </c>
      <c r="B12" s="26" t="s">
        <v>24</v>
      </c>
      <c r="C12" s="8" t="s">
        <v>6</v>
      </c>
      <c r="D12" s="9">
        <v>4000</v>
      </c>
      <c r="E12" s="10">
        <v>0</v>
      </c>
      <c r="F12" s="11">
        <f t="shared" si="0"/>
        <v>0</v>
      </c>
      <c r="G12" s="12">
        <v>0</v>
      </c>
      <c r="H12" s="11">
        <f t="shared" si="1"/>
        <v>0</v>
      </c>
      <c r="I12" s="11">
        <f t="shared" si="2"/>
        <v>0</v>
      </c>
      <c r="J12" s="47"/>
      <c r="K12" s="47"/>
    </row>
    <row r="13" spans="1:11" ht="154.5" customHeight="1">
      <c r="A13" s="7">
        <v>3</v>
      </c>
      <c r="B13" s="50" t="s">
        <v>25</v>
      </c>
      <c r="C13" s="8" t="s">
        <v>6</v>
      </c>
      <c r="D13" s="9">
        <v>3300</v>
      </c>
      <c r="E13" s="10">
        <v>0</v>
      </c>
      <c r="F13" s="11">
        <f t="shared" si="0"/>
        <v>0</v>
      </c>
      <c r="G13" s="12">
        <v>0</v>
      </c>
      <c r="H13" s="11">
        <f t="shared" si="1"/>
        <v>0</v>
      </c>
      <c r="I13" s="11">
        <f t="shared" si="2"/>
        <v>0</v>
      </c>
      <c r="J13" s="47"/>
      <c r="K13" s="47"/>
    </row>
    <row r="14" spans="1:11" ht="60" customHeight="1">
      <c r="A14" s="7">
        <v>4</v>
      </c>
      <c r="B14" s="26" t="s">
        <v>26</v>
      </c>
      <c r="C14" s="8" t="s">
        <v>6</v>
      </c>
      <c r="D14" s="9">
        <v>30</v>
      </c>
      <c r="E14" s="10">
        <v>0</v>
      </c>
      <c r="F14" s="11">
        <f t="shared" si="0"/>
        <v>0</v>
      </c>
      <c r="G14" s="12">
        <v>0</v>
      </c>
      <c r="H14" s="11">
        <f t="shared" si="1"/>
        <v>0</v>
      </c>
      <c r="I14" s="11">
        <f t="shared" si="2"/>
        <v>0</v>
      </c>
      <c r="J14" s="47"/>
      <c r="K14" s="47"/>
    </row>
    <row r="15" spans="1:11" ht="72.75" customHeight="1">
      <c r="A15" s="7">
        <v>5</v>
      </c>
      <c r="B15" s="30" t="s">
        <v>27</v>
      </c>
      <c r="C15" s="14" t="s">
        <v>6</v>
      </c>
      <c r="D15" s="9">
        <v>50</v>
      </c>
      <c r="E15" s="10">
        <v>0</v>
      </c>
      <c r="F15" s="11">
        <f t="shared" si="0"/>
        <v>0</v>
      </c>
      <c r="G15" s="12">
        <v>0</v>
      </c>
      <c r="H15" s="11">
        <f t="shared" si="1"/>
        <v>0</v>
      </c>
      <c r="I15" s="11">
        <f t="shared" si="2"/>
        <v>0</v>
      </c>
      <c r="J15" s="47"/>
      <c r="K15" s="47"/>
    </row>
    <row r="16" spans="1:11" ht="56.25">
      <c r="A16" s="53">
        <v>6</v>
      </c>
      <c r="B16" s="52" t="s">
        <v>28</v>
      </c>
      <c r="C16" s="54" t="s">
        <v>6</v>
      </c>
      <c r="D16" s="55">
        <v>60</v>
      </c>
      <c r="E16" s="64">
        <v>0</v>
      </c>
      <c r="F16" s="56">
        <f t="shared" si="0"/>
        <v>0</v>
      </c>
      <c r="G16" s="57">
        <v>0</v>
      </c>
      <c r="H16" s="56">
        <f t="shared" si="1"/>
        <v>0</v>
      </c>
      <c r="I16" s="56">
        <f t="shared" si="2"/>
        <v>0</v>
      </c>
      <c r="J16" s="58"/>
      <c r="K16" s="58"/>
    </row>
    <row r="17" spans="1:11" ht="174.75" customHeight="1">
      <c r="A17" s="60">
        <v>7</v>
      </c>
      <c r="B17" s="61" t="s">
        <v>70</v>
      </c>
      <c r="C17" s="62" t="s">
        <v>6</v>
      </c>
      <c r="D17" s="63">
        <v>40</v>
      </c>
      <c r="E17" s="64">
        <v>0</v>
      </c>
      <c r="F17" s="56">
        <f t="shared" si="0"/>
        <v>0</v>
      </c>
      <c r="G17" s="12">
        <v>0</v>
      </c>
      <c r="H17" s="11">
        <f t="shared" si="1"/>
        <v>0</v>
      </c>
      <c r="I17" s="11">
        <f t="shared" si="2"/>
        <v>0</v>
      </c>
      <c r="J17" s="47"/>
      <c r="K17" s="47"/>
    </row>
    <row r="18" spans="1:10" ht="12.75">
      <c r="A18" s="76" t="s">
        <v>7</v>
      </c>
      <c r="B18" s="76"/>
      <c r="C18" s="76"/>
      <c r="D18" s="76"/>
      <c r="E18" s="76"/>
      <c r="F18" s="13">
        <f>SUM(F11:F17)</f>
        <v>0</v>
      </c>
      <c r="G18" s="49"/>
      <c r="H18" s="59">
        <f>SUM(H11:H17)</f>
        <v>0</v>
      </c>
      <c r="I18" s="59">
        <f>SUM(I11:I17)</f>
        <v>0</v>
      </c>
      <c r="J18" s="1"/>
    </row>
    <row r="19" spans="1:10" ht="12.75">
      <c r="A19" s="15"/>
      <c r="B19" s="15"/>
      <c r="C19" s="15"/>
      <c r="D19" s="15"/>
      <c r="E19" s="15"/>
      <c r="F19" s="6"/>
      <c r="G19" s="23"/>
      <c r="H19" s="6"/>
      <c r="I19" s="6"/>
      <c r="J19" s="1"/>
    </row>
    <row r="20" spans="1:10" ht="12.75">
      <c r="A20" s="15"/>
      <c r="B20" s="15"/>
      <c r="C20" s="15"/>
      <c r="D20" s="15"/>
      <c r="E20" s="15"/>
      <c r="F20" s="6"/>
      <c r="G20" s="23"/>
      <c r="H20" s="6"/>
      <c r="I20" s="6"/>
      <c r="J20" s="1"/>
    </row>
    <row r="21" spans="1:10" ht="12.75">
      <c r="A21" s="80" t="s">
        <v>29</v>
      </c>
      <c r="B21" s="80"/>
      <c r="C21" s="80"/>
      <c r="D21" s="80"/>
      <c r="E21" s="80"/>
      <c r="F21" s="4"/>
      <c r="G21" s="4"/>
      <c r="H21" s="4"/>
      <c r="I21" s="4"/>
      <c r="J21" s="1"/>
    </row>
    <row r="22" spans="1:11" ht="21" customHeight="1">
      <c r="A22" s="66" t="s">
        <v>0</v>
      </c>
      <c r="B22" s="73" t="s">
        <v>1</v>
      </c>
      <c r="C22" s="66" t="s">
        <v>9</v>
      </c>
      <c r="D22" s="66" t="s">
        <v>3</v>
      </c>
      <c r="E22" s="66" t="s">
        <v>12</v>
      </c>
      <c r="F22" s="66" t="s">
        <v>10</v>
      </c>
      <c r="G22" s="71" t="s">
        <v>2</v>
      </c>
      <c r="H22" s="72"/>
      <c r="I22" s="66" t="s">
        <v>11</v>
      </c>
      <c r="J22" s="66" t="s">
        <v>16</v>
      </c>
      <c r="K22" s="66" t="s">
        <v>17</v>
      </c>
    </row>
    <row r="23" spans="1:11" ht="12.75" customHeight="1">
      <c r="A23" s="67"/>
      <c r="B23" s="74"/>
      <c r="C23" s="67"/>
      <c r="D23" s="67"/>
      <c r="E23" s="67"/>
      <c r="F23" s="67"/>
      <c r="G23" s="66" t="s">
        <v>4</v>
      </c>
      <c r="H23" s="66" t="s">
        <v>8</v>
      </c>
      <c r="I23" s="67"/>
      <c r="J23" s="67"/>
      <c r="K23" s="67"/>
    </row>
    <row r="24" spans="1:11" ht="12.75">
      <c r="A24" s="68"/>
      <c r="B24" s="75"/>
      <c r="C24" s="68"/>
      <c r="D24" s="68"/>
      <c r="E24" s="68"/>
      <c r="F24" s="68"/>
      <c r="G24" s="68"/>
      <c r="H24" s="68"/>
      <c r="I24" s="68"/>
      <c r="J24" s="68"/>
      <c r="K24" s="68"/>
    </row>
    <row r="25" spans="1:11" ht="199.5" customHeight="1">
      <c r="A25" s="19">
        <v>1</v>
      </c>
      <c r="B25" s="29" t="s">
        <v>30</v>
      </c>
      <c r="C25" s="16" t="s">
        <v>6</v>
      </c>
      <c r="D25" s="17">
        <v>230</v>
      </c>
      <c r="E25" s="18">
        <v>0</v>
      </c>
      <c r="F25" s="11">
        <f aca="true" t="shared" si="3" ref="F25:F58">D25*E25</f>
        <v>0</v>
      </c>
      <c r="G25" s="12">
        <v>0</v>
      </c>
      <c r="H25" s="11">
        <f aca="true" t="shared" si="4" ref="H25:H58">ROUND(IF(G25="zw",F25*0,F25*G25/100),2)</f>
        <v>0</v>
      </c>
      <c r="I25" s="11">
        <f aca="true" t="shared" si="5" ref="I25:I58">ROUND(F25+H25,2)</f>
        <v>0</v>
      </c>
      <c r="J25" s="47"/>
      <c r="K25" s="47"/>
    </row>
    <row r="26" spans="1:11" ht="12.75">
      <c r="A26" s="19">
        <v>2</v>
      </c>
      <c r="B26" s="51" t="s">
        <v>31</v>
      </c>
      <c r="C26" s="16" t="s">
        <v>5</v>
      </c>
      <c r="D26" s="17">
        <v>50</v>
      </c>
      <c r="E26" s="18">
        <v>0</v>
      </c>
      <c r="F26" s="11">
        <f t="shared" si="3"/>
        <v>0</v>
      </c>
      <c r="G26" s="12">
        <v>0</v>
      </c>
      <c r="H26" s="11">
        <f t="shared" si="4"/>
        <v>0</v>
      </c>
      <c r="I26" s="11">
        <f t="shared" si="5"/>
        <v>0</v>
      </c>
      <c r="J26" s="47"/>
      <c r="K26" s="47"/>
    </row>
    <row r="27" spans="1:11" ht="138.75" customHeight="1">
      <c r="A27" s="19">
        <v>3</v>
      </c>
      <c r="B27" s="31" t="s">
        <v>32</v>
      </c>
      <c r="C27" s="16" t="s">
        <v>6</v>
      </c>
      <c r="D27" s="21">
        <v>1500</v>
      </c>
      <c r="E27" s="18">
        <v>0</v>
      </c>
      <c r="F27" s="11">
        <f t="shared" si="3"/>
        <v>0</v>
      </c>
      <c r="G27" s="12">
        <v>0</v>
      </c>
      <c r="H27" s="11">
        <f t="shared" si="4"/>
        <v>0</v>
      </c>
      <c r="I27" s="11">
        <f t="shared" si="5"/>
        <v>0</v>
      </c>
      <c r="J27" s="47"/>
      <c r="K27" s="47"/>
    </row>
    <row r="28" spans="1:11" ht="126.75" customHeight="1">
      <c r="A28" s="19">
        <v>4</v>
      </c>
      <c r="B28" s="31" t="s">
        <v>33</v>
      </c>
      <c r="C28" s="16" t="s">
        <v>6</v>
      </c>
      <c r="D28" s="21">
        <v>2500</v>
      </c>
      <c r="E28" s="18">
        <v>0</v>
      </c>
      <c r="F28" s="11">
        <f t="shared" si="3"/>
        <v>0</v>
      </c>
      <c r="G28" s="12">
        <v>0</v>
      </c>
      <c r="H28" s="11">
        <f t="shared" si="4"/>
        <v>0</v>
      </c>
      <c r="I28" s="11">
        <f t="shared" si="5"/>
        <v>0</v>
      </c>
      <c r="J28" s="47"/>
      <c r="K28" s="47"/>
    </row>
    <row r="29" spans="1:11" ht="199.5" customHeight="1">
      <c r="A29" s="19">
        <v>5</v>
      </c>
      <c r="B29" s="31" t="s">
        <v>34</v>
      </c>
      <c r="C29" s="16" t="s">
        <v>6</v>
      </c>
      <c r="D29" s="21">
        <v>50</v>
      </c>
      <c r="E29" s="18">
        <v>0</v>
      </c>
      <c r="F29" s="11">
        <f t="shared" si="3"/>
        <v>0</v>
      </c>
      <c r="G29" s="12">
        <v>0</v>
      </c>
      <c r="H29" s="11">
        <f t="shared" si="4"/>
        <v>0</v>
      </c>
      <c r="I29" s="11">
        <f t="shared" si="5"/>
        <v>0</v>
      </c>
      <c r="J29" s="47"/>
      <c r="K29" s="47"/>
    </row>
    <row r="30" spans="1:11" ht="144.75" customHeight="1">
      <c r="A30" s="19">
        <v>6</v>
      </c>
      <c r="B30" s="31" t="s">
        <v>35</v>
      </c>
      <c r="C30" s="16" t="s">
        <v>6</v>
      </c>
      <c r="D30" s="21">
        <v>180</v>
      </c>
      <c r="E30" s="18">
        <v>0</v>
      </c>
      <c r="F30" s="11">
        <f t="shared" si="3"/>
        <v>0</v>
      </c>
      <c r="G30" s="12">
        <v>0</v>
      </c>
      <c r="H30" s="11">
        <f t="shared" si="4"/>
        <v>0</v>
      </c>
      <c r="I30" s="11">
        <f t="shared" si="5"/>
        <v>0</v>
      </c>
      <c r="J30" s="47"/>
      <c r="K30" s="47"/>
    </row>
    <row r="31" spans="1:11" ht="12.75">
      <c r="A31" s="19">
        <v>7</v>
      </c>
      <c r="B31" s="31" t="s">
        <v>36</v>
      </c>
      <c r="C31" s="16" t="s">
        <v>5</v>
      </c>
      <c r="D31" s="21">
        <v>30</v>
      </c>
      <c r="E31" s="18">
        <v>0</v>
      </c>
      <c r="F31" s="11">
        <f t="shared" si="3"/>
        <v>0</v>
      </c>
      <c r="G31" s="12">
        <v>0</v>
      </c>
      <c r="H31" s="11">
        <f t="shared" si="4"/>
        <v>0</v>
      </c>
      <c r="I31" s="11">
        <f t="shared" si="5"/>
        <v>0</v>
      </c>
      <c r="J31" s="47"/>
      <c r="K31" s="47"/>
    </row>
    <row r="32" spans="1:11" ht="144.75" customHeight="1">
      <c r="A32" s="19">
        <v>8</v>
      </c>
      <c r="B32" s="29" t="s">
        <v>37</v>
      </c>
      <c r="C32" s="16" t="s">
        <v>6</v>
      </c>
      <c r="D32" s="21">
        <v>30</v>
      </c>
      <c r="E32" s="18">
        <v>0</v>
      </c>
      <c r="F32" s="11">
        <f t="shared" si="3"/>
        <v>0</v>
      </c>
      <c r="G32" s="12">
        <v>0</v>
      </c>
      <c r="H32" s="11">
        <f t="shared" si="4"/>
        <v>0</v>
      </c>
      <c r="I32" s="11">
        <f t="shared" si="5"/>
        <v>0</v>
      </c>
      <c r="J32" s="47"/>
      <c r="K32" s="47"/>
    </row>
    <row r="33" spans="1:11" ht="97.5" customHeight="1">
      <c r="A33" s="19">
        <v>9</v>
      </c>
      <c r="B33" s="29" t="s">
        <v>38</v>
      </c>
      <c r="C33" s="16" t="s">
        <v>6</v>
      </c>
      <c r="D33" s="21">
        <v>2500</v>
      </c>
      <c r="E33" s="18">
        <v>0</v>
      </c>
      <c r="F33" s="11">
        <f t="shared" si="3"/>
        <v>0</v>
      </c>
      <c r="G33" s="12">
        <v>0</v>
      </c>
      <c r="H33" s="11">
        <f t="shared" si="4"/>
        <v>0</v>
      </c>
      <c r="I33" s="11">
        <f t="shared" si="5"/>
        <v>0</v>
      </c>
      <c r="J33" s="47"/>
      <c r="K33" s="47"/>
    </row>
    <row r="34" spans="1:11" ht="153.75" customHeight="1">
      <c r="A34" s="19">
        <v>10</v>
      </c>
      <c r="B34" s="29" t="s">
        <v>39</v>
      </c>
      <c r="C34" s="16" t="s">
        <v>6</v>
      </c>
      <c r="D34" s="21">
        <v>2000</v>
      </c>
      <c r="E34" s="18">
        <v>0</v>
      </c>
      <c r="F34" s="11">
        <f t="shared" si="3"/>
        <v>0</v>
      </c>
      <c r="G34" s="12">
        <v>0</v>
      </c>
      <c r="H34" s="11">
        <f t="shared" si="4"/>
        <v>0</v>
      </c>
      <c r="I34" s="11">
        <f t="shared" si="5"/>
        <v>0</v>
      </c>
      <c r="J34" s="47"/>
      <c r="K34" s="47"/>
    </row>
    <row r="35" spans="1:11" ht="91.5" customHeight="1">
      <c r="A35" s="19">
        <v>11</v>
      </c>
      <c r="B35" s="29" t="s">
        <v>40</v>
      </c>
      <c r="C35" s="16" t="s">
        <v>6</v>
      </c>
      <c r="D35" s="21">
        <v>200</v>
      </c>
      <c r="E35" s="18">
        <v>0</v>
      </c>
      <c r="F35" s="11">
        <f t="shared" si="3"/>
        <v>0</v>
      </c>
      <c r="G35" s="12">
        <v>0</v>
      </c>
      <c r="H35" s="11">
        <f t="shared" si="4"/>
        <v>0</v>
      </c>
      <c r="I35" s="11">
        <f t="shared" si="5"/>
        <v>0</v>
      </c>
      <c r="J35" s="47"/>
      <c r="K35" s="47"/>
    </row>
    <row r="36" spans="1:11" ht="138.75" customHeight="1">
      <c r="A36" s="19">
        <v>12</v>
      </c>
      <c r="B36" s="29" t="s">
        <v>41</v>
      </c>
      <c r="C36" s="16" t="s">
        <v>6</v>
      </c>
      <c r="D36" s="21">
        <v>500</v>
      </c>
      <c r="E36" s="18">
        <v>0</v>
      </c>
      <c r="F36" s="11">
        <f t="shared" si="3"/>
        <v>0</v>
      </c>
      <c r="G36" s="12">
        <v>0</v>
      </c>
      <c r="H36" s="11">
        <f t="shared" si="4"/>
        <v>0</v>
      </c>
      <c r="I36" s="11">
        <f t="shared" si="5"/>
        <v>0</v>
      </c>
      <c r="J36" s="47"/>
      <c r="K36" s="47"/>
    </row>
    <row r="37" spans="1:11" ht="114.75" customHeight="1">
      <c r="A37" s="19">
        <v>13</v>
      </c>
      <c r="B37" s="29" t="s">
        <v>42</v>
      </c>
      <c r="C37" s="16" t="s">
        <v>6</v>
      </c>
      <c r="D37" s="21">
        <v>500</v>
      </c>
      <c r="E37" s="18">
        <v>0</v>
      </c>
      <c r="F37" s="11">
        <f t="shared" si="3"/>
        <v>0</v>
      </c>
      <c r="G37" s="12">
        <v>0</v>
      </c>
      <c r="H37" s="11">
        <f t="shared" si="4"/>
        <v>0</v>
      </c>
      <c r="I37" s="11">
        <f t="shared" si="5"/>
        <v>0</v>
      </c>
      <c r="J37" s="47"/>
      <c r="K37" s="47"/>
    </row>
    <row r="38" spans="1:11" ht="115.5" customHeight="1">
      <c r="A38" s="19">
        <v>14</v>
      </c>
      <c r="B38" s="29" t="s">
        <v>43</v>
      </c>
      <c r="C38" s="16" t="s">
        <v>6</v>
      </c>
      <c r="D38" s="21">
        <v>150</v>
      </c>
      <c r="E38" s="18">
        <v>0</v>
      </c>
      <c r="F38" s="11">
        <f t="shared" si="3"/>
        <v>0</v>
      </c>
      <c r="G38" s="12">
        <v>0</v>
      </c>
      <c r="H38" s="11">
        <f t="shared" si="4"/>
        <v>0</v>
      </c>
      <c r="I38" s="11">
        <f t="shared" si="5"/>
        <v>0</v>
      </c>
      <c r="J38" s="47"/>
      <c r="K38" s="47"/>
    </row>
    <row r="39" spans="1:11" ht="114.75" customHeight="1">
      <c r="A39" s="19">
        <v>15</v>
      </c>
      <c r="B39" s="29" t="s">
        <v>44</v>
      </c>
      <c r="C39" s="16" t="s">
        <v>6</v>
      </c>
      <c r="D39" s="21">
        <v>1000</v>
      </c>
      <c r="E39" s="18">
        <v>0</v>
      </c>
      <c r="F39" s="11">
        <f t="shared" si="3"/>
        <v>0</v>
      </c>
      <c r="G39" s="12">
        <v>0</v>
      </c>
      <c r="H39" s="11">
        <f t="shared" si="4"/>
        <v>0</v>
      </c>
      <c r="I39" s="11">
        <f t="shared" si="5"/>
        <v>0</v>
      </c>
      <c r="J39" s="47"/>
      <c r="K39" s="47"/>
    </row>
    <row r="40" spans="1:11" ht="108" customHeight="1">
      <c r="A40" s="19">
        <v>16</v>
      </c>
      <c r="B40" s="29" t="s">
        <v>45</v>
      </c>
      <c r="C40" s="16" t="s">
        <v>6</v>
      </c>
      <c r="D40" s="21">
        <v>1200</v>
      </c>
      <c r="E40" s="18">
        <v>0</v>
      </c>
      <c r="F40" s="11">
        <f t="shared" si="3"/>
        <v>0</v>
      </c>
      <c r="G40" s="12">
        <v>0</v>
      </c>
      <c r="H40" s="11">
        <f t="shared" si="4"/>
        <v>0</v>
      </c>
      <c r="I40" s="11">
        <f t="shared" si="5"/>
        <v>0</v>
      </c>
      <c r="J40" s="47"/>
      <c r="K40" s="47"/>
    </row>
    <row r="41" spans="1:11" ht="69" customHeight="1">
      <c r="A41" s="19">
        <v>17</v>
      </c>
      <c r="B41" s="29" t="s">
        <v>46</v>
      </c>
      <c r="C41" s="16" t="s">
        <v>6</v>
      </c>
      <c r="D41" s="21">
        <v>100</v>
      </c>
      <c r="E41" s="18">
        <v>0</v>
      </c>
      <c r="F41" s="11">
        <f t="shared" si="3"/>
        <v>0</v>
      </c>
      <c r="G41" s="12">
        <v>0</v>
      </c>
      <c r="H41" s="11">
        <f t="shared" si="4"/>
        <v>0</v>
      </c>
      <c r="I41" s="11">
        <f t="shared" si="5"/>
        <v>0</v>
      </c>
      <c r="J41" s="47"/>
      <c r="K41" s="47"/>
    </row>
    <row r="42" spans="1:11" ht="78.75">
      <c r="A42" s="19">
        <v>18</v>
      </c>
      <c r="B42" s="29" t="s">
        <v>47</v>
      </c>
      <c r="C42" s="16" t="s">
        <v>6</v>
      </c>
      <c r="D42" s="21">
        <v>100</v>
      </c>
      <c r="E42" s="18">
        <v>0</v>
      </c>
      <c r="F42" s="11">
        <f t="shared" si="3"/>
        <v>0</v>
      </c>
      <c r="G42" s="12">
        <v>0</v>
      </c>
      <c r="H42" s="11">
        <f t="shared" si="4"/>
        <v>0</v>
      </c>
      <c r="I42" s="11">
        <f t="shared" si="5"/>
        <v>0</v>
      </c>
      <c r="J42" s="47"/>
      <c r="K42" s="47"/>
    </row>
    <row r="43" spans="1:11" ht="84.75" customHeight="1">
      <c r="A43" s="19">
        <v>19</v>
      </c>
      <c r="B43" s="29" t="s">
        <v>48</v>
      </c>
      <c r="C43" s="16" t="s">
        <v>6</v>
      </c>
      <c r="D43" s="21">
        <v>30</v>
      </c>
      <c r="E43" s="18">
        <v>0</v>
      </c>
      <c r="F43" s="11">
        <f t="shared" si="3"/>
        <v>0</v>
      </c>
      <c r="G43" s="12">
        <v>0</v>
      </c>
      <c r="H43" s="11">
        <f t="shared" si="4"/>
        <v>0</v>
      </c>
      <c r="I43" s="11">
        <f t="shared" si="5"/>
        <v>0</v>
      </c>
      <c r="J43" s="47"/>
      <c r="K43" s="47"/>
    </row>
    <row r="44" spans="1:11" ht="120" customHeight="1">
      <c r="A44" s="19">
        <v>20</v>
      </c>
      <c r="B44" s="29" t="s">
        <v>49</v>
      </c>
      <c r="C44" s="16" t="s">
        <v>6</v>
      </c>
      <c r="D44" s="21">
        <v>150</v>
      </c>
      <c r="E44" s="18">
        <v>0</v>
      </c>
      <c r="F44" s="11">
        <f t="shared" si="3"/>
        <v>0</v>
      </c>
      <c r="G44" s="12">
        <v>0</v>
      </c>
      <c r="H44" s="11">
        <f t="shared" si="4"/>
        <v>0</v>
      </c>
      <c r="I44" s="11">
        <f t="shared" si="5"/>
        <v>0</v>
      </c>
      <c r="J44" s="47"/>
      <c r="K44" s="47"/>
    </row>
    <row r="45" spans="1:11" ht="120" customHeight="1">
      <c r="A45" s="19">
        <v>21</v>
      </c>
      <c r="B45" s="29" t="s">
        <v>50</v>
      </c>
      <c r="C45" s="16" t="s">
        <v>6</v>
      </c>
      <c r="D45" s="21">
        <v>200</v>
      </c>
      <c r="E45" s="18">
        <v>0</v>
      </c>
      <c r="F45" s="11">
        <f t="shared" si="3"/>
        <v>0</v>
      </c>
      <c r="G45" s="12">
        <v>0</v>
      </c>
      <c r="H45" s="11">
        <f t="shared" si="4"/>
        <v>0</v>
      </c>
      <c r="I45" s="11">
        <f t="shared" si="5"/>
        <v>0</v>
      </c>
      <c r="J45" s="47"/>
      <c r="K45" s="47"/>
    </row>
    <row r="46" spans="1:11" ht="75" customHeight="1">
      <c r="A46" s="19">
        <v>22</v>
      </c>
      <c r="B46" s="29" t="s">
        <v>51</v>
      </c>
      <c r="C46" s="16" t="s">
        <v>6</v>
      </c>
      <c r="D46" s="21">
        <v>50</v>
      </c>
      <c r="E46" s="18">
        <v>0</v>
      </c>
      <c r="F46" s="11">
        <f t="shared" si="3"/>
        <v>0</v>
      </c>
      <c r="G46" s="12">
        <v>0</v>
      </c>
      <c r="H46" s="11">
        <f t="shared" si="4"/>
        <v>0</v>
      </c>
      <c r="I46" s="11">
        <f t="shared" si="5"/>
        <v>0</v>
      </c>
      <c r="J46" s="47"/>
      <c r="K46" s="47"/>
    </row>
    <row r="47" spans="1:11" ht="67.5">
      <c r="A47" s="19">
        <v>23</v>
      </c>
      <c r="B47" s="29" t="s">
        <v>52</v>
      </c>
      <c r="C47" s="16" t="s">
        <v>5</v>
      </c>
      <c r="D47" s="21">
        <v>30</v>
      </c>
      <c r="E47" s="18">
        <v>0</v>
      </c>
      <c r="F47" s="11">
        <f t="shared" si="3"/>
        <v>0</v>
      </c>
      <c r="G47" s="12">
        <v>0</v>
      </c>
      <c r="H47" s="11">
        <f t="shared" si="4"/>
        <v>0</v>
      </c>
      <c r="I47" s="11">
        <f t="shared" si="5"/>
        <v>0</v>
      </c>
      <c r="J47" s="47"/>
      <c r="K47" s="47"/>
    </row>
    <row r="48" spans="1:11" ht="75" customHeight="1">
      <c r="A48" s="19">
        <v>24</v>
      </c>
      <c r="B48" s="29" t="s">
        <v>53</v>
      </c>
      <c r="C48" s="16" t="s">
        <v>6</v>
      </c>
      <c r="D48" s="21">
        <v>300</v>
      </c>
      <c r="E48" s="18">
        <v>0</v>
      </c>
      <c r="F48" s="11">
        <f t="shared" si="3"/>
        <v>0</v>
      </c>
      <c r="G48" s="12">
        <v>0</v>
      </c>
      <c r="H48" s="11">
        <f t="shared" si="4"/>
        <v>0</v>
      </c>
      <c r="I48" s="11">
        <f t="shared" si="5"/>
        <v>0</v>
      </c>
      <c r="J48" s="47"/>
      <c r="K48" s="47"/>
    </row>
    <row r="49" spans="1:11" ht="154.5" customHeight="1">
      <c r="A49" s="19">
        <v>25</v>
      </c>
      <c r="B49" s="29" t="s">
        <v>54</v>
      </c>
      <c r="C49" s="16" t="s">
        <v>6</v>
      </c>
      <c r="D49" s="21">
        <v>600</v>
      </c>
      <c r="E49" s="18">
        <v>0</v>
      </c>
      <c r="F49" s="11">
        <f t="shared" si="3"/>
        <v>0</v>
      </c>
      <c r="G49" s="12">
        <v>0</v>
      </c>
      <c r="H49" s="11">
        <f t="shared" si="4"/>
        <v>0</v>
      </c>
      <c r="I49" s="11">
        <f t="shared" si="5"/>
        <v>0</v>
      </c>
      <c r="J49" s="47"/>
      <c r="K49" s="47"/>
    </row>
    <row r="50" spans="1:11" ht="22.5">
      <c r="A50" s="19">
        <v>26</v>
      </c>
      <c r="B50" s="31" t="s">
        <v>55</v>
      </c>
      <c r="C50" s="16" t="s">
        <v>6</v>
      </c>
      <c r="D50" s="21">
        <v>15</v>
      </c>
      <c r="E50" s="18">
        <v>0</v>
      </c>
      <c r="F50" s="11">
        <f t="shared" si="3"/>
        <v>0</v>
      </c>
      <c r="G50" s="12">
        <v>0</v>
      </c>
      <c r="H50" s="11">
        <f t="shared" si="4"/>
        <v>0</v>
      </c>
      <c r="I50" s="11">
        <f t="shared" si="5"/>
        <v>0</v>
      </c>
      <c r="J50" s="47"/>
      <c r="K50" s="47"/>
    </row>
    <row r="51" spans="1:11" ht="84.75" customHeight="1">
      <c r="A51" s="19">
        <v>27</v>
      </c>
      <c r="B51" s="31" t="s">
        <v>56</v>
      </c>
      <c r="C51" s="16" t="s">
        <v>6</v>
      </c>
      <c r="D51" s="21">
        <v>60</v>
      </c>
      <c r="E51" s="18">
        <v>0</v>
      </c>
      <c r="F51" s="11">
        <f t="shared" si="3"/>
        <v>0</v>
      </c>
      <c r="G51" s="12">
        <v>0</v>
      </c>
      <c r="H51" s="11">
        <f t="shared" si="4"/>
        <v>0</v>
      </c>
      <c r="I51" s="11">
        <f t="shared" si="5"/>
        <v>0</v>
      </c>
      <c r="J51" s="47"/>
      <c r="K51" s="47"/>
    </row>
    <row r="52" spans="1:11" ht="120" customHeight="1">
      <c r="A52" s="19">
        <v>28</v>
      </c>
      <c r="B52" s="27" t="s">
        <v>57</v>
      </c>
      <c r="C52" s="16" t="s">
        <v>6</v>
      </c>
      <c r="D52" s="21">
        <v>6</v>
      </c>
      <c r="E52" s="18">
        <v>0</v>
      </c>
      <c r="F52" s="11">
        <f t="shared" si="3"/>
        <v>0</v>
      </c>
      <c r="G52" s="12">
        <v>0</v>
      </c>
      <c r="H52" s="11">
        <f t="shared" si="4"/>
        <v>0</v>
      </c>
      <c r="I52" s="11">
        <f t="shared" si="5"/>
        <v>0</v>
      </c>
      <c r="J52" s="47"/>
      <c r="K52" s="47"/>
    </row>
    <row r="53" spans="1:11" ht="105" customHeight="1">
      <c r="A53" s="19">
        <v>29</v>
      </c>
      <c r="B53" s="27" t="s">
        <v>58</v>
      </c>
      <c r="C53" s="16" t="s">
        <v>6</v>
      </c>
      <c r="D53" s="21">
        <v>6</v>
      </c>
      <c r="E53" s="18">
        <v>0</v>
      </c>
      <c r="F53" s="11">
        <f t="shared" si="3"/>
        <v>0</v>
      </c>
      <c r="G53" s="12">
        <v>0</v>
      </c>
      <c r="H53" s="11">
        <f t="shared" si="4"/>
        <v>0</v>
      </c>
      <c r="I53" s="11">
        <f t="shared" si="5"/>
        <v>0</v>
      </c>
      <c r="J53" s="47"/>
      <c r="K53" s="47"/>
    </row>
    <row r="54" spans="1:11" ht="109.5" customHeight="1">
      <c r="A54" s="19">
        <v>30</v>
      </c>
      <c r="B54" s="42" t="s">
        <v>64</v>
      </c>
      <c r="C54" s="16" t="s">
        <v>6</v>
      </c>
      <c r="D54" s="21">
        <v>150</v>
      </c>
      <c r="E54" s="18">
        <v>0</v>
      </c>
      <c r="F54" s="11">
        <f t="shared" si="3"/>
        <v>0</v>
      </c>
      <c r="G54" s="12">
        <v>0</v>
      </c>
      <c r="H54" s="11">
        <f t="shared" si="4"/>
        <v>0</v>
      </c>
      <c r="I54" s="11">
        <f t="shared" si="5"/>
        <v>0</v>
      </c>
      <c r="J54" s="47"/>
      <c r="K54" s="47"/>
    </row>
    <row r="55" spans="1:11" ht="146.25">
      <c r="A55" s="19">
        <v>31</v>
      </c>
      <c r="B55" s="31" t="s">
        <v>68</v>
      </c>
      <c r="C55" s="20" t="s">
        <v>6</v>
      </c>
      <c r="D55" s="21">
        <v>24</v>
      </c>
      <c r="E55" s="22">
        <v>0</v>
      </c>
      <c r="F55" s="11">
        <f t="shared" si="3"/>
        <v>0</v>
      </c>
      <c r="G55" s="12">
        <v>0</v>
      </c>
      <c r="H55" s="11">
        <f t="shared" si="4"/>
        <v>0</v>
      </c>
      <c r="I55" s="11">
        <f t="shared" si="5"/>
        <v>0</v>
      </c>
      <c r="J55" s="47"/>
      <c r="K55" s="47"/>
    </row>
    <row r="56" spans="1:11" ht="117" customHeight="1">
      <c r="A56" s="19">
        <v>32</v>
      </c>
      <c r="B56" s="31" t="s">
        <v>65</v>
      </c>
      <c r="C56" s="20" t="s">
        <v>6</v>
      </c>
      <c r="D56" s="21">
        <v>10</v>
      </c>
      <c r="E56" s="22">
        <v>0</v>
      </c>
      <c r="F56" s="11">
        <f t="shared" si="3"/>
        <v>0</v>
      </c>
      <c r="G56" s="12">
        <v>0</v>
      </c>
      <c r="H56" s="11">
        <f t="shared" si="4"/>
        <v>0</v>
      </c>
      <c r="I56" s="11">
        <f t="shared" si="5"/>
        <v>0</v>
      </c>
      <c r="J56" s="47"/>
      <c r="K56" s="47"/>
    </row>
    <row r="57" spans="1:11" ht="117" customHeight="1">
      <c r="A57" s="19">
        <v>33</v>
      </c>
      <c r="B57" s="31" t="s">
        <v>66</v>
      </c>
      <c r="C57" s="20" t="s">
        <v>6</v>
      </c>
      <c r="D57" s="21">
        <v>12</v>
      </c>
      <c r="E57" s="22">
        <v>0</v>
      </c>
      <c r="F57" s="11">
        <f t="shared" si="3"/>
        <v>0</v>
      </c>
      <c r="G57" s="12">
        <v>0</v>
      </c>
      <c r="H57" s="11">
        <f t="shared" si="4"/>
        <v>0</v>
      </c>
      <c r="I57" s="11">
        <f t="shared" si="5"/>
        <v>0</v>
      </c>
      <c r="J57" s="47"/>
      <c r="K57" s="47"/>
    </row>
    <row r="58" spans="1:11" ht="157.5">
      <c r="A58" s="19">
        <v>34</v>
      </c>
      <c r="B58" s="31" t="s">
        <v>67</v>
      </c>
      <c r="C58" s="20" t="s">
        <v>6</v>
      </c>
      <c r="D58" s="21">
        <v>20</v>
      </c>
      <c r="E58" s="22">
        <v>0</v>
      </c>
      <c r="F58" s="11">
        <f t="shared" si="3"/>
        <v>0</v>
      </c>
      <c r="G58" s="12">
        <v>0</v>
      </c>
      <c r="H58" s="11">
        <f t="shared" si="4"/>
        <v>0</v>
      </c>
      <c r="I58" s="11">
        <f t="shared" si="5"/>
        <v>0</v>
      </c>
      <c r="J58" s="47"/>
      <c r="K58" s="47"/>
    </row>
    <row r="59" spans="1:9" ht="12.75">
      <c r="A59" s="77" t="s">
        <v>7</v>
      </c>
      <c r="B59" s="78"/>
      <c r="C59" s="78"/>
      <c r="D59" s="78"/>
      <c r="E59" s="79"/>
      <c r="F59" s="59">
        <f>SUM(F25:F54)</f>
        <v>0</v>
      </c>
      <c r="G59" s="49"/>
      <c r="H59" s="59">
        <f>SUM(H25:H54)</f>
        <v>0</v>
      </c>
      <c r="I59" s="59">
        <f>SUM(I25:I54)</f>
        <v>0</v>
      </c>
    </row>
    <row r="60" spans="1:9" ht="13.5">
      <c r="A60" s="24"/>
      <c r="B60" s="24"/>
      <c r="C60" s="24"/>
      <c r="D60" s="24"/>
      <c r="E60" s="24"/>
      <c r="F60" s="25"/>
      <c r="G60" s="25"/>
      <c r="H60" s="25"/>
      <c r="I60" s="25"/>
    </row>
    <row r="61" spans="1:9" ht="12.75">
      <c r="A61" s="80" t="s">
        <v>59</v>
      </c>
      <c r="B61" s="80"/>
      <c r="C61" s="80"/>
      <c r="D61" s="80"/>
      <c r="E61" s="80"/>
      <c r="F61" s="4"/>
      <c r="G61" s="4"/>
      <c r="H61" s="4"/>
      <c r="I61" s="4"/>
    </row>
    <row r="62" spans="1:11" s="34" customFormat="1" ht="21" customHeight="1">
      <c r="A62" s="66" t="s">
        <v>0</v>
      </c>
      <c r="B62" s="73" t="s">
        <v>1</v>
      </c>
      <c r="C62" s="66" t="s">
        <v>9</v>
      </c>
      <c r="D62" s="66" t="s">
        <v>3</v>
      </c>
      <c r="E62" s="66" t="s">
        <v>12</v>
      </c>
      <c r="F62" s="66" t="s">
        <v>10</v>
      </c>
      <c r="G62" s="71" t="s">
        <v>2</v>
      </c>
      <c r="H62" s="72"/>
      <c r="I62" s="66" t="s">
        <v>11</v>
      </c>
      <c r="J62" s="66" t="s">
        <v>16</v>
      </c>
      <c r="K62" s="66" t="s">
        <v>17</v>
      </c>
    </row>
    <row r="63" spans="1:11" s="34" customFormat="1" ht="12.75" customHeight="1">
      <c r="A63" s="67"/>
      <c r="B63" s="74"/>
      <c r="C63" s="67"/>
      <c r="D63" s="67"/>
      <c r="E63" s="67"/>
      <c r="F63" s="67"/>
      <c r="G63" s="66" t="s">
        <v>4</v>
      </c>
      <c r="H63" s="66" t="s">
        <v>8</v>
      </c>
      <c r="I63" s="67"/>
      <c r="J63" s="67"/>
      <c r="K63" s="67"/>
    </row>
    <row r="64" spans="1:11" s="34" customFormat="1" ht="16.5" customHeight="1">
      <c r="A64" s="68"/>
      <c r="B64" s="75"/>
      <c r="C64" s="68"/>
      <c r="D64" s="68"/>
      <c r="E64" s="68"/>
      <c r="F64" s="68"/>
      <c r="G64" s="68"/>
      <c r="H64" s="68"/>
      <c r="I64" s="68"/>
      <c r="J64" s="68"/>
      <c r="K64" s="68"/>
    </row>
    <row r="65" spans="1:11" ht="177.75" customHeight="1">
      <c r="A65" s="19">
        <v>1</v>
      </c>
      <c r="B65" s="26" t="s">
        <v>60</v>
      </c>
      <c r="C65" s="20" t="s">
        <v>6</v>
      </c>
      <c r="D65" s="21">
        <v>50</v>
      </c>
      <c r="E65" s="22">
        <v>0</v>
      </c>
      <c r="F65" s="11">
        <f>D65*E65</f>
        <v>0</v>
      </c>
      <c r="G65" s="12">
        <v>0</v>
      </c>
      <c r="H65" s="11">
        <f>ROUND(IF(G65="zw",F65*0,F65*G65/100),2)</f>
        <v>0</v>
      </c>
      <c r="I65" s="11">
        <f>ROUND(F65+H65,2)</f>
        <v>0</v>
      </c>
      <c r="J65" s="47"/>
      <c r="K65" s="47"/>
    </row>
    <row r="66" spans="1:11" ht="117" customHeight="1">
      <c r="A66" s="19">
        <v>2</v>
      </c>
      <c r="B66" s="50" t="s">
        <v>61</v>
      </c>
      <c r="C66" s="20" t="s">
        <v>6</v>
      </c>
      <c r="D66" s="21">
        <v>350</v>
      </c>
      <c r="E66" s="22">
        <v>0</v>
      </c>
      <c r="F66" s="11">
        <f>D66*E66</f>
        <v>0</v>
      </c>
      <c r="G66" s="12">
        <v>0</v>
      </c>
      <c r="H66" s="11">
        <f>ROUND(IF(G66="zw",F66*0,F66*G66/100),2)</f>
        <v>0</v>
      </c>
      <c r="I66" s="11">
        <f>ROUND(F66+H66,2)</f>
        <v>0</v>
      </c>
      <c r="J66" s="47"/>
      <c r="K66" s="47"/>
    </row>
    <row r="67" spans="1:11" ht="129.75" customHeight="1">
      <c r="A67" s="19">
        <v>3</v>
      </c>
      <c r="B67" s="50" t="s">
        <v>62</v>
      </c>
      <c r="C67" s="20" t="s">
        <v>6</v>
      </c>
      <c r="D67" s="21">
        <v>300</v>
      </c>
      <c r="E67" s="22">
        <v>0</v>
      </c>
      <c r="F67" s="11">
        <f>D67*E67</f>
        <v>0</v>
      </c>
      <c r="G67" s="12">
        <v>0</v>
      </c>
      <c r="H67" s="11">
        <f>ROUND(IF(G67="zw",F67*0,F67*G67/100),2)</f>
        <v>0</v>
      </c>
      <c r="I67" s="11">
        <f>ROUND(F67+H67,2)</f>
        <v>0</v>
      </c>
      <c r="J67" s="47"/>
      <c r="K67" s="47"/>
    </row>
    <row r="68" spans="1:11" ht="141.75" customHeight="1">
      <c r="A68" s="19">
        <v>4</v>
      </c>
      <c r="B68" s="28" t="s">
        <v>63</v>
      </c>
      <c r="C68" s="20" t="s">
        <v>6</v>
      </c>
      <c r="D68" s="21">
        <v>200</v>
      </c>
      <c r="E68" s="22">
        <v>0</v>
      </c>
      <c r="F68" s="11">
        <f>D68*E68</f>
        <v>0</v>
      </c>
      <c r="G68" s="12">
        <v>0</v>
      </c>
      <c r="H68" s="11">
        <f>ROUND(IF(G68="zw",F68*0,F68*G68/100),2)</f>
        <v>0</v>
      </c>
      <c r="I68" s="11">
        <f>ROUND(F68+H68,2)</f>
        <v>0</v>
      </c>
      <c r="J68" s="47"/>
      <c r="K68" s="47"/>
    </row>
    <row r="69" spans="1:9" ht="12.75">
      <c r="A69" s="76" t="s">
        <v>7</v>
      </c>
      <c r="B69" s="76"/>
      <c r="C69" s="76"/>
      <c r="D69" s="76"/>
      <c r="E69" s="76"/>
      <c r="F69" s="13">
        <f>SUM(F65:F68)</f>
        <v>0</v>
      </c>
      <c r="G69" s="23"/>
      <c r="H69" s="13">
        <f>SUM(H65:H68)</f>
        <v>0</v>
      </c>
      <c r="I69" s="13">
        <f>SUM(I65:I68)</f>
        <v>0</v>
      </c>
    </row>
    <row r="70" spans="1:9" ht="12.75">
      <c r="A70" s="15"/>
      <c r="B70" s="15"/>
      <c r="C70" s="15"/>
      <c r="D70" s="15"/>
      <c r="E70" s="15"/>
      <c r="F70" s="6"/>
      <c r="G70" s="23"/>
      <c r="H70" s="6"/>
      <c r="I70" s="6"/>
    </row>
    <row r="71" spans="1:9" ht="12.75">
      <c r="A71" s="15"/>
      <c r="B71" s="15"/>
      <c r="C71" s="15"/>
      <c r="D71" s="15"/>
      <c r="E71" s="15"/>
      <c r="F71" s="6"/>
      <c r="G71" s="23"/>
      <c r="H71" s="6"/>
      <c r="I71" s="6"/>
    </row>
    <row r="72" spans="1:9" ht="12.75">
      <c r="A72" s="15"/>
      <c r="B72" s="15"/>
      <c r="C72" s="15"/>
      <c r="D72" s="15"/>
      <c r="E72" s="15"/>
      <c r="F72" s="6"/>
      <c r="G72" s="23"/>
      <c r="H72" s="6"/>
      <c r="I72" s="6"/>
    </row>
    <row r="73" spans="1:11" ht="14.25">
      <c r="A73" s="43"/>
      <c r="B73" s="43"/>
      <c r="C73" s="43"/>
      <c r="D73" s="43"/>
      <c r="E73" s="43"/>
      <c r="F73" s="43"/>
      <c r="G73" s="70" t="s">
        <v>19</v>
      </c>
      <c r="H73" s="70"/>
      <c r="I73" s="70"/>
      <c r="J73" s="70"/>
      <c r="K73" s="41"/>
    </row>
    <row r="74" spans="1:10" ht="12.75">
      <c r="A74" s="43"/>
      <c r="B74" s="43"/>
      <c r="C74" s="43"/>
      <c r="D74" s="43"/>
      <c r="E74" s="43"/>
      <c r="F74" s="43"/>
      <c r="G74" s="69" t="s">
        <v>69</v>
      </c>
      <c r="H74" s="69"/>
      <c r="I74" s="69"/>
      <c r="J74" s="69"/>
    </row>
    <row r="75" spans="1:10" ht="12.75">
      <c r="A75" s="44"/>
      <c r="B75" s="44"/>
      <c r="C75" s="44"/>
      <c r="D75" s="44"/>
      <c r="E75" s="44"/>
      <c r="F75" s="44"/>
      <c r="G75" s="69"/>
      <c r="H75" s="69"/>
      <c r="I75" s="69"/>
      <c r="J75" s="69"/>
    </row>
    <row r="76" spans="1:9" ht="48" customHeight="1">
      <c r="A76" s="43"/>
      <c r="B76" s="43"/>
      <c r="C76" s="43"/>
      <c r="D76" s="43"/>
      <c r="E76" s="43"/>
      <c r="F76" s="43"/>
      <c r="G76" s="43"/>
      <c r="H76" s="43"/>
      <c r="I76" s="43"/>
    </row>
    <row r="77" spans="1:9" ht="12.75">
      <c r="A77" s="48"/>
      <c r="B77" s="48"/>
      <c r="C77" s="48"/>
      <c r="D77" s="48"/>
      <c r="E77" s="48"/>
      <c r="F77" s="48"/>
      <c r="G77" s="48"/>
      <c r="H77" s="48"/>
      <c r="I77" s="48"/>
    </row>
    <row r="78" spans="1:10" ht="12.75">
      <c r="A78" s="43"/>
      <c r="B78" s="43"/>
      <c r="C78" s="43"/>
      <c r="D78" s="43"/>
      <c r="E78" s="43"/>
      <c r="F78" s="43"/>
      <c r="G78" s="43"/>
      <c r="H78" s="43"/>
      <c r="I78" s="43"/>
      <c r="J78" t="s">
        <v>14</v>
      </c>
    </row>
    <row r="79" ht="12.75">
      <c r="B79" s="33"/>
    </row>
    <row r="80" ht="12.75">
      <c r="B80" s="32"/>
    </row>
    <row r="82" spans="3:4" ht="12.75">
      <c r="C82" s="36"/>
      <c r="D82" s="37"/>
    </row>
    <row r="83" spans="3:4" ht="12.75">
      <c r="C83" s="36"/>
      <c r="D83" s="38"/>
    </row>
    <row r="84" spans="3:4" ht="12.75">
      <c r="C84" s="36"/>
      <c r="D84" s="39"/>
    </row>
  </sheetData>
  <sheetProtection/>
  <mergeCells count="48">
    <mergeCell ref="A7:E7"/>
    <mergeCell ref="G9:G10"/>
    <mergeCell ref="F8:F10"/>
    <mergeCell ref="I8:I10"/>
    <mergeCell ref="A69:E69"/>
    <mergeCell ref="D62:D64"/>
    <mergeCell ref="A61:E61"/>
    <mergeCell ref="A62:A64"/>
    <mergeCell ref="C8:C10"/>
    <mergeCell ref="D8:D10"/>
    <mergeCell ref="H2:K2"/>
    <mergeCell ref="I3:J3"/>
    <mergeCell ref="A5:K5"/>
    <mergeCell ref="J8:J10"/>
    <mergeCell ref="K8:K10"/>
    <mergeCell ref="E8:E10"/>
    <mergeCell ref="G8:H8"/>
    <mergeCell ref="H9:H10"/>
    <mergeCell ref="B8:B10"/>
    <mergeCell ref="A8:A10"/>
    <mergeCell ref="I22:I24"/>
    <mergeCell ref="A18:E18"/>
    <mergeCell ref="E22:E24"/>
    <mergeCell ref="A59:E59"/>
    <mergeCell ref="A21:E21"/>
    <mergeCell ref="B22:B24"/>
    <mergeCell ref="C22:C24"/>
    <mergeCell ref="A22:A24"/>
    <mergeCell ref="D22:D24"/>
    <mergeCell ref="F22:F24"/>
    <mergeCell ref="H63:H64"/>
    <mergeCell ref="E62:E64"/>
    <mergeCell ref="F62:F64"/>
    <mergeCell ref="B62:B64"/>
    <mergeCell ref="C62:C64"/>
    <mergeCell ref="G22:H22"/>
    <mergeCell ref="H23:H24"/>
    <mergeCell ref="G23:G24"/>
    <mergeCell ref="H1:K1"/>
    <mergeCell ref="J22:J24"/>
    <mergeCell ref="G74:J75"/>
    <mergeCell ref="K22:K24"/>
    <mergeCell ref="J62:J64"/>
    <mergeCell ref="K62:K64"/>
    <mergeCell ref="I62:I64"/>
    <mergeCell ref="G73:J73"/>
    <mergeCell ref="G62:H62"/>
    <mergeCell ref="G63:G64"/>
  </mergeCells>
  <dataValidations count="2">
    <dataValidation type="list" allowBlank="1" showInputMessage="1" showErrorMessage="1" sqref="G65:G72 G19:G20 G11:G17 G25:G59">
      <formula1>$O$8:$O$11</formula1>
    </dataValidation>
    <dataValidation type="list" allowBlank="1" showInputMessage="1" showErrorMessage="1" sqref="G18">
      <formula1>$O$9:$O$12</formula1>
    </dataValidation>
  </dataValidations>
  <printOptions/>
  <pageMargins left="0.5511811023622047" right="0.2362204724409449" top="0.35433070866141736" bottom="0.2362204724409449" header="0.2362204724409449" footer="0.15748031496062992"/>
  <pageSetup fitToHeight="17" horizontalDpi="600" verticalDpi="600" orientation="landscape" paperSize="9"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Windows User</cp:lastModifiedBy>
  <cp:lastPrinted>2020-03-19T09:41:19Z</cp:lastPrinted>
  <dcterms:created xsi:type="dcterms:W3CDTF">1997-02-26T13:46:56Z</dcterms:created>
  <dcterms:modified xsi:type="dcterms:W3CDTF">2020-03-20T09:16:03Z</dcterms:modified>
  <cp:category/>
  <cp:version/>
  <cp:contentType/>
  <cp:contentStatus/>
</cp:coreProperties>
</file>