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asiluk.joanna\Desktop\STERYLIZACJA 11.2022\"/>
    </mc:Choice>
  </mc:AlternateContent>
  <xr:revisionPtr revIDLastSave="0" documentId="13_ncr:1_{5CFBDC36-E6FA-4723-A460-569136C33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 WSKAŹNIKI" sheetId="5" r:id="rId1"/>
    <sheet name="Pakiet 3 WŁÓKNINA" sheetId="7" r:id="rId2"/>
    <sheet name="Pakiet 5 RÓŻNE" sheetId="9" r:id="rId3"/>
    <sheet name="Pakiet 6 ETYKIETY i NABOJE GS" sheetId="10" r:id="rId4"/>
  </sheets>
  <definedNames>
    <definedName name="_xlnm.Print_Area" localSheetId="0">'Pakiet 1 WSKAŹNIKI'!$A$1:$N$23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J10" i="5"/>
  <c r="K10" i="5" s="1"/>
  <c r="L10" i="5" l="1"/>
  <c r="I6" i="10" l="1"/>
  <c r="J6" i="10"/>
  <c r="K6" i="10" l="1"/>
  <c r="L6" i="10"/>
  <c r="J7" i="10" l="1"/>
  <c r="I7" i="10"/>
  <c r="J8" i="9"/>
  <c r="K8" i="9" s="1"/>
  <c r="L8" i="9" s="1"/>
  <c r="I8" i="9"/>
  <c r="J7" i="9"/>
  <c r="I7" i="9"/>
  <c r="J6" i="9"/>
  <c r="I6" i="9"/>
  <c r="J7" i="7"/>
  <c r="K7" i="7" s="1"/>
  <c r="L7" i="7" s="1"/>
  <c r="I7" i="7"/>
  <c r="J6" i="7"/>
  <c r="K6" i="7" s="1"/>
  <c r="L6" i="7" s="1"/>
  <c r="I6" i="7"/>
  <c r="L8" i="7" l="1"/>
  <c r="J9" i="9"/>
  <c r="C11" i="9" s="1"/>
  <c r="K8" i="7"/>
  <c r="J8" i="10"/>
  <c r="C10" i="10" s="1"/>
  <c r="K7" i="10"/>
  <c r="K8" i="10" s="1"/>
  <c r="J8" i="7"/>
  <c r="K7" i="9"/>
  <c r="L7" i="9" s="1"/>
  <c r="K6" i="9"/>
  <c r="J15" i="5"/>
  <c r="K15" i="5" s="1"/>
  <c r="I15" i="5"/>
  <c r="J14" i="5"/>
  <c r="K14" i="5" s="1"/>
  <c r="L14" i="5" s="1"/>
  <c r="I14" i="5"/>
  <c r="J13" i="5"/>
  <c r="K13" i="5" s="1"/>
  <c r="I13" i="5"/>
  <c r="J12" i="5"/>
  <c r="K12" i="5" s="1"/>
  <c r="I12" i="5"/>
  <c r="J11" i="5"/>
  <c r="K11" i="5" s="1"/>
  <c r="L11" i="5" s="1"/>
  <c r="I11" i="5"/>
  <c r="J9" i="5"/>
  <c r="I9" i="5"/>
  <c r="J8" i="5"/>
  <c r="I8" i="5"/>
  <c r="J7" i="5"/>
  <c r="I7" i="5"/>
  <c r="J6" i="5"/>
  <c r="I6" i="5"/>
  <c r="C10" i="7" l="1"/>
  <c r="L6" i="9"/>
  <c r="L9" i="9" s="1"/>
  <c r="K9" i="9"/>
  <c r="L7" i="10"/>
  <c r="C12" i="9"/>
  <c r="K7" i="5"/>
  <c r="L7" i="5" s="1"/>
  <c r="K9" i="5"/>
  <c r="L9" i="5" s="1"/>
  <c r="K6" i="5"/>
  <c r="L6" i="5" s="1"/>
  <c r="L13" i="5"/>
  <c r="C11" i="7"/>
  <c r="J16" i="5"/>
  <c r="K8" i="5"/>
  <c r="L12" i="5"/>
  <c r="L15" i="5"/>
  <c r="C18" i="5" l="1"/>
  <c r="L8" i="10"/>
  <c r="C11" i="10" s="1"/>
  <c r="K16" i="5"/>
  <c r="L8" i="5"/>
  <c r="L16" i="5" s="1"/>
  <c r="C19" i="5" l="1"/>
</calcChain>
</file>

<file path=xl/sharedStrings.xml><?xml version="1.0" encoding="utf-8"?>
<sst xmlns="http://schemas.openxmlformats.org/spreadsheetml/2006/main" count="160" uniqueCount="66">
  <si>
    <t>Formularz cenowy</t>
  </si>
  <si>
    <t>Lp.</t>
  </si>
  <si>
    <t>j.m.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</si>
  <si>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</si>
  <si>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</si>
  <si>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</si>
  <si>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</si>
  <si>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</si>
  <si>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</si>
  <si>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1.</t>
  </si>
  <si>
    <t>szt.</t>
  </si>
  <si>
    <t>2.</t>
  </si>
  <si>
    <t>op.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</si>
  <si>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</si>
  <si>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</si>
  <si>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</si>
  <si>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</si>
  <si>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</si>
  <si>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</si>
  <si>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</si>
  <si>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</si>
  <si>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10.</t>
  </si>
  <si>
    <t>Razem:</t>
  </si>
  <si>
    <t>Łączna cena oferty netto:</t>
  </si>
  <si>
    <t>Łączna cena oferty brutto:</t>
  </si>
  <si>
    <t>W programie Excel proszę wypełniać jedynie biale pola arkusza.</t>
  </si>
  <si>
    <t>Gaz do sterylizacji - Naboje typ  GS-2 (tlenek etylenu, Klasa 2p.5TF UN 2037)</t>
  </si>
  <si>
    <t>rolka</t>
  </si>
  <si>
    <t>Okrągły, jednorazowy  papierowy filtr ze wskaźnikiem procesu sterylizacji parowej. Kompatybilny z  kontenerami Aesculap. Średnica filtra  190mm,  kolor biały, pakowane po 500 szt.</t>
  </si>
  <si>
    <t>Jednorazowy, niezawierający niebezpiecznych substancji toksycznych,  pakiet kontrolny typu Bowie&amp;Dick  do parametrów w zakresie 134-137ºC/3,5 min. Pakiet zgodny z normą EN ISO11140-4. Na odwrocie arkusza testowego nadrukowane pola do wpisania informacji ewidencyjnych. Bez  zawartości niebezpiecznych substancji toksycznych.</t>
  </si>
  <si>
    <t>Niezawierający niebezpiecznych substancji toksycznych, wieloparametrowy wskaźnik do kontroli sterylizacji tlenkiem etylenu do stosowania we wszystkich rodzajach sterylizatorów odpowiadający typ 4 wg ISO 11140-1 - w opakowaniach po 500 szt. Bez zawartości niebezpiecznych substancji toksycznych.</t>
  </si>
  <si>
    <t>Test kontroli prawidłowej pracy zgrzewarki rolkowej oraz jakości zgrzewu posiadający substancję testową z barwnikiem, (instrukcja zastosowania w zestawie). Opakowanie 250 szt. testów</t>
  </si>
  <si>
    <t>Pisak do opisywania pakietów sterylizacyjnych, kompatybilny z metodą sterylizacji parą wodną i tlenkiem etylenu, kolor czarny, opakowanie a'10 szt. Tusz odporny na czynniki sterylizacji, nietoksyczny, szybkoschnący</t>
  </si>
  <si>
    <t>Ampułkowy wskaźnik biologiczny do kontroli skuteczności sterylizacji parą wodną z określeniem warunków zabicia spor bakterii w temperaturze procesu 121ºC i 134ºC , o czasie inkubacji 24 lub 48 godz., zawierający spory B. stearothermophilus - zgodnie z normą ISO 11138. Wymagane przedstawienie przykładowego atestu serii oferowanego wskaźnika - w opakowaniach po 100szt.</t>
  </si>
  <si>
    <t>Ampułkowy, wskaźnik biologiczny do kontroli skuteczności sterylizacji tlenkiem etylenu o czasie inkubacji 24 lub 48 godz. w temperaturze 35ºC – 40ºC, zawierające spory B. atrophaeus - zgodnie z normą ISO 11138. Wymagane przedstawienie przykładowego atestu serii oferowanego wskaźnika - w opakowaniach po 100szt.</t>
  </si>
  <si>
    <t>Niezawierające niebezpiecznych substancji toksycznych etykiety podwójnie przylepne ze wskaźnikiem procesu sterylizacji parowej jednoznacznie zmieniającym barwę z jasnej na ciemną, umieszczonym przy dolnej krawędzi etykiety, z pięcioma miejscami informacyjnymi – nadruk poprzeczny do kierunku rozwijania taśmy (gke-steri-reccord). Etykieta zawiera miejsca na wpis daty ważności, numer operatora, numer sterylizatora, numer cyklu.  Poświadczony aktualnym dokumentem  producenta brak zawartości niebezpiecznych substancji toksycznych. Rolka a` 750 szt. W przypadku zaoferowania innych etykiet spełniających powyższe wymagania, Wykonawca użyczy Zamawiającemu metkownicę alfanumeryczną kompatybilną z oferowanymi etykietami na czas trwania umowy.</t>
  </si>
  <si>
    <t>14.</t>
  </si>
  <si>
    <t>Opis przedmiotu zamówienia</t>
  </si>
  <si>
    <t>Proponowany opis przedmiotu zamówienia</t>
  </si>
  <si>
    <t>Pełny numer katalogowy oferowanego asortymentu/ Kraj Producenta i jego nazwa</t>
  </si>
  <si>
    <t>Iloczyn kolumny 6 i 7</t>
  </si>
  <si>
    <t>Iloczyn kolumn 7 i 8 dodany do poz. w kol. 7</t>
  </si>
  <si>
    <t>Iloczyn kolumny 10 i 8</t>
  </si>
  <si>
    <t>Suma kolumn 10 i 11</t>
  </si>
  <si>
    <t>Klasa oferowanego wyrobu medycznego</t>
  </si>
  <si>
    <t>Ilość szacunkowa (przewidywana ilość roczna)</t>
  </si>
  <si>
    <t>Taśma do zamykania pakietów ze wskaźnikiem procesu sterylizacji parowej o wymiarach 18mm lub 19mm x 50 m,  nieodklejająca się od pakietów w trakcie procesu sterylizacji.  Wymagane dołączenie charakterystyki wytrzymałościowej producenta.</t>
  </si>
  <si>
    <t xml:space="preserve">Niezawierający niebezpiecznych substancji toksycznych test kontroli skuteczności mycia mechanicznego w formie plastikowego arkusza, substancja testowa - zgodna z ISO/TS 15883-5 - umieszczona warstwowo z dwóch stron arkusza w czterech różnych punktach.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Opakowanie jednostkowe zawiera 100szt. </t>
  </si>
  <si>
    <t>Materiał opakowaniowy do sterylizacji stosowany jako zewnętrzna warstwa ochronna w systemie opakowaniowym, wolny od lateksu, zbudowany z podłużnych włókien polipropylenu, gramatura min. 55 g/m2, wytrzymałość na rozciąganie nie mniejsza niż 98 N/m w kierunku walcowania i 44 N/m w kierunku poprzecznym, wydłużenie nie mniejsze niż 90% w obu kierunkach, kolor niebieski, fioletowy lub zielony, rozmiar 120 x 120 cm, opakowanie a'200 ark. Zgodny z normą PN EN ISO 11607-1 i PN EN 868-2. Dopuszczona inna ilość w opakowaniu, pod warunkiem przeliczenia ilości na pełne opakowania (zaokrąglenie w górę).</t>
  </si>
  <si>
    <t>Materiał opakowaniowy do sterylizacji stosowany jako zewnętrzna warstwa ochronna w systemie opakowaniowym, wolny od lateksu, zbudowany z podłużnych włókien polipropylenu, gramatura min. 55 g/m2, wytrzymałość na rozciąganie nie mniejsza niż 98 N/m w kierunku walcowania i 44 N/m w kierunku poprzecznym, wydłużenie nie mniejsze niż 90% w obu kierunkach, kolor niebieski, fioletowy lub zielony, rozmiar 100 x 100 cm, opakowanie a'250 ark. Zgodny z normą PN EN ISO 11607-1 i PN EN 868-2. Dopuszczona inna ilość w opakowaniu, pod warunkiem przeliczenia ilości na pełne opakowania (zaokrąglenie w górę).</t>
  </si>
  <si>
    <t>Nie dopuszcza się składania ofert częściowych w zakresie Pakietu nr 1.</t>
  </si>
  <si>
    <t>Pakiet nr 3</t>
  </si>
  <si>
    <t>Pakiet nr 1</t>
  </si>
  <si>
    <t>Nie dopuszcza się składania ofert częściowych w zakresie Pakietu nr 3.</t>
  </si>
  <si>
    <t>Pakiet nr 5</t>
  </si>
  <si>
    <t>Nie dopuszcza się składania ofert częściowych w zakresie Pakietu nr 5.</t>
  </si>
  <si>
    <t>Pakiet nr 6</t>
  </si>
  <si>
    <t>Numer i data ważn. dopuszczenia</t>
  </si>
  <si>
    <t>Dopuszcza się składanie ofert częściowych (na poszczególne pozycje asortymentowe) w zakresie Pakietu nr 6.</t>
  </si>
  <si>
    <t>Niezawierający niebezpiecznych substancji toksycznych, samoprzylepny wskaźnik emulacyjny do kontroli skuteczności procesu sterylizacji parowej o wartościach ustalonych 134ºC/5,3 min. i 121ºC/15 min., odpowiadający typ 6 wg  ISO 11140-1. Na wskaźniku wyraźnie nadrukowany kolor referencyjny przebarwienia, kontrastowy kolor przebarwienia - jednoznaczny odczyt. Brak zawartości niebezpiecznych substancji toksycznych. Rozmiar testu max 20mm x 100 mm. Data produkcji i okres przydatności umieszczone na każdym teście i opakowaniu zbiorczym. Czytelne i jednoznaczne oznaczenia na teście, dodatkowo Wykonawca dostarcza wraz z testami instrukcje w języku polskim. W opakowaniach po 250 szt.  Dopuszczona inna ilość w opakowaniu, pod warunkiem przeliczenia ilości na pełne opakowania (zaokrąglenie w górę).</t>
  </si>
  <si>
    <t>Taśma do zamykania pakietów bez wskaźnika procesu  o wymiarach 18mm lub 19mm x 50 m,  nieodklejająca się od pakietów w trakcie procesu sterylizacji.  Wymagane dołączenie charakterystyki wytrzymałościowej producenta.</t>
  </si>
  <si>
    <t>Taśma do zamykania pakietów  ze wskaźnikiem procesu sterylizacji tlenkiem etylenu o wymiarach 18mm lub 19mm x 50 m,  nieodklejająca się od pakietów w trakcie procesu sterylizacji. Wymagane dołączenie charakterystyki wytrzymałościowej producenta.</t>
  </si>
  <si>
    <t xml:space="preserve"> Kraj Producenta i jego nazwa</t>
  </si>
  <si>
    <t>Nazwa handlowa przedm. zam.oraz pełny numer katalogowy oferowanego asortymentu</t>
  </si>
  <si>
    <t>Niezawierający niebezpiecznych substancji toksycznych, nieprzylepny wskaźnik chemiczny do kontroli dezynfekcji termicznej w myjni-dezynfektorze w zakresie parametrów: 93°C – 10 min, integracja krytycznych parametrów procesu (czas, temperatura) powoduje jednoznaczną zmianę przebarwienia substancji wskaźnikowej w polu testowym, 
jednoznaczna, łatwa interpretacja wyniku. Spełniający wymagania normy EN ISO 11140-1 we wszystkich punktach, które dotyczą, w tym zakres tolerancji na czas i temperaturę odpowiadający typowi 6 wg EN ISO 11140-1 (na każdym wskaźniku nadrukowany nr 
normy i typ wskaźnika). Poświadczony aktualnym dokumentem producenta brak zawartości 
niebezpiecznych substancji toksycznych. Opakowanie jednostkowe zawiera 200szt.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</si>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</sst>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indexed="6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top"/>
    </xf>
    <xf numFmtId="0" fontId="6" fillId="2" borderId="10" xfId="0" applyFont="1" applyFill="1" applyBorder="1"/>
    <xf numFmtId="164" fontId="6" fillId="2" borderId="11" xfId="0" applyNumberFormat="1" applyFont="1" applyFill="1" applyBorder="1"/>
    <xf numFmtId="0" fontId="7" fillId="2" borderId="12" xfId="0" applyFont="1" applyFill="1" applyBorder="1" applyAlignment="1">
      <alignment vertical="center"/>
    </xf>
    <xf numFmtId="2" fontId="8" fillId="2" borderId="13" xfId="0" applyNumberFormat="1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vertical="center"/>
    </xf>
    <xf numFmtId="2" fontId="8" fillId="2" borderId="16" xfId="0" applyNumberFormat="1" applyFont="1" applyFill="1" applyBorder="1" applyAlignment="1">
      <alignment vertical="center"/>
    </xf>
    <xf numFmtId="164" fontId="9" fillId="2" borderId="17" xfId="0" applyNumberFormat="1" applyFont="1" applyFill="1" applyBorder="1" applyAlignment="1">
      <alignment horizontal="right"/>
    </xf>
    <xf numFmtId="49" fontId="10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right" vertical="center"/>
    </xf>
    <xf numFmtId="0" fontId="8" fillId="4" borderId="0" xfId="0" applyFont="1" applyFill="1"/>
    <xf numFmtId="0" fontId="7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right" vertical="center" wrapText="1"/>
    </xf>
    <xf numFmtId="0" fontId="12" fillId="0" borderId="0" xfId="3" applyNumberFormat="1" applyFont="1" applyFill="1" applyBorder="1" applyAlignment="1" applyProtection="1">
      <alignment vertical="center" wrapText="1" shrinkToFit="1"/>
    </xf>
    <xf numFmtId="0" fontId="13" fillId="0" borderId="0" xfId="0" applyFont="1" applyAlignment="1">
      <alignment horizontal="left" vertical="center"/>
    </xf>
    <xf numFmtId="0" fontId="14" fillId="0" borderId="0" xfId="3" applyNumberFormat="1" applyFont="1" applyFill="1" applyBorder="1" applyAlignment="1" applyProtection="1">
      <alignment vertical="center" wrapText="1" shrinkToFit="1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  <protection hidden="1"/>
    </xf>
    <xf numFmtId="0" fontId="0" fillId="2" borderId="5" xfId="0" applyFill="1" applyBorder="1"/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0" fillId="2" borderId="4" xfId="0" applyFill="1" applyBorder="1"/>
    <xf numFmtId="0" fontId="0" fillId="5" borderId="6" xfId="0" applyFill="1" applyBorder="1"/>
    <xf numFmtId="0" fontId="3" fillId="5" borderId="6" xfId="0" applyFont="1" applyFill="1" applyBorder="1" applyAlignment="1">
      <alignment horizontal="center"/>
    </xf>
    <xf numFmtId="0" fontId="17" fillId="2" borderId="5" xfId="2" applyNumberFormat="1" applyFont="1" applyFill="1" applyBorder="1" applyAlignment="1" applyProtection="1">
      <alignment vertical="top" wrapText="1"/>
    </xf>
    <xf numFmtId="0" fontId="17" fillId="3" borderId="5" xfId="2" applyNumberFormat="1" applyFont="1" applyFill="1" applyBorder="1" applyAlignment="1" applyProtection="1">
      <alignment vertical="top" wrapText="1"/>
    </xf>
    <xf numFmtId="0" fontId="18" fillId="2" borderId="5" xfId="2" applyNumberFormat="1" applyFont="1" applyFill="1" applyBorder="1" applyAlignment="1" applyProtection="1">
      <alignment vertical="top" wrapText="1"/>
    </xf>
    <xf numFmtId="0" fontId="17" fillId="3" borderId="8" xfId="2" applyNumberFormat="1" applyFont="1" applyFill="1" applyBorder="1" applyAlignment="1" applyProtection="1">
      <alignment vertical="top" wrapText="1"/>
    </xf>
    <xf numFmtId="0" fontId="19" fillId="2" borderId="4" xfId="1" applyNumberFormat="1" applyFont="1" applyFill="1" applyBorder="1" applyAlignment="1" applyProtection="1">
      <alignment horizontal="center" vertical="top"/>
    </xf>
    <xf numFmtId="0" fontId="19" fillId="2" borderId="7" xfId="1" applyNumberFormat="1" applyFont="1" applyFill="1" applyBorder="1" applyAlignment="1" applyProtection="1">
      <alignment horizontal="center" vertical="top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19" fillId="0" borderId="5" xfId="0" applyFont="1" applyBorder="1"/>
    <xf numFmtId="0" fontId="17" fillId="2" borderId="5" xfId="2" applyNumberFormat="1" applyFont="1" applyFill="1" applyBorder="1" applyAlignment="1" applyProtection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4" fontId="17" fillId="0" borderId="5" xfId="2" applyNumberFormat="1" applyFont="1" applyFill="1" applyBorder="1" applyAlignment="1" applyProtection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/>
    <xf numFmtId="0" fontId="19" fillId="0" borderId="5" xfId="0" applyFont="1" applyBorder="1" applyAlignment="1">
      <alignment vertical="center"/>
    </xf>
    <xf numFmtId="2" fontId="17" fillId="0" borderId="5" xfId="2" applyNumberFormat="1" applyFont="1" applyFill="1" applyBorder="1" applyAlignment="1" applyProtection="1">
      <alignment horizontal="center" vertical="center"/>
    </xf>
    <xf numFmtId="0" fontId="17" fillId="2" borderId="5" xfId="4" applyNumberFormat="1" applyFont="1" applyFill="1" applyBorder="1" applyAlignment="1" applyProtection="1">
      <alignment vertical="center"/>
    </xf>
    <xf numFmtId="0" fontId="17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7" fillId="2" borderId="8" xfId="2" applyNumberFormat="1" applyFont="1" applyFill="1" applyBorder="1" applyAlignment="1" applyProtection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2" fontId="17" fillId="0" borderId="8" xfId="2" applyNumberFormat="1" applyFont="1" applyFill="1" applyBorder="1" applyAlignment="1" applyProtection="1">
      <alignment horizontal="center" vertical="center"/>
    </xf>
    <xf numFmtId="9" fontId="17" fillId="0" borderId="8" xfId="0" applyNumberFormat="1" applyFont="1" applyBorder="1" applyAlignment="1">
      <alignment horizontal="center" vertical="center"/>
    </xf>
    <xf numFmtId="0" fontId="17" fillId="0" borderId="9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21" xfId="0" applyNumberFormat="1" applyFont="1" applyFill="1" applyBorder="1"/>
    <xf numFmtId="164" fontId="6" fillId="2" borderId="22" xfId="0" applyNumberFormat="1" applyFont="1" applyFill="1" applyBorder="1"/>
    <xf numFmtId="0" fontId="17" fillId="0" borderId="8" xfId="0" applyFont="1" applyBorder="1"/>
    <xf numFmtId="0" fontId="17" fillId="2" borderId="8" xfId="4" applyNumberFormat="1" applyFont="1" applyFill="1" applyBorder="1" applyAlignment="1" applyProtection="1">
      <alignment vertical="center"/>
    </xf>
    <xf numFmtId="0" fontId="18" fillId="2" borderId="8" xfId="2" applyNumberFormat="1" applyFont="1" applyFill="1" applyBorder="1" applyAlignment="1" applyProtection="1">
      <alignment vertical="top" wrapText="1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17" fillId="3" borderId="5" xfId="4" applyNumberFormat="1" applyFont="1" applyFill="1" applyBorder="1" applyAlignment="1" applyProtection="1">
      <alignment vertical="top" wrapText="1"/>
    </xf>
    <xf numFmtId="0" fontId="17" fillId="3" borderId="8" xfId="4" applyNumberFormat="1" applyFont="1" applyFill="1" applyBorder="1" applyAlignment="1" applyProtection="1">
      <alignment vertical="top" wrapText="1"/>
    </xf>
    <xf numFmtId="0" fontId="17" fillId="2" borderId="5" xfId="0" applyFont="1" applyFill="1" applyBorder="1"/>
    <xf numFmtId="0" fontId="17" fillId="2" borderId="5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 wrapText="1"/>
    </xf>
    <xf numFmtId="0" fontId="17" fillId="7" borderId="5" xfId="0" applyFont="1" applyFill="1" applyBorder="1" applyAlignment="1">
      <alignment wrapText="1"/>
    </xf>
    <xf numFmtId="0" fontId="17" fillId="8" borderId="5" xfId="0" applyFont="1" applyFill="1" applyBorder="1"/>
    <xf numFmtId="0" fontId="17" fillId="8" borderId="6" xfId="0" applyFont="1" applyFill="1" applyBorder="1"/>
    <xf numFmtId="0" fontId="17" fillId="7" borderId="5" xfId="0" applyFont="1" applyFill="1" applyBorder="1" applyAlignment="1">
      <alignment horizontal="center"/>
    </xf>
    <xf numFmtId="9" fontId="17" fillId="7" borderId="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 vertical="center" wrapText="1"/>
    </xf>
    <xf numFmtId="49" fontId="8" fillId="4" borderId="14" xfId="0" applyNumberFormat="1" applyFont="1" applyFill="1" applyBorder="1" applyAlignment="1">
      <alignment vertical="top"/>
    </xf>
    <xf numFmtId="0" fontId="14" fillId="6" borderId="18" xfId="3" applyNumberFormat="1" applyFont="1" applyFill="1" applyBorder="1" applyAlignment="1" applyProtection="1">
      <alignment vertical="center" wrapText="1" shrinkToFit="1"/>
    </xf>
    <xf numFmtId="0" fontId="20" fillId="6" borderId="20" xfId="0" applyFont="1" applyFill="1" applyBorder="1" applyAlignment="1">
      <alignment vertical="center" wrapText="1"/>
    </xf>
    <xf numFmtId="0" fontId="20" fillId="6" borderId="19" xfId="0" applyFont="1" applyFill="1" applyBorder="1" applyAlignment="1">
      <alignment vertical="center" wrapText="1"/>
    </xf>
    <xf numFmtId="164" fontId="15" fillId="0" borderId="0" xfId="0" applyNumberFormat="1" applyFont="1" applyAlignment="1">
      <alignment vertical="center" wrapText="1"/>
    </xf>
  </cellXfs>
  <cellStyles count="5">
    <cellStyle name="Normalny" xfId="0" builtinId="0"/>
    <cellStyle name="Normalny_Arkusz1" xfId="3" xr:uid="{00000000-0005-0000-0000-000001000000}"/>
    <cellStyle name="Normalny_Pakiet 3" xfId="4" xr:uid="{00000000-0005-0000-0000-000002000000}"/>
    <cellStyle name="Normalny_Pakiet 5" xfId="1" xr:uid="{00000000-0005-0000-0000-000003000000}"/>
    <cellStyle name="Normalny_Pakiet 6" xfId="2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B83C-2936-4343-86A9-91D81F50785C}">
  <dimension ref="A1:N27"/>
  <sheetViews>
    <sheetView tabSelected="1" zoomScaleNormal="100" workbookViewId="0">
      <selection activeCell="P6" sqref="P6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4" x14ac:dyDescent="0.2">
      <c r="B1" s="1"/>
      <c r="C1" s="1" t="s">
        <v>0</v>
      </c>
      <c r="K1" s="1" t="s">
        <v>65</v>
      </c>
    </row>
    <row r="2" spans="1:14" ht="13.5" thickBot="1" x14ac:dyDescent="0.25">
      <c r="B2" s="1" t="s">
        <v>52</v>
      </c>
    </row>
    <row r="3" spans="1:14" ht="42" x14ac:dyDescent="0.2">
      <c r="A3" s="55" t="s">
        <v>1</v>
      </c>
      <c r="B3" s="56" t="s">
        <v>37</v>
      </c>
      <c r="C3" s="56" t="s">
        <v>63</v>
      </c>
      <c r="D3" s="56" t="s">
        <v>62</v>
      </c>
      <c r="E3" s="56" t="s">
        <v>2</v>
      </c>
      <c r="F3" s="56" t="s">
        <v>45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64" t="s">
        <v>44</v>
      </c>
      <c r="N3" s="65" t="s">
        <v>57</v>
      </c>
    </row>
    <row r="4" spans="1:14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62">
        <v>13</v>
      </c>
      <c r="N4" s="30" t="s">
        <v>36</v>
      </c>
    </row>
    <row r="5" spans="1:14" ht="31.5" x14ac:dyDescent="0.2">
      <c r="A5" s="28"/>
      <c r="B5" s="24"/>
      <c r="C5" s="25"/>
      <c r="D5" s="26"/>
      <c r="E5" s="24"/>
      <c r="F5" s="3"/>
      <c r="G5" s="24"/>
      <c r="H5" s="24"/>
      <c r="I5" s="27" t="s">
        <v>41</v>
      </c>
      <c r="J5" s="27" t="s">
        <v>40</v>
      </c>
      <c r="K5" s="27" t="s">
        <v>42</v>
      </c>
      <c r="L5" s="27" t="s">
        <v>43</v>
      </c>
      <c r="M5" s="63"/>
      <c r="N5" s="29"/>
    </row>
    <row r="6" spans="1:14" ht="48" x14ac:dyDescent="0.2">
      <c r="A6" s="35" t="s">
        <v>9</v>
      </c>
      <c r="B6" s="31" t="s">
        <v>29</v>
      </c>
      <c r="C6" s="44"/>
      <c r="D6" s="39"/>
      <c r="E6" s="40" t="s">
        <v>10</v>
      </c>
      <c r="F6" s="41">
        <v>456</v>
      </c>
      <c r="G6" s="42"/>
      <c r="H6" s="43"/>
      <c r="I6" s="37">
        <f>G6*H6+G6</f>
        <v>0</v>
      </c>
      <c r="J6" s="37">
        <f>F6*G6</f>
        <v>0</v>
      </c>
      <c r="K6" s="37">
        <f>J6*H6</f>
        <v>0</v>
      </c>
      <c r="L6" s="37">
        <f>J6+K6</f>
        <v>0</v>
      </c>
      <c r="M6" s="44"/>
      <c r="N6" s="66"/>
    </row>
    <row r="7" spans="1:14" ht="48" x14ac:dyDescent="0.2">
      <c r="A7" s="35" t="s">
        <v>11</v>
      </c>
      <c r="B7" s="31" t="s">
        <v>30</v>
      </c>
      <c r="C7" s="44"/>
      <c r="D7" s="45"/>
      <c r="E7" s="40" t="s">
        <v>12</v>
      </c>
      <c r="F7" s="41">
        <v>5</v>
      </c>
      <c r="G7" s="42"/>
      <c r="H7" s="43"/>
      <c r="I7" s="37">
        <f>G7*H7+G7</f>
        <v>0</v>
      </c>
      <c r="J7" s="37">
        <f>F7*G7</f>
        <v>0</v>
      </c>
      <c r="K7" s="37">
        <f>J7*H7</f>
        <v>0</v>
      </c>
      <c r="L7" s="37">
        <f>J7+K7</f>
        <v>0</v>
      </c>
      <c r="M7" s="44"/>
      <c r="N7" s="66"/>
    </row>
    <row r="8" spans="1:14" ht="38.25" customHeight="1" x14ac:dyDescent="0.2">
      <c r="A8" s="35" t="s">
        <v>13</v>
      </c>
      <c r="B8" s="31" t="s">
        <v>46</v>
      </c>
      <c r="C8" s="44" t="s">
        <v>14</v>
      </c>
      <c r="D8" s="45"/>
      <c r="E8" s="40" t="s">
        <v>10</v>
      </c>
      <c r="F8" s="41">
        <v>28</v>
      </c>
      <c r="G8" s="46"/>
      <c r="H8" s="43"/>
      <c r="I8" s="37">
        <f>G8*H8+G8</f>
        <v>0</v>
      </c>
      <c r="J8" s="37">
        <f>F8*G8</f>
        <v>0</v>
      </c>
      <c r="K8" s="37">
        <f>J8*H8</f>
        <v>0</v>
      </c>
      <c r="L8" s="37">
        <f>J8+K8</f>
        <v>0</v>
      </c>
      <c r="M8" s="44"/>
      <c r="N8" s="66"/>
    </row>
    <row r="9" spans="1:14" ht="36" x14ac:dyDescent="0.2">
      <c r="A9" s="35" t="s">
        <v>15</v>
      </c>
      <c r="B9" s="31" t="s">
        <v>60</v>
      </c>
      <c r="C9" s="44"/>
      <c r="D9" s="45"/>
      <c r="E9" s="40" t="s">
        <v>10</v>
      </c>
      <c r="F9" s="41">
        <v>30</v>
      </c>
      <c r="G9" s="46"/>
      <c r="H9" s="43"/>
      <c r="I9" s="37">
        <f>G9*H9+G9</f>
        <v>0</v>
      </c>
      <c r="J9" s="37">
        <f>F9*G9</f>
        <v>0</v>
      </c>
      <c r="K9" s="37">
        <f>J9*H9</f>
        <v>0</v>
      </c>
      <c r="L9" s="37">
        <f>J9+K9</f>
        <v>0</v>
      </c>
      <c r="M9" s="44"/>
      <c r="N9" s="66"/>
    </row>
    <row r="10" spans="1:14" ht="36" x14ac:dyDescent="0.2">
      <c r="A10" s="35" t="s">
        <v>16</v>
      </c>
      <c r="B10" s="31" t="s">
        <v>61</v>
      </c>
      <c r="C10" s="44"/>
      <c r="D10" s="45"/>
      <c r="E10" s="40" t="s">
        <v>10</v>
      </c>
      <c r="F10" s="41">
        <v>6</v>
      </c>
      <c r="G10" s="46"/>
      <c r="H10" s="43"/>
      <c r="I10" s="37">
        <f>G10*H10+G10</f>
        <v>0</v>
      </c>
      <c r="J10" s="37">
        <f>F10*G10</f>
        <v>0</v>
      </c>
      <c r="K10" s="37">
        <f>J10*H10</f>
        <v>0</v>
      </c>
      <c r="L10" s="37">
        <f>J10+K10</f>
        <v>0</v>
      </c>
      <c r="M10" s="44"/>
      <c r="N10" s="66"/>
    </row>
    <row r="11" spans="1:14" ht="48" x14ac:dyDescent="0.2">
      <c r="A11" s="35" t="s">
        <v>17</v>
      </c>
      <c r="B11" s="31" t="s">
        <v>34</v>
      </c>
      <c r="C11" s="44"/>
      <c r="D11" s="45"/>
      <c r="E11" s="40" t="s">
        <v>12</v>
      </c>
      <c r="F11" s="41">
        <v>1</v>
      </c>
      <c r="G11" s="46"/>
      <c r="H11" s="43"/>
      <c r="I11" s="37">
        <f t="shared" ref="I11:I15" si="0">G11*H11+G11</f>
        <v>0</v>
      </c>
      <c r="J11" s="37">
        <f t="shared" ref="J11:J15" si="1">F11*G11</f>
        <v>0</v>
      </c>
      <c r="K11" s="37">
        <f t="shared" ref="K11:K15" si="2">J11*H11</f>
        <v>0</v>
      </c>
      <c r="L11" s="37">
        <f t="shared" ref="L11:L15" si="3">J11+K11</f>
        <v>0</v>
      </c>
      <c r="M11" s="44"/>
      <c r="N11" s="66"/>
    </row>
    <row r="12" spans="1:14" ht="120" x14ac:dyDescent="0.2">
      <c r="A12" s="35" t="s">
        <v>18</v>
      </c>
      <c r="B12" s="31" t="s">
        <v>59</v>
      </c>
      <c r="C12" s="44"/>
      <c r="D12" s="45"/>
      <c r="E12" s="40" t="s">
        <v>12</v>
      </c>
      <c r="F12" s="41">
        <v>62</v>
      </c>
      <c r="G12" s="46"/>
      <c r="H12" s="43"/>
      <c r="I12" s="37">
        <f t="shared" si="0"/>
        <v>0</v>
      </c>
      <c r="J12" s="37">
        <f t="shared" si="1"/>
        <v>0</v>
      </c>
      <c r="K12" s="37">
        <f t="shared" si="2"/>
        <v>0</v>
      </c>
      <c r="L12" s="37">
        <f t="shared" si="3"/>
        <v>0</v>
      </c>
      <c r="M12" s="44"/>
      <c r="N12" s="66"/>
    </row>
    <row r="13" spans="1:14" ht="60" x14ac:dyDescent="0.2">
      <c r="A13" s="35" t="s">
        <v>19</v>
      </c>
      <c r="B13" s="31" t="s">
        <v>33</v>
      </c>
      <c r="C13" s="44"/>
      <c r="D13" s="45"/>
      <c r="E13" s="40" t="s">
        <v>12</v>
      </c>
      <c r="F13" s="41">
        <v>1</v>
      </c>
      <c r="G13" s="46"/>
      <c r="H13" s="43"/>
      <c r="I13" s="37">
        <f t="shared" si="0"/>
        <v>0</v>
      </c>
      <c r="J13" s="37">
        <f t="shared" si="1"/>
        <v>0</v>
      </c>
      <c r="K13" s="37">
        <f t="shared" si="2"/>
        <v>0</v>
      </c>
      <c r="L13" s="37">
        <f t="shared" si="3"/>
        <v>0</v>
      </c>
      <c r="M13" s="44"/>
      <c r="N13" s="66"/>
    </row>
    <row r="14" spans="1:14" ht="96" x14ac:dyDescent="0.2">
      <c r="A14" s="35" t="s">
        <v>20</v>
      </c>
      <c r="B14" s="32" t="s">
        <v>47</v>
      </c>
      <c r="C14" s="44"/>
      <c r="D14" s="45"/>
      <c r="E14" s="40" t="s">
        <v>12</v>
      </c>
      <c r="F14" s="41">
        <v>1</v>
      </c>
      <c r="G14" s="46"/>
      <c r="H14" s="43"/>
      <c r="I14" s="37">
        <f t="shared" si="0"/>
        <v>0</v>
      </c>
      <c r="J14" s="37">
        <f t="shared" si="1"/>
        <v>0</v>
      </c>
      <c r="K14" s="37">
        <f t="shared" si="2"/>
        <v>0</v>
      </c>
      <c r="L14" s="37">
        <f t="shared" si="3"/>
        <v>0</v>
      </c>
      <c r="M14" s="44"/>
      <c r="N14" s="66"/>
    </row>
    <row r="15" spans="1:14" ht="116.25" customHeight="1" thickBot="1" x14ac:dyDescent="0.25">
      <c r="A15" s="36" t="s">
        <v>21</v>
      </c>
      <c r="B15" s="34" t="s">
        <v>64</v>
      </c>
      <c r="C15" s="59"/>
      <c r="D15" s="49"/>
      <c r="E15" s="50" t="s">
        <v>12</v>
      </c>
      <c r="F15" s="51">
        <v>1</v>
      </c>
      <c r="G15" s="52"/>
      <c r="H15" s="53"/>
      <c r="I15" s="38">
        <f t="shared" si="0"/>
        <v>0</v>
      </c>
      <c r="J15" s="38">
        <f t="shared" si="1"/>
        <v>0</v>
      </c>
      <c r="K15" s="38">
        <f t="shared" si="2"/>
        <v>0</v>
      </c>
      <c r="L15" s="38">
        <f t="shared" si="3"/>
        <v>0</v>
      </c>
      <c r="M15" s="59"/>
      <c r="N15" s="67"/>
    </row>
    <row r="16" spans="1:14" ht="13.5" thickBot="1" x14ac:dyDescent="0.25">
      <c r="A16" s="4"/>
      <c r="I16" s="5" t="s">
        <v>22</v>
      </c>
      <c r="J16" s="57">
        <f>SUM(J6:J15)</f>
        <v>0</v>
      </c>
      <c r="K16" s="58">
        <f>SUM(K6:K15)</f>
        <v>0</v>
      </c>
      <c r="L16" s="6">
        <f>SUM(L6:L15)</f>
        <v>0</v>
      </c>
    </row>
    <row r="17" spans="1:13" ht="13.5" thickBot="1" x14ac:dyDescent="0.25"/>
    <row r="18" spans="1:13" ht="13.5" thickBot="1" x14ac:dyDescent="0.25">
      <c r="A18" s="7" t="s">
        <v>23</v>
      </c>
      <c r="B18" s="8"/>
      <c r="C18" s="9">
        <f>J16</f>
        <v>0</v>
      </c>
      <c r="D18" s="80"/>
      <c r="E18" s="80"/>
      <c r="F18" s="80"/>
      <c r="G18" s="80"/>
      <c r="H18" s="80"/>
      <c r="I18" s="80"/>
      <c r="J18" s="80"/>
      <c r="K18" s="80"/>
    </row>
    <row r="19" spans="1:13" ht="13.5" thickBot="1" x14ac:dyDescent="0.25">
      <c r="A19" s="10" t="s">
        <v>24</v>
      </c>
      <c r="B19" s="11"/>
      <c r="C19" s="12">
        <f>L16</f>
        <v>0</v>
      </c>
      <c r="D19" s="80"/>
      <c r="E19" s="80"/>
      <c r="F19" s="80"/>
      <c r="G19" s="80"/>
      <c r="H19" s="80"/>
      <c r="I19" s="80"/>
      <c r="J19" s="80"/>
      <c r="K19" s="80"/>
    </row>
    <row r="20" spans="1:13" x14ac:dyDescent="0.2">
      <c r="A20" s="13" t="s">
        <v>25</v>
      </c>
      <c r="B20" s="14"/>
      <c r="C20" s="15"/>
      <c r="D20" s="16"/>
      <c r="E20" s="16"/>
      <c r="F20" s="16"/>
      <c r="G20" s="17"/>
      <c r="H20" s="18"/>
    </row>
    <row r="21" spans="1:13" ht="12.75" customHeight="1" x14ac:dyDescent="0.2"/>
    <row r="22" spans="1:13" ht="13.5" thickBot="1" x14ac:dyDescent="0.25">
      <c r="A22" s="19"/>
      <c r="B22" s="20"/>
      <c r="C22" s="21"/>
      <c r="D22" s="19"/>
      <c r="E22" s="19"/>
      <c r="F22" s="19"/>
      <c r="G22" s="19"/>
      <c r="H22" s="19"/>
      <c r="I22" s="19"/>
    </row>
    <row r="23" spans="1:13" ht="13.5" thickBot="1" x14ac:dyDescent="0.25">
      <c r="A23" s="81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1:13" ht="13.3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</row>
    <row r="25" spans="1:13" ht="12.75" customHeight="1" x14ac:dyDescent="0.2">
      <c r="A25" s="4"/>
      <c r="B25" s="22"/>
      <c r="J25" s="84"/>
      <c r="K25" s="84"/>
      <c r="L25" s="84"/>
    </row>
    <row r="26" spans="1:13" ht="12.75" customHeight="1" x14ac:dyDescent="0.2">
      <c r="J26" s="79"/>
      <c r="K26" s="79"/>
      <c r="L26" s="79"/>
    </row>
    <row r="27" spans="1:13" x14ac:dyDescent="0.2">
      <c r="B27" s="23"/>
    </row>
  </sheetData>
  <mergeCells count="5">
    <mergeCell ref="J26:L26"/>
    <mergeCell ref="D18:K18"/>
    <mergeCell ref="D19:K19"/>
    <mergeCell ref="A23:M23"/>
    <mergeCell ref="J25:L25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0EDB-277E-487E-B03B-71FF5934C024}">
  <dimension ref="A1:N19"/>
  <sheetViews>
    <sheetView zoomScaleNormal="100" workbookViewId="0">
      <selection activeCell="P4" sqref="P4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4" x14ac:dyDescent="0.2">
      <c r="B1" s="1"/>
      <c r="C1" s="1" t="s">
        <v>0</v>
      </c>
      <c r="K1" s="1" t="s">
        <v>65</v>
      </c>
    </row>
    <row r="2" spans="1:14" ht="13.5" thickBot="1" x14ac:dyDescent="0.25">
      <c r="B2" s="1" t="s">
        <v>51</v>
      </c>
    </row>
    <row r="3" spans="1:14" ht="73.5" x14ac:dyDescent="0.2">
      <c r="A3" s="55" t="s">
        <v>1</v>
      </c>
      <c r="B3" s="56" t="s">
        <v>37</v>
      </c>
      <c r="C3" s="56" t="s">
        <v>38</v>
      </c>
      <c r="D3" s="56" t="s">
        <v>39</v>
      </c>
      <c r="E3" s="56" t="s">
        <v>2</v>
      </c>
      <c r="F3" s="56" t="s">
        <v>45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64" t="s">
        <v>44</v>
      </c>
      <c r="N3" s="65" t="s">
        <v>57</v>
      </c>
    </row>
    <row r="4" spans="1:14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62">
        <v>13</v>
      </c>
      <c r="N4" s="30" t="s">
        <v>36</v>
      </c>
    </row>
    <row r="5" spans="1:14" ht="31.5" x14ac:dyDescent="0.2">
      <c r="A5" s="28"/>
      <c r="B5" s="24"/>
      <c r="C5" s="25"/>
      <c r="D5" s="26"/>
      <c r="E5" s="24"/>
      <c r="F5" s="3"/>
      <c r="G5" s="24"/>
      <c r="H5" s="24"/>
      <c r="I5" s="27" t="s">
        <v>41</v>
      </c>
      <c r="J5" s="27" t="s">
        <v>40</v>
      </c>
      <c r="K5" s="27" t="s">
        <v>42</v>
      </c>
      <c r="L5" s="27" t="s">
        <v>43</v>
      </c>
      <c r="M5" s="63"/>
      <c r="N5" s="29"/>
    </row>
    <row r="6" spans="1:14" ht="96" x14ac:dyDescent="0.2">
      <c r="A6" s="35" t="s">
        <v>9</v>
      </c>
      <c r="B6" s="68" t="s">
        <v>48</v>
      </c>
      <c r="C6" s="44"/>
      <c r="D6" s="45"/>
      <c r="E6" s="47" t="s">
        <v>12</v>
      </c>
      <c r="F6" s="41">
        <v>3</v>
      </c>
      <c r="G6" s="46"/>
      <c r="H6" s="43"/>
      <c r="I6" s="37">
        <f t="shared" ref="I6:I7" si="0">G6*H6+G6</f>
        <v>0</v>
      </c>
      <c r="J6" s="37">
        <f t="shared" ref="J6:J7" si="1">F6*G6</f>
        <v>0</v>
      </c>
      <c r="K6" s="37">
        <f t="shared" ref="K6:K7" si="2">J6*H6</f>
        <v>0</v>
      </c>
      <c r="L6" s="37">
        <f t="shared" ref="L6:L7" si="3">J6+K6</f>
        <v>0</v>
      </c>
      <c r="M6" s="44"/>
      <c r="N6" s="66"/>
    </row>
    <row r="7" spans="1:14" ht="96.75" thickBot="1" x14ac:dyDescent="0.25">
      <c r="A7" s="36" t="s">
        <v>11</v>
      </c>
      <c r="B7" s="69" t="s">
        <v>49</v>
      </c>
      <c r="C7" s="59"/>
      <c r="D7" s="49"/>
      <c r="E7" s="60" t="s">
        <v>12</v>
      </c>
      <c r="F7" s="51">
        <v>5</v>
      </c>
      <c r="G7" s="52"/>
      <c r="H7" s="53"/>
      <c r="I7" s="38">
        <f t="shared" si="0"/>
        <v>0</v>
      </c>
      <c r="J7" s="38">
        <f t="shared" si="1"/>
        <v>0</v>
      </c>
      <c r="K7" s="38">
        <f t="shared" si="2"/>
        <v>0</v>
      </c>
      <c r="L7" s="38">
        <f t="shared" si="3"/>
        <v>0</v>
      </c>
      <c r="M7" s="59"/>
      <c r="N7" s="67"/>
    </row>
    <row r="8" spans="1:14" ht="13.5" thickBot="1" x14ac:dyDescent="0.25">
      <c r="A8" s="4"/>
      <c r="I8" s="5" t="s">
        <v>22</v>
      </c>
      <c r="J8" s="57">
        <f>SUM(J6:J7)</f>
        <v>0</v>
      </c>
      <c r="K8" s="57">
        <f t="shared" ref="K8:L8" si="4">SUM(K6:K7)</f>
        <v>0</v>
      </c>
      <c r="L8" s="57">
        <f t="shared" si="4"/>
        <v>0</v>
      </c>
    </row>
    <row r="9" spans="1:14" ht="13.5" thickBot="1" x14ac:dyDescent="0.25"/>
    <row r="10" spans="1:14" ht="13.5" thickBot="1" x14ac:dyDescent="0.25">
      <c r="A10" s="7" t="s">
        <v>23</v>
      </c>
      <c r="B10" s="8"/>
      <c r="C10" s="9">
        <f>J8</f>
        <v>0</v>
      </c>
      <c r="D10" s="80"/>
      <c r="E10" s="80"/>
      <c r="F10" s="80"/>
      <c r="G10" s="80"/>
      <c r="H10" s="80"/>
      <c r="I10" s="80"/>
      <c r="J10" s="80"/>
      <c r="K10" s="80"/>
    </row>
    <row r="11" spans="1:14" ht="13.5" thickBot="1" x14ac:dyDescent="0.25">
      <c r="A11" s="10" t="s">
        <v>24</v>
      </c>
      <c r="B11" s="11"/>
      <c r="C11" s="12">
        <f>L8</f>
        <v>0</v>
      </c>
      <c r="D11" s="80"/>
      <c r="E11" s="80"/>
      <c r="F11" s="80"/>
      <c r="G11" s="80"/>
      <c r="H11" s="80"/>
      <c r="I11" s="80"/>
      <c r="J11" s="80"/>
      <c r="K11" s="80"/>
    </row>
    <row r="12" spans="1:14" x14ac:dyDescent="0.2">
      <c r="A12" s="13" t="s">
        <v>25</v>
      </c>
      <c r="B12" s="14"/>
      <c r="C12" s="15"/>
      <c r="D12" s="16"/>
      <c r="E12" s="16"/>
      <c r="F12" s="16"/>
      <c r="G12" s="17"/>
      <c r="H12" s="18"/>
    </row>
    <row r="13" spans="1:14" ht="12.75" customHeight="1" x14ac:dyDescent="0.2"/>
    <row r="14" spans="1:14" ht="13.5" thickBot="1" x14ac:dyDescent="0.25">
      <c r="A14" s="19"/>
      <c r="B14" s="20"/>
      <c r="C14" s="21"/>
      <c r="D14" s="19"/>
      <c r="E14" s="19"/>
      <c r="F14" s="19"/>
      <c r="G14" s="19"/>
      <c r="H14" s="19"/>
      <c r="I14" s="19"/>
    </row>
    <row r="15" spans="1:14" ht="13.5" thickBo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1:14" ht="13.3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12" ht="12.75" customHeight="1" x14ac:dyDescent="0.2">
      <c r="A17" s="4"/>
      <c r="B17" s="22"/>
      <c r="J17" s="84"/>
      <c r="K17" s="84"/>
      <c r="L17" s="84"/>
    </row>
    <row r="18" spans="1:12" ht="12.75" customHeight="1" x14ac:dyDescent="0.2">
      <c r="J18" s="79"/>
      <c r="K18" s="79"/>
      <c r="L18" s="79"/>
    </row>
    <row r="19" spans="1:12" x14ac:dyDescent="0.2">
      <c r="B19" s="23"/>
    </row>
  </sheetData>
  <mergeCells count="5">
    <mergeCell ref="D10:K10"/>
    <mergeCell ref="D11:K11"/>
    <mergeCell ref="A15:M15"/>
    <mergeCell ref="J17:L17"/>
    <mergeCell ref="J18:L18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BA68-0DF4-4639-8139-56831AD3DF6D}">
  <dimension ref="A1:N20"/>
  <sheetViews>
    <sheetView zoomScaleNormal="100" workbookViewId="0">
      <selection activeCell="N9" sqref="N9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4" x14ac:dyDescent="0.2">
      <c r="B1" s="1"/>
      <c r="C1" s="1" t="s">
        <v>0</v>
      </c>
      <c r="K1" s="1" t="s">
        <v>65</v>
      </c>
    </row>
    <row r="2" spans="1:14" ht="13.5" thickBot="1" x14ac:dyDescent="0.25">
      <c r="B2" s="1" t="s">
        <v>54</v>
      </c>
    </row>
    <row r="3" spans="1:14" ht="73.5" x14ac:dyDescent="0.2">
      <c r="A3" s="55" t="s">
        <v>1</v>
      </c>
      <c r="B3" s="56" t="s">
        <v>37</v>
      </c>
      <c r="C3" s="56" t="s">
        <v>38</v>
      </c>
      <c r="D3" s="56" t="s">
        <v>39</v>
      </c>
      <c r="E3" s="56" t="s">
        <v>2</v>
      </c>
      <c r="F3" s="56" t="s">
        <v>45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64" t="s">
        <v>44</v>
      </c>
      <c r="N3" s="65" t="s">
        <v>57</v>
      </c>
    </row>
    <row r="4" spans="1:14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62">
        <v>13</v>
      </c>
      <c r="N4" s="30" t="s">
        <v>36</v>
      </c>
    </row>
    <row r="5" spans="1:14" ht="31.5" x14ac:dyDescent="0.2">
      <c r="A5" s="28"/>
      <c r="B5" s="24"/>
      <c r="C5" s="25"/>
      <c r="D5" s="26"/>
      <c r="E5" s="24"/>
      <c r="F5" s="3"/>
      <c r="G5" s="24"/>
      <c r="H5" s="24"/>
      <c r="I5" s="27" t="s">
        <v>41</v>
      </c>
      <c r="J5" s="27" t="s">
        <v>40</v>
      </c>
      <c r="K5" s="27" t="s">
        <v>42</v>
      </c>
      <c r="L5" s="27" t="s">
        <v>43</v>
      </c>
      <c r="M5" s="63"/>
      <c r="N5" s="29"/>
    </row>
    <row r="6" spans="1:14" ht="36" x14ac:dyDescent="0.2">
      <c r="A6" s="35" t="s">
        <v>9</v>
      </c>
      <c r="B6" s="33" t="s">
        <v>32</v>
      </c>
      <c r="C6" s="44"/>
      <c r="D6" s="39"/>
      <c r="E6" s="40" t="s">
        <v>12</v>
      </c>
      <c r="F6" s="41">
        <v>1</v>
      </c>
      <c r="G6" s="46"/>
      <c r="H6" s="43"/>
      <c r="I6" s="37">
        <f t="shared" ref="I6:I8" si="0">G6*H6+G6</f>
        <v>0</v>
      </c>
      <c r="J6" s="37">
        <f t="shared" ref="J6:J8" si="1">F6*G6</f>
        <v>0</v>
      </c>
      <c r="K6" s="37">
        <f t="shared" ref="K6:K8" si="2">J6*H6</f>
        <v>0</v>
      </c>
      <c r="L6" s="37">
        <f t="shared" ref="L6:L8" si="3">J6+K6</f>
        <v>0</v>
      </c>
      <c r="M6" s="44"/>
      <c r="N6" s="66"/>
    </row>
    <row r="7" spans="1:14" ht="36" x14ac:dyDescent="0.2">
      <c r="A7" s="35" t="s">
        <v>11</v>
      </c>
      <c r="B7" s="32" t="s">
        <v>31</v>
      </c>
      <c r="C7" s="44"/>
      <c r="D7" s="45"/>
      <c r="E7" s="40" t="s">
        <v>12</v>
      </c>
      <c r="F7" s="41">
        <v>1</v>
      </c>
      <c r="G7" s="46"/>
      <c r="H7" s="43"/>
      <c r="I7" s="37">
        <f t="shared" si="0"/>
        <v>0</v>
      </c>
      <c r="J7" s="37">
        <f t="shared" si="1"/>
        <v>0</v>
      </c>
      <c r="K7" s="37">
        <f t="shared" si="2"/>
        <v>0</v>
      </c>
      <c r="L7" s="37">
        <f t="shared" si="3"/>
        <v>0</v>
      </c>
      <c r="M7" s="44"/>
      <c r="N7" s="66"/>
    </row>
    <row r="8" spans="1:14" ht="36.75" thickBot="1" x14ac:dyDescent="0.25">
      <c r="A8" s="36" t="s">
        <v>13</v>
      </c>
      <c r="B8" s="61" t="s">
        <v>28</v>
      </c>
      <c r="C8" s="59"/>
      <c r="D8" s="49"/>
      <c r="E8" s="50" t="s">
        <v>12</v>
      </c>
      <c r="F8" s="51">
        <v>1</v>
      </c>
      <c r="G8" s="52"/>
      <c r="H8" s="53"/>
      <c r="I8" s="38">
        <f t="shared" si="0"/>
        <v>0</v>
      </c>
      <c r="J8" s="38">
        <f t="shared" si="1"/>
        <v>0</v>
      </c>
      <c r="K8" s="38">
        <f t="shared" si="2"/>
        <v>0</v>
      </c>
      <c r="L8" s="38">
        <f t="shared" si="3"/>
        <v>0</v>
      </c>
      <c r="M8" s="59"/>
      <c r="N8" s="67"/>
    </row>
    <row r="9" spans="1:14" ht="13.5" thickBot="1" x14ac:dyDescent="0.25">
      <c r="A9" s="4"/>
      <c r="I9" s="5" t="s">
        <v>22</v>
      </c>
      <c r="J9" s="57">
        <f>SUM(J6:J8)</f>
        <v>0</v>
      </c>
      <c r="K9" s="57">
        <f t="shared" ref="K9:L9" si="4">SUM(K6:K8)</f>
        <v>0</v>
      </c>
      <c r="L9" s="57">
        <f t="shared" si="4"/>
        <v>0</v>
      </c>
    </row>
    <row r="10" spans="1:14" ht="13.5" thickBot="1" x14ac:dyDescent="0.25"/>
    <row r="11" spans="1:14" ht="13.5" thickBot="1" x14ac:dyDescent="0.25">
      <c r="A11" s="7" t="s">
        <v>23</v>
      </c>
      <c r="B11" s="8"/>
      <c r="C11" s="9">
        <f>J9</f>
        <v>0</v>
      </c>
      <c r="D11" s="80"/>
      <c r="E11" s="80"/>
      <c r="F11" s="80"/>
      <c r="G11" s="80"/>
      <c r="H11" s="80"/>
      <c r="I11" s="80"/>
      <c r="J11" s="80"/>
      <c r="K11" s="80"/>
    </row>
    <row r="12" spans="1:14" ht="13.5" thickBot="1" x14ac:dyDescent="0.25">
      <c r="A12" s="10" t="s">
        <v>24</v>
      </c>
      <c r="B12" s="11"/>
      <c r="C12" s="12">
        <f>L9</f>
        <v>0</v>
      </c>
      <c r="D12" s="80"/>
      <c r="E12" s="80"/>
      <c r="F12" s="80"/>
      <c r="G12" s="80"/>
      <c r="H12" s="80"/>
      <c r="I12" s="80"/>
      <c r="J12" s="80"/>
      <c r="K12" s="80"/>
    </row>
    <row r="13" spans="1:14" x14ac:dyDescent="0.2">
      <c r="A13" s="13" t="s">
        <v>25</v>
      </c>
      <c r="B13" s="14"/>
      <c r="C13" s="15"/>
      <c r="D13" s="16"/>
      <c r="E13" s="16"/>
      <c r="F13" s="16"/>
      <c r="G13" s="17"/>
      <c r="H13" s="18"/>
    </row>
    <row r="14" spans="1:14" ht="12.75" customHeight="1" x14ac:dyDescent="0.2"/>
    <row r="15" spans="1:14" ht="13.5" thickBot="1" x14ac:dyDescent="0.25">
      <c r="A15" s="19"/>
      <c r="B15" s="20"/>
      <c r="C15" s="21"/>
      <c r="D15" s="19"/>
      <c r="E15" s="19"/>
      <c r="F15" s="19"/>
      <c r="G15" s="19"/>
      <c r="H15" s="19"/>
      <c r="I15" s="19"/>
    </row>
    <row r="16" spans="1:14" ht="13.5" thickBot="1" x14ac:dyDescent="0.25">
      <c r="A16" s="81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2" ht="13.3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12" ht="12.75" customHeight="1" x14ac:dyDescent="0.2">
      <c r="A18" s="4"/>
      <c r="B18" s="22"/>
      <c r="J18" s="84"/>
      <c r="K18" s="84"/>
      <c r="L18" s="84"/>
    </row>
    <row r="19" spans="1:12" ht="12.75" customHeight="1" x14ac:dyDescent="0.2">
      <c r="J19" s="79"/>
      <c r="K19" s="79"/>
      <c r="L19" s="79"/>
    </row>
    <row r="20" spans="1:12" x14ac:dyDescent="0.2">
      <c r="B20" s="23"/>
    </row>
  </sheetData>
  <mergeCells count="5">
    <mergeCell ref="D11:K11"/>
    <mergeCell ref="D12:K12"/>
    <mergeCell ref="A16:M16"/>
    <mergeCell ref="J18:L18"/>
    <mergeCell ref="J19:L19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C7FC-4FC8-4A34-81A8-C37F70B14348}">
  <dimension ref="A1:N19"/>
  <sheetViews>
    <sheetView zoomScaleNormal="100" workbookViewId="0">
      <selection activeCell="B24" sqref="B24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4" x14ac:dyDescent="0.2">
      <c r="B1" s="1"/>
      <c r="C1" s="1" t="s">
        <v>0</v>
      </c>
      <c r="K1" s="1" t="s">
        <v>65</v>
      </c>
    </row>
    <row r="2" spans="1:14" ht="13.5" thickBot="1" x14ac:dyDescent="0.25">
      <c r="B2" s="1" t="s">
        <v>56</v>
      </c>
    </row>
    <row r="3" spans="1:14" ht="73.5" x14ac:dyDescent="0.2">
      <c r="A3" s="55" t="s">
        <v>1</v>
      </c>
      <c r="B3" s="56" t="s">
        <v>37</v>
      </c>
      <c r="C3" s="56" t="s">
        <v>38</v>
      </c>
      <c r="D3" s="56" t="s">
        <v>39</v>
      </c>
      <c r="E3" s="56" t="s">
        <v>2</v>
      </c>
      <c r="F3" s="56" t="s">
        <v>45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64" t="s">
        <v>44</v>
      </c>
      <c r="N3" s="65" t="s">
        <v>57</v>
      </c>
    </row>
    <row r="4" spans="1:14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62">
        <v>13</v>
      </c>
      <c r="N4" s="30" t="s">
        <v>36</v>
      </c>
    </row>
    <row r="5" spans="1:14" ht="31.5" x14ac:dyDescent="0.2">
      <c r="A5" s="28"/>
      <c r="B5" s="24"/>
      <c r="C5" s="25"/>
      <c r="D5" s="26"/>
      <c r="E5" s="24"/>
      <c r="F5" s="3"/>
      <c r="G5" s="24"/>
      <c r="H5" s="24"/>
      <c r="I5" s="27" t="s">
        <v>41</v>
      </c>
      <c r="J5" s="27" t="s">
        <v>40</v>
      </c>
      <c r="K5" s="27" t="s">
        <v>42</v>
      </c>
      <c r="L5" s="27" t="s">
        <v>43</v>
      </c>
      <c r="M5" s="63"/>
      <c r="N5" s="29"/>
    </row>
    <row r="6" spans="1:14" ht="15.75" customHeight="1" x14ac:dyDescent="0.2">
      <c r="A6" s="72" t="s">
        <v>9</v>
      </c>
      <c r="B6" s="70" t="s">
        <v>26</v>
      </c>
      <c r="C6" s="73"/>
      <c r="D6" s="74"/>
      <c r="E6" s="70" t="s">
        <v>10</v>
      </c>
      <c r="F6" s="71">
        <v>48</v>
      </c>
      <c r="G6" s="77"/>
      <c r="H6" s="78"/>
      <c r="I6" s="37">
        <f t="shared" ref="I6" si="0">G6*H6+G6</f>
        <v>0</v>
      </c>
      <c r="J6" s="37">
        <f t="shared" ref="J6" si="1">F6*G6</f>
        <v>0</v>
      </c>
      <c r="K6" s="37">
        <f t="shared" ref="K6" si="2">J6*H6</f>
        <v>0</v>
      </c>
      <c r="L6" s="37">
        <f t="shared" ref="L6" si="3">J6+K6</f>
        <v>0</v>
      </c>
      <c r="M6" s="75"/>
      <c r="N6" s="76"/>
    </row>
    <row r="7" spans="1:14" ht="120.75" thickBot="1" x14ac:dyDescent="0.25">
      <c r="A7" s="36" t="s">
        <v>11</v>
      </c>
      <c r="B7" s="34" t="s">
        <v>35</v>
      </c>
      <c r="C7" s="48"/>
      <c r="D7" s="49"/>
      <c r="E7" s="50" t="s">
        <v>27</v>
      </c>
      <c r="F7" s="51">
        <v>12</v>
      </c>
      <c r="G7" s="52"/>
      <c r="H7" s="53"/>
      <c r="I7" s="38">
        <f t="shared" ref="I7" si="4">G7*H7+G7</f>
        <v>0</v>
      </c>
      <c r="J7" s="38">
        <f t="shared" ref="J7" si="5">F7*G7</f>
        <v>0</v>
      </c>
      <c r="K7" s="38">
        <f t="shared" ref="K7" si="6">J7*H7</f>
        <v>0</v>
      </c>
      <c r="L7" s="38">
        <f t="shared" ref="L7" si="7">J7+K7</f>
        <v>0</v>
      </c>
      <c r="M7" s="59"/>
      <c r="N7" s="54"/>
    </row>
    <row r="8" spans="1:14" ht="13.5" thickBot="1" x14ac:dyDescent="0.25">
      <c r="A8" s="4"/>
      <c r="I8" s="5" t="s">
        <v>22</v>
      </c>
      <c r="J8" s="57">
        <f>SUM(J6:J7)</f>
        <v>0</v>
      </c>
      <c r="K8" s="57">
        <f t="shared" ref="K8:L8" si="8">SUM(K6:K7)</f>
        <v>0</v>
      </c>
      <c r="L8" s="57">
        <f t="shared" si="8"/>
        <v>0</v>
      </c>
    </row>
    <row r="9" spans="1:14" ht="13.5" thickBot="1" x14ac:dyDescent="0.25"/>
    <row r="10" spans="1:14" ht="13.5" thickBot="1" x14ac:dyDescent="0.25">
      <c r="A10" s="7" t="s">
        <v>23</v>
      </c>
      <c r="B10" s="8"/>
      <c r="C10" s="9">
        <f>J8</f>
        <v>0</v>
      </c>
      <c r="D10" s="80"/>
      <c r="E10" s="80"/>
      <c r="F10" s="80"/>
      <c r="G10" s="80"/>
      <c r="H10" s="80"/>
      <c r="I10" s="80"/>
      <c r="J10" s="80"/>
      <c r="K10" s="80"/>
    </row>
    <row r="11" spans="1:14" ht="13.5" thickBot="1" x14ac:dyDescent="0.25">
      <c r="A11" s="10" t="s">
        <v>24</v>
      </c>
      <c r="B11" s="11"/>
      <c r="C11" s="12">
        <f>L8</f>
        <v>0</v>
      </c>
      <c r="D11" s="80"/>
      <c r="E11" s="80"/>
      <c r="F11" s="80"/>
      <c r="G11" s="80"/>
      <c r="H11" s="80"/>
      <c r="I11" s="80"/>
      <c r="J11" s="80"/>
      <c r="K11" s="80"/>
    </row>
    <row r="12" spans="1:14" x14ac:dyDescent="0.2">
      <c r="A12" s="13" t="s">
        <v>25</v>
      </c>
      <c r="B12" s="14"/>
      <c r="C12" s="15"/>
      <c r="D12" s="16"/>
      <c r="E12" s="16"/>
      <c r="F12" s="16"/>
      <c r="G12" s="17"/>
      <c r="H12" s="18"/>
    </row>
    <row r="13" spans="1:14" ht="12.75" customHeight="1" x14ac:dyDescent="0.2"/>
    <row r="14" spans="1:14" ht="13.5" thickBot="1" x14ac:dyDescent="0.25">
      <c r="A14" s="19"/>
      <c r="B14" s="20"/>
      <c r="C14" s="21"/>
      <c r="D14" s="19"/>
      <c r="E14" s="19"/>
      <c r="F14" s="19"/>
      <c r="G14" s="19"/>
      <c r="H14" s="19"/>
      <c r="I14" s="19"/>
    </row>
    <row r="15" spans="1:14" ht="13.5" thickBot="1" x14ac:dyDescent="0.25">
      <c r="A15" s="81" t="s">
        <v>58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1:14" ht="13.3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12" ht="12.75" customHeight="1" x14ac:dyDescent="0.2">
      <c r="A17" s="4"/>
      <c r="B17" s="22"/>
      <c r="J17" s="84"/>
      <c r="K17" s="84"/>
      <c r="L17" s="84"/>
    </row>
    <row r="18" spans="1:12" ht="12.75" customHeight="1" x14ac:dyDescent="0.2">
      <c r="J18" s="79"/>
      <c r="K18" s="79"/>
      <c r="L18" s="79"/>
    </row>
    <row r="19" spans="1:12" x14ac:dyDescent="0.2">
      <c r="B19" s="23"/>
    </row>
  </sheetData>
  <mergeCells count="5">
    <mergeCell ref="D10:K10"/>
    <mergeCell ref="D11:K11"/>
    <mergeCell ref="A15:M15"/>
    <mergeCell ref="J17:L17"/>
    <mergeCell ref="J18:L18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Pakiet 1 WSKAŹNIKI</vt:lpstr>
      <vt:lpstr>Pakiet 3 WŁÓKNINA</vt:lpstr>
      <vt:lpstr>Pakiet 5 RÓŻNE</vt:lpstr>
      <vt:lpstr>Pakiet 6 ETYKIETY i NABOJE GS</vt:lpstr>
      <vt:lpstr>'Pakiet 1 WSKAŹNIKI'!Obszar_wydruku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Róziecka</dc:creator>
  <cp:lastModifiedBy>Joanna Wasiluk</cp:lastModifiedBy>
  <cp:lastPrinted>2022-10-19T08:22:04Z</cp:lastPrinted>
  <dcterms:created xsi:type="dcterms:W3CDTF">2022-07-19T07:01:49Z</dcterms:created>
  <dcterms:modified xsi:type="dcterms:W3CDTF">2022-11-15T11:26:09Z</dcterms:modified>
</cp:coreProperties>
</file>