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PM/PM_2023/ZP.D.16.2023_dostawa prasy/PYTANIA i ODPOWIEDZI/"/>
    </mc:Choice>
  </mc:AlternateContent>
  <xr:revisionPtr revIDLastSave="0" documentId="13_ncr:1_{A892D2B6-D7F4-414B-AAA8-2C68DCE465FA}" xr6:coauthVersionLast="44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SA_FC_cz_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5" l="1"/>
  <c r="H87" i="5" s="1"/>
  <c r="K87" i="5" s="1"/>
  <c r="I87" i="5"/>
  <c r="A88" i="5"/>
  <c r="A87" i="5"/>
  <c r="C120" i="5"/>
  <c r="J87" i="5" l="1"/>
  <c r="I145" i="5"/>
  <c r="G145" i="5"/>
  <c r="J145" i="5" s="1"/>
  <c r="I144" i="5"/>
  <c r="G144" i="5"/>
  <c r="H144" i="5" s="1"/>
  <c r="K144" i="5" s="1"/>
  <c r="I143" i="5"/>
  <c r="G143" i="5"/>
  <c r="J143" i="5" s="1"/>
  <c r="I142" i="5"/>
  <c r="G142" i="5"/>
  <c r="H142" i="5" s="1"/>
  <c r="K142" i="5" s="1"/>
  <c r="I141" i="5"/>
  <c r="G141" i="5"/>
  <c r="J141" i="5" s="1"/>
  <c r="I140" i="5"/>
  <c r="G140" i="5"/>
  <c r="H140" i="5" s="1"/>
  <c r="K140" i="5" s="1"/>
  <c r="I139" i="5"/>
  <c r="G139" i="5"/>
  <c r="J139" i="5" s="1"/>
  <c r="I138" i="5"/>
  <c r="G138" i="5"/>
  <c r="H138" i="5" s="1"/>
  <c r="K138" i="5" s="1"/>
  <c r="I137" i="5"/>
  <c r="G137" i="5"/>
  <c r="J137" i="5" s="1"/>
  <c r="I136" i="5"/>
  <c r="G136" i="5"/>
  <c r="H136" i="5" s="1"/>
  <c r="K136" i="5" s="1"/>
  <c r="I135" i="5"/>
  <c r="G135" i="5"/>
  <c r="J135" i="5" s="1"/>
  <c r="I134" i="5"/>
  <c r="G134" i="5"/>
  <c r="H134" i="5" s="1"/>
  <c r="K134" i="5" s="1"/>
  <c r="I133" i="5"/>
  <c r="G133" i="5"/>
  <c r="J133" i="5" s="1"/>
  <c r="A133" i="5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I132" i="5"/>
  <c r="G132" i="5"/>
  <c r="H132" i="5" s="1"/>
  <c r="K132" i="5" s="1"/>
  <c r="I131" i="5"/>
  <c r="G131" i="5"/>
  <c r="J131" i="5" s="1"/>
  <c r="I130" i="5"/>
  <c r="G130" i="5"/>
  <c r="J130" i="5" s="1"/>
  <c r="I129" i="5"/>
  <c r="G129" i="5"/>
  <c r="J129" i="5" s="1"/>
  <c r="I128" i="5"/>
  <c r="G128" i="5"/>
  <c r="J128" i="5" s="1"/>
  <c r="I127" i="5"/>
  <c r="G127" i="5"/>
  <c r="H127" i="5" s="1"/>
  <c r="K127" i="5" s="1"/>
  <c r="I126" i="5"/>
  <c r="G126" i="5"/>
  <c r="J126" i="5" s="1"/>
  <c r="I125" i="5"/>
  <c r="G125" i="5"/>
  <c r="H125" i="5" s="1"/>
  <c r="K125" i="5" s="1"/>
  <c r="I124" i="5"/>
  <c r="G124" i="5"/>
  <c r="J124" i="5" s="1"/>
  <c r="A124" i="5"/>
  <c r="A125" i="5" s="1"/>
  <c r="A126" i="5" s="1"/>
  <c r="I123" i="5"/>
  <c r="G123" i="5"/>
  <c r="J123" i="5" s="1"/>
  <c r="A123" i="5"/>
  <c r="I122" i="5"/>
  <c r="G122" i="5"/>
  <c r="J122" i="5" s="1"/>
  <c r="I121" i="5"/>
  <c r="G121" i="5"/>
  <c r="H121" i="5" s="1"/>
  <c r="K121" i="5" s="1"/>
  <c r="I120" i="5"/>
  <c r="G120" i="5"/>
  <c r="J120" i="5" s="1"/>
  <c r="I119" i="5"/>
  <c r="H119" i="5"/>
  <c r="K119" i="5" s="1"/>
  <c r="G119" i="5"/>
  <c r="J119" i="5" s="1"/>
  <c r="I118" i="5"/>
  <c r="G118" i="5"/>
  <c r="J118" i="5" s="1"/>
  <c r="I117" i="5"/>
  <c r="G117" i="5"/>
  <c r="J117" i="5" s="1"/>
  <c r="I116" i="5"/>
  <c r="G116" i="5"/>
  <c r="J116" i="5" s="1"/>
  <c r="I115" i="5"/>
  <c r="G115" i="5"/>
  <c r="J115" i="5" s="1"/>
  <c r="I114" i="5"/>
  <c r="G114" i="5"/>
  <c r="J114" i="5" s="1"/>
  <c r="I113" i="5"/>
  <c r="G113" i="5"/>
  <c r="J113" i="5" s="1"/>
  <c r="I112" i="5"/>
  <c r="G112" i="5"/>
  <c r="J112" i="5" s="1"/>
  <c r="I111" i="5"/>
  <c r="G111" i="5"/>
  <c r="J111" i="5" s="1"/>
  <c r="I110" i="5"/>
  <c r="G110" i="5"/>
  <c r="J110" i="5" s="1"/>
  <c r="I109" i="5"/>
  <c r="G109" i="5"/>
  <c r="J109" i="5" s="1"/>
  <c r="I108" i="5"/>
  <c r="G108" i="5"/>
  <c r="J108" i="5" s="1"/>
  <c r="I107" i="5"/>
  <c r="G107" i="5"/>
  <c r="J107" i="5" s="1"/>
  <c r="I106" i="5"/>
  <c r="G106" i="5"/>
  <c r="J106" i="5" s="1"/>
  <c r="I105" i="5"/>
  <c r="G105" i="5"/>
  <c r="J105" i="5" s="1"/>
  <c r="I104" i="5"/>
  <c r="G104" i="5"/>
  <c r="H104" i="5" s="1"/>
  <c r="K104" i="5" s="1"/>
  <c r="I103" i="5"/>
  <c r="G103" i="5"/>
  <c r="J103" i="5" s="1"/>
  <c r="A103" i="5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I102" i="5"/>
  <c r="G102" i="5"/>
  <c r="J102" i="5" s="1"/>
  <c r="I101" i="5"/>
  <c r="G101" i="5"/>
  <c r="J101" i="5" s="1"/>
  <c r="I100" i="5"/>
  <c r="G100" i="5"/>
  <c r="H100" i="5" s="1"/>
  <c r="K100" i="5" s="1"/>
  <c r="I99" i="5"/>
  <c r="G99" i="5"/>
  <c r="J99" i="5" s="1"/>
  <c r="I98" i="5"/>
  <c r="G98" i="5"/>
  <c r="H98" i="5" s="1"/>
  <c r="K98" i="5" s="1"/>
  <c r="I97" i="5"/>
  <c r="G97" i="5"/>
  <c r="J97" i="5" s="1"/>
  <c r="I96" i="5"/>
  <c r="G96" i="5"/>
  <c r="H96" i="5" s="1"/>
  <c r="K96" i="5" s="1"/>
  <c r="I95" i="5"/>
  <c r="G95" i="5"/>
  <c r="J95" i="5" s="1"/>
  <c r="I94" i="5"/>
  <c r="G94" i="5"/>
  <c r="H94" i="5" s="1"/>
  <c r="K94" i="5" s="1"/>
  <c r="I93" i="5"/>
  <c r="G93" i="5"/>
  <c r="J93" i="5" s="1"/>
  <c r="I92" i="5"/>
  <c r="G92" i="5"/>
  <c r="H92" i="5" s="1"/>
  <c r="K92" i="5" s="1"/>
  <c r="I91" i="5"/>
  <c r="G91" i="5"/>
  <c r="J91" i="5" s="1"/>
  <c r="I90" i="5"/>
  <c r="G90" i="5"/>
  <c r="H90" i="5" s="1"/>
  <c r="K90" i="5" s="1"/>
  <c r="I89" i="5"/>
  <c r="G89" i="5"/>
  <c r="J89" i="5" s="1"/>
  <c r="A89" i="5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I88" i="5"/>
  <c r="G88" i="5"/>
  <c r="H88" i="5" s="1"/>
  <c r="K88" i="5" s="1"/>
  <c r="I86" i="5"/>
  <c r="G86" i="5"/>
  <c r="J86" i="5" s="1"/>
  <c r="I85" i="5"/>
  <c r="G85" i="5"/>
  <c r="J85" i="5" s="1"/>
  <c r="I84" i="5"/>
  <c r="G84" i="5"/>
  <c r="J84" i="5" s="1"/>
  <c r="I83" i="5"/>
  <c r="G83" i="5"/>
  <c r="J83" i="5" s="1"/>
  <c r="I82" i="5"/>
  <c r="G82" i="5"/>
  <c r="H82" i="5" s="1"/>
  <c r="K82" i="5" s="1"/>
  <c r="I81" i="5"/>
  <c r="G81" i="5"/>
  <c r="J81" i="5" s="1"/>
  <c r="I80" i="5"/>
  <c r="G80" i="5"/>
  <c r="H80" i="5" s="1"/>
  <c r="K80" i="5" s="1"/>
  <c r="I79" i="5"/>
  <c r="G79" i="5"/>
  <c r="J79" i="5" s="1"/>
  <c r="I78" i="5"/>
  <c r="G78" i="5"/>
  <c r="J78" i="5" s="1"/>
  <c r="A78" i="5"/>
  <c r="I77" i="5"/>
  <c r="G77" i="5"/>
  <c r="J77" i="5" s="1"/>
  <c r="I76" i="5"/>
  <c r="G76" i="5"/>
  <c r="J76" i="5" s="1"/>
  <c r="I75" i="5"/>
  <c r="G75" i="5"/>
  <c r="H75" i="5" s="1"/>
  <c r="K75" i="5" s="1"/>
  <c r="I74" i="5"/>
  <c r="G74" i="5"/>
  <c r="J74" i="5" s="1"/>
  <c r="I73" i="5"/>
  <c r="G73" i="5"/>
  <c r="J73" i="5" s="1"/>
  <c r="I72" i="5"/>
  <c r="G72" i="5"/>
  <c r="J72" i="5" s="1"/>
  <c r="I71" i="5"/>
  <c r="G71" i="5"/>
  <c r="J71" i="5" s="1"/>
  <c r="I70" i="5"/>
  <c r="G70" i="5"/>
  <c r="J70" i="5" s="1"/>
  <c r="I69" i="5"/>
  <c r="G69" i="5"/>
  <c r="H69" i="5" s="1"/>
  <c r="K69" i="5" s="1"/>
  <c r="I68" i="5"/>
  <c r="G68" i="5"/>
  <c r="H68" i="5" s="1"/>
  <c r="K68" i="5" s="1"/>
  <c r="I67" i="5"/>
  <c r="G67" i="5"/>
  <c r="J67" i="5" s="1"/>
  <c r="I65" i="5"/>
  <c r="G65" i="5"/>
  <c r="J65" i="5" s="1"/>
  <c r="I64" i="5"/>
  <c r="G64" i="5"/>
  <c r="J64" i="5" s="1"/>
  <c r="I63" i="5"/>
  <c r="G63" i="5"/>
  <c r="J63" i="5" s="1"/>
  <c r="I62" i="5"/>
  <c r="G62" i="5"/>
  <c r="J62" i="5" s="1"/>
  <c r="A62" i="5"/>
  <c r="A63" i="5" s="1"/>
  <c r="A64" i="5" s="1"/>
  <c r="A65" i="5" s="1"/>
  <c r="I61" i="5"/>
  <c r="G61" i="5"/>
  <c r="J61" i="5" s="1"/>
  <c r="A61" i="5"/>
  <c r="I60" i="5"/>
  <c r="G60" i="5"/>
  <c r="J60" i="5" s="1"/>
  <c r="I59" i="5"/>
  <c r="G59" i="5"/>
  <c r="J59" i="5" s="1"/>
  <c r="I58" i="5"/>
  <c r="G58" i="5"/>
  <c r="J58" i="5" s="1"/>
  <c r="I57" i="5"/>
  <c r="G57" i="5"/>
  <c r="J57" i="5" s="1"/>
  <c r="I56" i="5"/>
  <c r="G56" i="5"/>
  <c r="H56" i="5" s="1"/>
  <c r="K56" i="5" s="1"/>
  <c r="A56" i="5"/>
  <c r="I55" i="5"/>
  <c r="G55" i="5"/>
  <c r="J55" i="5" s="1"/>
  <c r="I54" i="5"/>
  <c r="G54" i="5"/>
  <c r="J54" i="5" s="1"/>
  <c r="I53" i="5"/>
  <c r="G53" i="5"/>
  <c r="J53" i="5" s="1"/>
  <c r="I52" i="5"/>
  <c r="G52" i="5"/>
  <c r="J52" i="5" s="1"/>
  <c r="I51" i="5"/>
  <c r="G51" i="5"/>
  <c r="J51" i="5" s="1"/>
  <c r="I50" i="5"/>
  <c r="G50" i="5"/>
  <c r="J50" i="5" s="1"/>
  <c r="I49" i="5"/>
  <c r="G49" i="5"/>
  <c r="H49" i="5" s="1"/>
  <c r="K49" i="5" s="1"/>
  <c r="I48" i="5"/>
  <c r="G48" i="5"/>
  <c r="J48" i="5" s="1"/>
  <c r="I47" i="5"/>
  <c r="G47" i="5"/>
  <c r="J47" i="5" s="1"/>
  <c r="I46" i="5"/>
  <c r="G46" i="5"/>
  <c r="J46" i="5" s="1"/>
  <c r="I45" i="5"/>
  <c r="G45" i="5"/>
  <c r="J45" i="5" s="1"/>
  <c r="I44" i="5"/>
  <c r="G44" i="5"/>
  <c r="J44" i="5" s="1"/>
  <c r="I43" i="5"/>
  <c r="G43" i="5"/>
  <c r="H43" i="5" s="1"/>
  <c r="K43" i="5" s="1"/>
  <c r="I42" i="5"/>
  <c r="G42" i="5"/>
  <c r="J42" i="5" s="1"/>
  <c r="I41" i="5"/>
  <c r="G41" i="5"/>
  <c r="J41" i="5" s="1"/>
  <c r="I40" i="5"/>
  <c r="G40" i="5"/>
  <c r="J40" i="5" s="1"/>
  <c r="I39" i="5"/>
  <c r="G39" i="5"/>
  <c r="J39" i="5" s="1"/>
  <c r="I38" i="5"/>
  <c r="G38" i="5"/>
  <c r="J38" i="5" s="1"/>
  <c r="A38" i="5"/>
  <c r="A39" i="5" s="1"/>
  <c r="A40" i="5" s="1"/>
  <c r="A41" i="5" s="1"/>
  <c r="A42" i="5" s="1"/>
  <c r="A43" i="5" s="1"/>
  <c r="A44" i="5" s="1"/>
  <c r="A45" i="5" s="1"/>
  <c r="I37" i="5"/>
  <c r="G37" i="5"/>
  <c r="H37" i="5" s="1"/>
  <c r="K37" i="5" s="1"/>
  <c r="I36" i="5"/>
  <c r="G36" i="5"/>
  <c r="H36" i="5" s="1"/>
  <c r="K36" i="5" s="1"/>
  <c r="I35" i="5"/>
  <c r="G35" i="5"/>
  <c r="J35" i="5" s="1"/>
  <c r="I34" i="5"/>
  <c r="G34" i="5"/>
  <c r="J34" i="5" s="1"/>
  <c r="I33" i="5"/>
  <c r="G33" i="5"/>
  <c r="J33" i="5" s="1"/>
  <c r="I32" i="5"/>
  <c r="G32" i="5"/>
  <c r="J32" i="5" s="1"/>
  <c r="I31" i="5"/>
  <c r="G31" i="5"/>
  <c r="J31" i="5" s="1"/>
  <c r="I30" i="5"/>
  <c r="G30" i="5"/>
  <c r="J30" i="5" s="1"/>
  <c r="I29" i="5"/>
  <c r="G29" i="5"/>
  <c r="J29" i="5" s="1"/>
  <c r="I28" i="5"/>
  <c r="G28" i="5"/>
  <c r="J28" i="5" s="1"/>
  <c r="I27" i="5"/>
  <c r="G27" i="5"/>
  <c r="J27" i="5" s="1"/>
  <c r="I26" i="5"/>
  <c r="G26" i="5"/>
  <c r="J26" i="5" s="1"/>
  <c r="I25" i="5"/>
  <c r="G25" i="5"/>
  <c r="J25" i="5" s="1"/>
  <c r="I24" i="5"/>
  <c r="G24" i="5"/>
  <c r="J24" i="5" s="1"/>
  <c r="I23" i="5"/>
  <c r="G23" i="5"/>
  <c r="J23" i="5" s="1"/>
  <c r="I22" i="5"/>
  <c r="G22" i="5"/>
  <c r="J22" i="5" s="1"/>
  <c r="I21" i="5"/>
  <c r="G21" i="5"/>
  <c r="J21" i="5" s="1"/>
  <c r="I20" i="5"/>
  <c r="G20" i="5"/>
  <c r="J20" i="5" s="1"/>
  <c r="I19" i="5"/>
  <c r="G19" i="5"/>
  <c r="J19" i="5" s="1"/>
  <c r="I18" i="5"/>
  <c r="G18" i="5"/>
  <c r="J18" i="5" s="1"/>
  <c r="I17" i="5"/>
  <c r="G17" i="5"/>
  <c r="J17" i="5" s="1"/>
  <c r="I16" i="5"/>
  <c r="G16" i="5"/>
  <c r="J16" i="5" s="1"/>
  <c r="I15" i="5"/>
  <c r="G15" i="5"/>
  <c r="J15" i="5" s="1"/>
  <c r="I14" i="5"/>
  <c r="G14" i="5"/>
  <c r="J14" i="5" s="1"/>
  <c r="I13" i="5"/>
  <c r="G13" i="5"/>
  <c r="J13" i="5" s="1"/>
  <c r="I12" i="5"/>
  <c r="G12" i="5"/>
  <c r="J12" i="5" s="1"/>
  <c r="I11" i="5"/>
  <c r="G11" i="5"/>
  <c r="J11" i="5" s="1"/>
  <c r="I10" i="5"/>
  <c r="G10" i="5"/>
  <c r="J10" i="5" s="1"/>
  <c r="I9" i="5"/>
  <c r="G9" i="5"/>
  <c r="J9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I8" i="5"/>
  <c r="G8" i="5"/>
  <c r="J8" i="5" s="1"/>
  <c r="H86" i="5" l="1"/>
  <c r="K86" i="5" s="1"/>
  <c r="H105" i="5"/>
  <c r="K105" i="5" s="1"/>
  <c r="J75" i="5"/>
  <c r="J92" i="5"/>
  <c r="J98" i="5"/>
  <c r="H54" i="5"/>
  <c r="K54" i="5" s="1"/>
  <c r="J104" i="5"/>
  <c r="H73" i="5"/>
  <c r="K73" i="5" s="1"/>
  <c r="J125" i="5"/>
  <c r="J136" i="5"/>
  <c r="H101" i="5"/>
  <c r="K101" i="5" s="1"/>
  <c r="H123" i="5"/>
  <c r="K123" i="5" s="1"/>
  <c r="J144" i="5"/>
  <c r="J142" i="5"/>
  <c r="J140" i="5"/>
  <c r="J138" i="5"/>
  <c r="J134" i="5"/>
  <c r="J132" i="5"/>
  <c r="H131" i="5"/>
  <c r="K131" i="5" s="1"/>
  <c r="H129" i="5"/>
  <c r="K129" i="5" s="1"/>
  <c r="H128" i="5"/>
  <c r="K128" i="5" s="1"/>
  <c r="J127" i="5"/>
  <c r="J121" i="5"/>
  <c r="H118" i="5"/>
  <c r="K118" i="5" s="1"/>
  <c r="H117" i="5"/>
  <c r="K117" i="5" s="1"/>
  <c r="H116" i="5"/>
  <c r="K116" i="5" s="1"/>
  <c r="H115" i="5"/>
  <c r="K115" i="5" s="1"/>
  <c r="H114" i="5"/>
  <c r="K114" i="5" s="1"/>
  <c r="H113" i="5"/>
  <c r="K113" i="5" s="1"/>
  <c r="H112" i="5"/>
  <c r="K112" i="5" s="1"/>
  <c r="H111" i="5"/>
  <c r="K111" i="5" s="1"/>
  <c r="H110" i="5"/>
  <c r="K110" i="5" s="1"/>
  <c r="H109" i="5"/>
  <c r="K109" i="5" s="1"/>
  <c r="H108" i="5"/>
  <c r="K108" i="5" s="1"/>
  <c r="H107" i="5"/>
  <c r="K107" i="5" s="1"/>
  <c r="H106" i="5"/>
  <c r="K106" i="5" s="1"/>
  <c r="H103" i="5"/>
  <c r="K103" i="5" s="1"/>
  <c r="H102" i="5"/>
  <c r="K102" i="5" s="1"/>
  <c r="J100" i="5"/>
  <c r="J96" i="5"/>
  <c r="J94" i="5"/>
  <c r="J90" i="5"/>
  <c r="J88" i="5"/>
  <c r="H83" i="5"/>
  <c r="K83" i="5" s="1"/>
  <c r="J82" i="5"/>
  <c r="J80" i="5"/>
  <c r="H78" i="5"/>
  <c r="K78" i="5" s="1"/>
  <c r="H76" i="5"/>
  <c r="K76" i="5" s="1"/>
  <c r="H71" i="5"/>
  <c r="K71" i="5" s="1"/>
  <c r="J68" i="5"/>
  <c r="H67" i="5"/>
  <c r="K67" i="5" s="1"/>
  <c r="H59" i="5"/>
  <c r="K59" i="5" s="1"/>
  <c r="J56" i="5"/>
  <c r="H52" i="5"/>
  <c r="K52" i="5" s="1"/>
  <c r="J49" i="5"/>
  <c r="H48" i="5"/>
  <c r="K48" i="5" s="1"/>
  <c r="J36" i="5"/>
  <c r="H34" i="5"/>
  <c r="K34" i="5" s="1"/>
  <c r="I146" i="5"/>
  <c r="H8" i="5"/>
  <c r="K8" i="5" s="1"/>
  <c r="H10" i="5"/>
  <c r="K10" i="5" s="1"/>
  <c r="H12" i="5"/>
  <c r="K12" i="5" s="1"/>
  <c r="H14" i="5"/>
  <c r="K14" i="5" s="1"/>
  <c r="H16" i="5"/>
  <c r="K16" i="5" s="1"/>
  <c r="H18" i="5"/>
  <c r="K18" i="5" s="1"/>
  <c r="H20" i="5"/>
  <c r="K20" i="5" s="1"/>
  <c r="H22" i="5"/>
  <c r="K22" i="5" s="1"/>
  <c r="H24" i="5"/>
  <c r="K24" i="5" s="1"/>
  <c r="H26" i="5"/>
  <c r="K26" i="5" s="1"/>
  <c r="H28" i="5"/>
  <c r="K28" i="5" s="1"/>
  <c r="H30" i="5"/>
  <c r="K30" i="5" s="1"/>
  <c r="H32" i="5"/>
  <c r="K32" i="5" s="1"/>
  <c r="H47" i="5"/>
  <c r="K47" i="5" s="1"/>
  <c r="H61" i="5"/>
  <c r="K61" i="5" s="1"/>
  <c r="H63" i="5"/>
  <c r="K63" i="5" s="1"/>
  <c r="H65" i="5"/>
  <c r="K65" i="5" s="1"/>
  <c r="H85" i="5"/>
  <c r="K85" i="5" s="1"/>
  <c r="H130" i="5"/>
  <c r="K130" i="5" s="1"/>
  <c r="H39" i="5"/>
  <c r="K39" i="5" s="1"/>
  <c r="H45" i="5"/>
  <c r="K45" i="5" s="1"/>
  <c r="H50" i="5"/>
  <c r="K50" i="5" s="1"/>
  <c r="H57" i="5"/>
  <c r="K57" i="5" s="1"/>
  <c r="H41" i="5"/>
  <c r="K41" i="5" s="1"/>
  <c r="H35" i="5"/>
  <c r="K35" i="5" s="1"/>
  <c r="J37" i="5"/>
  <c r="J43" i="5"/>
  <c r="H55" i="5"/>
  <c r="K55" i="5" s="1"/>
  <c r="H74" i="5"/>
  <c r="K74" i="5" s="1"/>
  <c r="H81" i="5"/>
  <c r="K81" i="5" s="1"/>
  <c r="H89" i="5"/>
  <c r="K89" i="5" s="1"/>
  <c r="H91" i="5"/>
  <c r="K91" i="5" s="1"/>
  <c r="H93" i="5"/>
  <c r="K93" i="5" s="1"/>
  <c r="H95" i="5"/>
  <c r="K95" i="5" s="1"/>
  <c r="H97" i="5"/>
  <c r="K97" i="5" s="1"/>
  <c r="H99" i="5"/>
  <c r="K99" i="5" s="1"/>
  <c r="H122" i="5"/>
  <c r="K122" i="5" s="1"/>
  <c r="H124" i="5"/>
  <c r="K124" i="5" s="1"/>
  <c r="H126" i="5"/>
  <c r="K126" i="5" s="1"/>
  <c r="H133" i="5"/>
  <c r="K133" i="5" s="1"/>
  <c r="H135" i="5"/>
  <c r="K135" i="5" s="1"/>
  <c r="H137" i="5"/>
  <c r="K137" i="5" s="1"/>
  <c r="H139" i="5"/>
  <c r="K139" i="5" s="1"/>
  <c r="H141" i="5"/>
  <c r="K141" i="5" s="1"/>
  <c r="H143" i="5"/>
  <c r="K143" i="5" s="1"/>
  <c r="H145" i="5"/>
  <c r="K145" i="5" s="1"/>
  <c r="J69" i="5"/>
  <c r="H9" i="5"/>
  <c r="K9" i="5" s="1"/>
  <c r="H11" i="5"/>
  <c r="K11" i="5" s="1"/>
  <c r="H13" i="5"/>
  <c r="K13" i="5" s="1"/>
  <c r="H15" i="5"/>
  <c r="K15" i="5" s="1"/>
  <c r="H17" i="5"/>
  <c r="K17" i="5" s="1"/>
  <c r="H19" i="5"/>
  <c r="K19" i="5" s="1"/>
  <c r="H21" i="5"/>
  <c r="K21" i="5" s="1"/>
  <c r="H23" i="5"/>
  <c r="K23" i="5" s="1"/>
  <c r="H25" i="5"/>
  <c r="K25" i="5" s="1"/>
  <c r="H27" i="5"/>
  <c r="K27" i="5" s="1"/>
  <c r="H29" i="5"/>
  <c r="K29" i="5" s="1"/>
  <c r="H31" i="5"/>
  <c r="K31" i="5" s="1"/>
  <c r="H33" i="5"/>
  <c r="K33" i="5" s="1"/>
  <c r="H53" i="5"/>
  <c r="K53" i="5" s="1"/>
  <c r="H60" i="5"/>
  <c r="K60" i="5" s="1"/>
  <c r="H62" i="5"/>
  <c r="K62" i="5" s="1"/>
  <c r="H64" i="5"/>
  <c r="K64" i="5" s="1"/>
  <c r="H72" i="5"/>
  <c r="K72" i="5" s="1"/>
  <c r="H79" i="5"/>
  <c r="K79" i="5" s="1"/>
  <c r="H120" i="5"/>
  <c r="K120" i="5" s="1"/>
  <c r="H46" i="5"/>
  <c r="K46" i="5" s="1"/>
  <c r="H77" i="5"/>
  <c r="K77" i="5" s="1"/>
  <c r="H84" i="5"/>
  <c r="K84" i="5" s="1"/>
  <c r="H38" i="5"/>
  <c r="K38" i="5" s="1"/>
  <c r="H40" i="5"/>
  <c r="K40" i="5" s="1"/>
  <c r="H42" i="5"/>
  <c r="K42" i="5" s="1"/>
  <c r="H44" i="5"/>
  <c r="K44" i="5" s="1"/>
  <c r="H51" i="5"/>
  <c r="K51" i="5" s="1"/>
  <c r="H58" i="5"/>
  <c r="K58" i="5" s="1"/>
  <c r="H70" i="5"/>
  <c r="K70" i="5" s="1"/>
  <c r="J146" i="5" l="1"/>
  <c r="K146" i="5"/>
</calcChain>
</file>

<file path=xl/sharedStrings.xml><?xml version="1.0" encoding="utf-8"?>
<sst xmlns="http://schemas.openxmlformats.org/spreadsheetml/2006/main" count="194" uniqueCount="189">
  <si>
    <t>ZP.D.PM.16.2023</t>
  </si>
  <si>
    <t xml:space="preserve">Załącznik nr 3.0 do Formularza Oferty/ </t>
  </si>
  <si>
    <t>Załącznik nr 1.1. do umowy</t>
  </si>
  <si>
    <r>
      <rPr>
        <b/>
        <sz val="14"/>
        <color rgb="FF0070C0"/>
        <rFont val="Calibri"/>
        <family val="2"/>
        <charset val="238"/>
        <scheme val="minor"/>
      </rPr>
      <t>CZĘŚĆ NR 1 -</t>
    </r>
    <r>
      <rPr>
        <b/>
        <sz val="14"/>
        <color theme="1"/>
        <rFont val="Calibri"/>
        <family val="2"/>
        <charset val="238"/>
        <scheme val="minor"/>
      </rPr>
      <t xml:space="preserve">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w WARSZAWIE</t>
    </r>
  </si>
  <si>
    <t>Specyfikacja asortymentowa</t>
  </si>
  <si>
    <t xml:space="preserve">Formularz cenowy               </t>
  </si>
  <si>
    <t xml:space="preserve">LP. 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</si>
  <si>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</si>
  <si>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r>
      <t>Liczba zamawianych egzemplarzy/</t>
    </r>
    <r>
      <rPr>
        <b/>
        <sz val="7"/>
        <color rgb="FF00B050"/>
        <rFont val="Calibri"/>
        <family val="2"/>
        <charset val="238"/>
        <scheme val="minor"/>
      </rPr>
      <t xml:space="preserve">dostępów </t>
    </r>
    <r>
      <rPr>
        <b/>
        <sz val="7"/>
        <color rgb="FF0070C0"/>
        <rFont val="Calibri"/>
        <family val="2"/>
        <charset val="238"/>
        <scheme val="minor"/>
      </rPr>
      <t>każdego tytułu prasowego w poszczególnym wydaniu</t>
    </r>
  </si>
  <si>
    <r>
      <t xml:space="preserve">Liczba wydań (tradycyjnych/papierowych i 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rgb="FF0070C0"/>
        <rFont val="Calibri"/>
        <family val="2"/>
        <charset val="238"/>
        <scheme val="minor"/>
      </rPr>
      <t>) każdego tytułu w okresie 01.01.-31.12.2024</t>
    </r>
  </si>
  <si>
    <r>
      <t>Cena jedostkowa netto 1 egzemplarza zamawianego tytułu prasowego w wydaniu/</t>
    </r>
    <r>
      <rPr>
        <b/>
        <sz val="7"/>
        <color rgb="FF00B050"/>
        <rFont val="Calibri"/>
        <family val="2"/>
        <charset val="238"/>
        <scheme val="minor"/>
      </rPr>
      <t>cena jednostkowa netto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
[w PLN]</t>
    </r>
  </si>
  <si>
    <t>Stawka podatku VAT</t>
  </si>
  <si>
    <t>Kwota podatku VAT</t>
  </si>
  <si>
    <r>
      <t>Cena jedostkowa brutto 1 egzemplarza zamawianego tytułu prasowego w wydaniu/</t>
    </r>
    <r>
      <rPr>
        <b/>
        <sz val="7"/>
        <color rgb="FF00B050"/>
        <rFont val="Calibri"/>
        <family val="2"/>
        <charset val="238"/>
        <scheme val="minor"/>
      </rPr>
      <t xml:space="preserve">cena jednostkowa brutto za 1 miesiąc kalendarzowy dostępu do e-wydania </t>
    </r>
    <r>
      <rPr>
        <b/>
        <sz val="7"/>
        <color rgb="FF0000FF"/>
        <rFont val="Calibri"/>
        <family val="2"/>
        <charset val="238"/>
        <scheme val="minor"/>
      </rPr>
      <t xml:space="preserve">
</t>
    </r>
    <r>
      <rPr>
        <b/>
        <sz val="7"/>
        <rFont val="Calibri"/>
        <family val="2"/>
        <charset val="238"/>
        <scheme val="minor"/>
      </rPr>
      <t>[w PLN]</t>
    </r>
  </si>
  <si>
    <t>Wartość podatku VAT</t>
  </si>
  <si>
    <t>7=[5*6]</t>
  </si>
  <si>
    <t>8=[5+7]</t>
  </si>
  <si>
    <t>9=[3*4*5]</t>
  </si>
  <si>
    <t>10 =[3*4*7]</t>
  </si>
  <si>
    <t>10=[3*4*8]</t>
  </si>
  <si>
    <t>ABI EKSPERT</t>
  </si>
  <si>
    <r>
      <rPr>
        <sz val="9"/>
        <color rgb="FF0000FF"/>
        <rFont val="Calibri"/>
        <family val="2"/>
        <charset val="238"/>
        <scheme val="minor"/>
      </rPr>
      <t xml:space="preserve">Admin Magazine </t>
    </r>
    <r>
      <rPr>
        <b/>
        <sz val="9"/>
        <color rgb="FF00B050"/>
        <rFont val="Calibri"/>
        <family val="2"/>
        <charset val="238"/>
        <scheme val="minor"/>
      </rPr>
      <t>(wersja (elektroniczna)</t>
    </r>
  </si>
  <si>
    <t xml:space="preserve">Aktualizacja "Płace w Firmie" 0088 
- dostęp do strony produktowej "Płace w firmie" </t>
  </si>
  <si>
    <t>Archeion</t>
  </si>
  <si>
    <t>Archives of Environmental Protection (Archiwum Ochrony Środowiska)</t>
  </si>
  <si>
    <t>Atest - Ochrona Pracy</t>
  </si>
  <si>
    <t>Audio-Video</t>
  </si>
  <si>
    <t>Aura</t>
  </si>
  <si>
    <t>Automatyka</t>
  </si>
  <si>
    <t>Auto Expert</t>
  </si>
  <si>
    <t>Autostrady</t>
  </si>
  <si>
    <t>Bezpieczeństwo Pracy</t>
  </si>
  <si>
    <t>Bibliotekarz</t>
  </si>
  <si>
    <t>Biotechnologia</t>
  </si>
  <si>
    <r>
      <t xml:space="preserve">Biuletyn Informacyjny dla Służb </t>
    </r>
    <r>
      <rPr>
        <sz val="9"/>
        <color rgb="FF0000FF"/>
        <rFont val="Calibri"/>
        <family val="2"/>
        <charset val="238"/>
        <scheme val="minor"/>
      </rPr>
      <t>Ekonomiczno-Finansowych</t>
    </r>
  </si>
  <si>
    <t>Biuletyn VAT</t>
  </si>
  <si>
    <t xml:space="preserve">BTA - Budownictwo, Technologie, Architektura </t>
  </si>
  <si>
    <t>Cement Wapno Beton</t>
  </si>
  <si>
    <t>Charaktery</t>
  </si>
  <si>
    <t>Chłodnictwo</t>
  </si>
  <si>
    <t>Chłodnictwo i Klimatyzacja</t>
  </si>
  <si>
    <t>Cierpłownictwo, Ogrzewnictwo, Wentylacja</t>
  </si>
  <si>
    <t>Controlling, Rachunkowość Zarządcza i Finanse</t>
  </si>
  <si>
    <t>Dozór Techniczny</t>
  </si>
  <si>
    <t>Drogownictwo</t>
  </si>
  <si>
    <t>27.1.</t>
  </si>
  <si>
    <t>Dziennik Gazeta Prawna</t>
  </si>
  <si>
    <t>27.2.</t>
  </si>
  <si>
    <r>
      <t xml:space="preserve">Dziennik Gazeta Prawna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</si>
  <si>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27.3.</t>
  </si>
  <si>
    <t xml:space="preserve">Dziennik Gazeta Prawna - wersja PREMIUM </t>
  </si>
  <si>
    <t>27.4.</t>
  </si>
  <si>
    <r>
      <rPr>
        <sz val="9"/>
        <color rgb="FF0000FF"/>
        <rFont val="Calibri"/>
        <family val="2"/>
        <charset val="238"/>
        <scheme val="minor"/>
      </rPr>
      <t>Dziennik Gazeta Prawna - wersja PREMIUM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</si>
  <si>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Energia i Recykling</t>
  </si>
  <si>
    <r>
      <t xml:space="preserve">Elektronika </t>
    </r>
    <r>
      <rPr>
        <sz val="9"/>
        <color rgb="FF0000FF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 Konstrukcje, Technologie, Zastosowania</t>
    </r>
  </si>
  <si>
    <t>Elektronika Praktyczna</t>
  </si>
  <si>
    <t>ELEKTRONIKA dla wszystkich</t>
  </si>
  <si>
    <r>
      <rPr>
        <sz val="9"/>
        <color rgb="FF0000FF"/>
        <rFont val="Calibri"/>
        <family val="2"/>
        <charset val="238"/>
        <scheme val="minor"/>
      </rPr>
      <t>Financial Times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</si>
  <si>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r>
      <rPr>
        <sz val="9"/>
        <color rgb="FF0000FF"/>
        <rFont val="Calibri"/>
        <family val="2"/>
        <charset val="238"/>
        <scheme val="minor"/>
      </rPr>
      <t xml:space="preserve">Forbes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</si>
  <si>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36.1.</t>
  </si>
  <si>
    <r>
      <t>Forum Akademickie</t>
    </r>
    <r>
      <rPr>
        <b/>
        <sz val="9"/>
        <color rgb="FF00B050"/>
        <rFont val="Calibri"/>
        <family val="2"/>
        <charset val="238"/>
        <scheme val="minor"/>
      </rPr>
      <t xml:space="preserve"> </t>
    </r>
  </si>
  <si>
    <t>36.2.</t>
  </si>
  <si>
    <r>
      <t xml:space="preserve">Forum Akademickie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</si>
  <si>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Forum Eksplotatora</t>
  </si>
  <si>
    <t>Gaz, Woda i Technika Sanitarna</t>
  </si>
  <si>
    <t>40.1.</t>
  </si>
  <si>
    <t>Gazeta Wyborcza</t>
  </si>
  <si>
    <t>40.2.</t>
  </si>
  <si>
    <t>Gazeta Wyborcza - wydanie poniedziałkowe</t>
  </si>
  <si>
    <t>41.3.</t>
  </si>
  <si>
    <r>
      <rPr>
        <sz val="9"/>
        <color rgb="FF0000FF"/>
        <rFont val="Calibri"/>
        <family val="2"/>
        <charset val="238"/>
        <scheme val="minor"/>
      </rPr>
      <t>Gazeta Wyborcza - wersja PAKIET KLUBOWY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</si>
  <si>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42.4.</t>
  </si>
  <si>
    <r>
      <t>Gazeta Wyborcza - wersja PREMIUM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</si>
  <si>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GDMT GEOINŻYNIERIA DROGI MOSTY TUNELE</t>
  </si>
  <si>
    <t>Głos Nauczycielski</t>
  </si>
  <si>
    <t>Gospodarka Wodna</t>
  </si>
  <si>
    <t>46.1.</t>
  </si>
  <si>
    <r>
      <t xml:space="preserve">MIT Sloan Management Review Polska - </t>
    </r>
    <r>
      <rPr>
        <sz val="9"/>
        <color rgb="FF0000FF"/>
        <rFont val="Calibri"/>
        <family val="2"/>
        <charset val="238"/>
        <scheme val="minor"/>
      </rPr>
      <t>PAKIET GOLD Digital</t>
    </r>
    <r>
      <rPr>
        <sz val="9"/>
        <color rgb="FF000000"/>
        <rFont val="Calibri"/>
        <family val="2"/>
        <charset val="238"/>
        <scheme val="minor"/>
      </rPr>
      <t xml:space="preserve"> (wydanie tradycyjne/papierowe </t>
    </r>
    <r>
      <rPr>
        <b/>
        <sz val="9"/>
        <color rgb="FF00B050"/>
        <rFont val="Calibri"/>
        <family val="2"/>
        <charset val="238"/>
        <scheme val="minor"/>
      </rPr>
      <t>+ wersja elektroniczna</t>
    </r>
    <r>
      <rPr>
        <sz val="9"/>
        <color rgb="FF000000"/>
        <rFont val="Calibri"/>
        <family val="2"/>
        <charset val="238"/>
        <scheme val="minor"/>
      </rPr>
      <t>)</t>
    </r>
  </si>
  <si>
    <t>46.2.</t>
  </si>
  <si>
    <r>
      <t xml:space="preserve">MIT Sloan Management Review Polska  </t>
    </r>
    <r>
      <rPr>
        <sz val="9"/>
        <color rgb="FF0000FF"/>
        <rFont val="Calibri"/>
        <family val="2"/>
        <charset val="238"/>
        <scheme val="minor"/>
      </rPr>
      <t>- PAKIET SILVER Digital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</si>
  <si>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Instal</t>
  </si>
  <si>
    <t>Inżynieria Bezwykopowa</t>
  </si>
  <si>
    <t>Inżynieria i Budownictwo</t>
  </si>
  <si>
    <t>Inżynier Budownictwa</t>
  </si>
  <si>
    <t>Inżynier i Fizyk Medyczny</t>
  </si>
  <si>
    <t>Journal of Theoretical and Applied Mechanics</t>
  </si>
  <si>
    <t>Konstrukcje Stalowe</t>
  </si>
  <si>
    <t>56.1.</t>
  </si>
  <si>
    <t>Linux Magazine</t>
  </si>
  <si>
    <t>56.2.</t>
  </si>
  <si>
    <r>
      <rPr>
        <sz val="9"/>
        <color rgb="FF0000FF"/>
        <rFont val="Calibri"/>
        <family val="2"/>
        <charset val="238"/>
        <scheme val="minor"/>
      </rPr>
      <t>Linux Magazine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</si>
  <si>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Logistyka</t>
  </si>
  <si>
    <t>Lotnictwo Aviation International</t>
  </si>
  <si>
    <t xml:space="preserve">Materiały Budowlane </t>
  </si>
  <si>
    <t>Mechanik</t>
  </si>
  <si>
    <t>61.1.</t>
  </si>
  <si>
    <t>61.2.</t>
  </si>
  <si>
    <t>MOSTY</t>
  </si>
  <si>
    <t>Napędy i Sterowanie</t>
  </si>
  <si>
    <r>
      <t xml:space="preserve">Newsweek Polska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</si>
  <si>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Nowoczesne Budownictwo Inżynieryjne</t>
  </si>
  <si>
    <t>Nowoczesne Hale</t>
  </si>
  <si>
    <t>Ochrona Przeciwpożarowa</t>
  </si>
  <si>
    <r>
      <t>Ochrona przed</t>
    </r>
    <r>
      <rPr>
        <sz val="9"/>
        <color rgb="FF0000FF"/>
        <rFont val="Calibri"/>
        <family val="2"/>
        <charset val="238"/>
        <scheme val="minor"/>
      </rPr>
      <t xml:space="preserve"> k</t>
    </r>
    <r>
      <rPr>
        <sz val="9"/>
        <color rgb="FF000000"/>
        <rFont val="Calibri"/>
        <family val="2"/>
        <charset val="238"/>
        <scheme val="minor"/>
      </rPr>
      <t>orozją</t>
    </r>
  </si>
  <si>
    <t>Orzecznictwo w sprawach zamówień publicznych</t>
  </si>
  <si>
    <t>Personel i Zarządzanie - wersja PREMIUM</t>
  </si>
  <si>
    <t>Polish Journal of Ecology</t>
  </si>
  <si>
    <t>Polish Journal of Environmental Studies</t>
  </si>
  <si>
    <t>74.1.</t>
  </si>
  <si>
    <t>Polityka</t>
  </si>
  <si>
    <t>74.2.</t>
  </si>
  <si>
    <r>
      <t xml:space="preserve">Polityka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</si>
  <si>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Polska Zbrojna</t>
  </si>
  <si>
    <t>Polski Instalator</t>
  </si>
  <si>
    <t>Pomiary Automatyka Robotyka</t>
  </si>
  <si>
    <t>Press</t>
  </si>
  <si>
    <t>Problemy Jakości</t>
  </si>
  <si>
    <t>Problemy Kolejnictwa</t>
  </si>
  <si>
    <t xml:space="preserve">Programista </t>
  </si>
  <si>
    <t>Promotor BHP</t>
  </si>
  <si>
    <t>Przegląd Budowlany</t>
  </si>
  <si>
    <t>Przegląd Geodezyjny</t>
  </si>
  <si>
    <t>Przegląd Komunikacyjny</t>
  </si>
  <si>
    <t>Przegląd Komunalny</t>
  </si>
  <si>
    <t>Przegląd Lotniczy: Avation Revue</t>
  </si>
  <si>
    <t>Przegląd Pożarniczy</t>
  </si>
  <si>
    <t>Przegląd Techniczny</t>
  </si>
  <si>
    <t>Przegląd Telekominikacyjny</t>
  </si>
  <si>
    <t>Przemysł Chemiczny</t>
  </si>
  <si>
    <t>93.1.</t>
  </si>
  <si>
    <t>Przetargi Publiczne</t>
  </si>
  <si>
    <t>93.2.</t>
  </si>
  <si>
    <t>Przewodnik Projektanta</t>
  </si>
  <si>
    <t>Rachunkowość</t>
  </si>
  <si>
    <t>Raport WojskoTechnika Obronność</t>
  </si>
  <si>
    <t>Rynek Energii</t>
  </si>
  <si>
    <t>Rynek Instalacyjny</t>
  </si>
  <si>
    <t>99.1.</t>
  </si>
  <si>
    <t>Rzeczpospolita</t>
  </si>
  <si>
    <t>99.2.</t>
  </si>
  <si>
    <r>
      <rPr>
        <sz val="9"/>
        <color rgb="FF0000FF"/>
        <rFont val="Calibri"/>
        <family val="2"/>
        <charset val="238"/>
        <scheme val="minor"/>
      </rPr>
      <t xml:space="preserve">Rzeczpospolita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</si>
  <si>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99.3.</t>
  </si>
  <si>
    <t>Rzeczpospolita - wydanie środowe</t>
  </si>
  <si>
    <t>99.4.</t>
  </si>
  <si>
    <t xml:space="preserve">Rzeczpospolita - wersja PLUS </t>
  </si>
  <si>
    <t>99.5.</t>
  </si>
  <si>
    <r>
      <t xml:space="preserve">Rzeczpospolita - wersja PLUS </t>
    </r>
    <r>
      <rPr>
        <sz val="9"/>
        <color rgb="FF00B050"/>
        <rFont val="Calibri"/>
        <family val="2"/>
        <charset val="238"/>
        <scheme val="minor"/>
      </rPr>
      <t>(</t>
    </r>
    <r>
      <rPr>
        <b/>
        <sz val="9"/>
        <color rgb="FF00B050"/>
        <rFont val="Calibri"/>
        <family val="2"/>
        <charset val="238"/>
        <scheme val="minor"/>
      </rPr>
      <t>wersja elektroniczna) </t>
    </r>
  </si>
  <si>
    <t>Serwis Motoryzacyjny</t>
  </si>
  <si>
    <t>Skrzydlata Polska</t>
  </si>
  <si>
    <t>Świat Radio</t>
  </si>
  <si>
    <t>Świat szkła</t>
  </si>
  <si>
    <r>
      <t xml:space="preserve">Technologia </t>
    </r>
    <r>
      <rPr>
        <sz val="9"/>
        <color rgb="FF0000FF"/>
        <rFont val="Calibri"/>
        <family val="2"/>
        <charset val="238"/>
        <scheme val="minor"/>
      </rPr>
      <t>w</t>
    </r>
    <r>
      <rPr>
        <sz val="9"/>
        <color theme="1"/>
        <rFont val="Calibri"/>
        <family val="2"/>
        <charset val="238"/>
        <scheme val="minor"/>
      </rPr>
      <t>ody</t>
    </r>
  </si>
  <si>
    <r>
      <rPr>
        <sz val="9"/>
        <color rgb="FF0000FF"/>
        <rFont val="Calibri"/>
        <family val="2"/>
        <charset val="238"/>
        <scheme val="minor"/>
      </rPr>
      <t>The Economist</t>
    </r>
    <r>
      <rPr>
        <b/>
        <sz val="9"/>
        <color rgb="FF00B050"/>
        <rFont val="Calibri"/>
        <family val="2"/>
        <charset val="238"/>
        <scheme val="minor"/>
      </rPr>
      <t xml:space="preserve"> (wersja elektroniczna)</t>
    </r>
  </si>
  <si>
    <t>Transport Miejski i Regionalny</t>
  </si>
  <si>
    <t>Urania</t>
  </si>
  <si>
    <t>Wodociągi i Kanalizacja</t>
  </si>
  <si>
    <r>
      <t xml:space="preserve">Wprost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</si>
  <si>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Zamówienia publiczne</t>
  </si>
  <si>
    <t>Zamówienia publiczne w pytaniach i odpowiedziach</t>
  </si>
  <si>
    <t>Zeszyty Naukowe Uniwersytetu Jagielońskiego. Prace z Prawa Własności Intelektualnej</t>
  </si>
  <si>
    <t>53.1.</t>
  </si>
  <si>
    <t>54.1.</t>
  </si>
  <si>
    <t>54.2.</t>
  </si>
  <si>
    <t>54.3.</t>
  </si>
  <si>
    <t>54.4.</t>
  </si>
  <si>
    <r>
      <t xml:space="preserve">Komplet wydawnictw SEKOCENBUD </t>
    </r>
    <r>
      <rPr>
        <sz val="9"/>
        <color rgb="FF00B050"/>
        <rFont val="Calibri"/>
        <family val="2"/>
        <charset val="238"/>
        <scheme val="minor"/>
      </rPr>
      <t>n</t>
    </r>
    <r>
      <rPr>
        <b/>
        <sz val="9"/>
        <color rgb="FF00B050"/>
        <rFont val="Calibri"/>
        <family val="2"/>
        <charset val="238"/>
        <scheme val="minor"/>
      </rPr>
      <t>a nośnikach cyfrowych</t>
    </r>
    <r>
      <rPr>
        <sz val="9"/>
        <color rgb="FF00000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CD</t>
    </r>
    <r>
      <rPr>
        <sz val="9"/>
        <color rgb="FF000000"/>
        <rFont val="Calibri"/>
        <family val="2"/>
        <charset val="238"/>
        <scheme val="minor"/>
      </rPr>
      <t xml:space="preserve"> obejmujący zestaw biuletynów:</t>
    </r>
  </si>
  <si>
    <t xml:space="preserve">cen robót scalonych - (BCA, BCD, BCP) </t>
  </si>
  <si>
    <t>cen zagregowanych - (BCO, cz.I, BCO cz.II, BCM)</t>
  </si>
  <si>
    <t>cen robót - (BRZ, BRB, BRI, BRE, BRR)</t>
  </si>
  <si>
    <t>53.2.</t>
  </si>
  <si>
    <t>53.</t>
  </si>
  <si>
    <r>
      <t xml:space="preserve">Komplet wydawnictw SEKOCENBUD </t>
    </r>
    <r>
      <rPr>
        <b/>
        <sz val="9"/>
        <rFont val="Calibri"/>
        <family val="2"/>
        <charset val="238"/>
        <scheme val="minor"/>
      </rPr>
      <t xml:space="preserve">broszurowych, </t>
    </r>
    <r>
      <rPr>
        <b/>
        <sz val="9"/>
        <color rgb="FF0000FF"/>
        <rFont val="Calibri"/>
        <family val="2"/>
        <charset val="238"/>
        <scheme val="minor"/>
      </rPr>
      <t>obejmujący zestaw</t>
    </r>
    <r>
      <rPr>
        <sz val="9"/>
        <color rgb="FF000000"/>
        <rFont val="Calibri"/>
        <family val="2"/>
        <charset val="238"/>
        <scheme val="minor"/>
      </rPr>
      <t xml:space="preserve">:   </t>
    </r>
  </si>
  <si>
    <t>biuletynów cen robót scalonych (BCA, BCD, BCP)</t>
  </si>
  <si>
    <t>miesięczników BŁYSKAWICA</t>
  </si>
  <si>
    <t>biuletynów cen zagregowanych (BCO cz.I, BCO cz.II, BCM, WKI)</t>
  </si>
  <si>
    <t>waloryzacyjno-regionalizacyjny (BCR, ZWW, Błyskawica)</t>
  </si>
  <si>
    <r>
      <t xml:space="preserve">informacji o cenach czynników produkcji budowlanej (IMB, IMI, </t>
    </r>
    <r>
      <rPr>
        <sz val="9"/>
        <color rgb="FFFF0000"/>
        <rFont val="Calibri"/>
        <family val="2"/>
        <charset val="238"/>
        <scheme val="minor"/>
      </rPr>
      <t>IME</t>
    </r>
    <r>
      <rPr>
        <sz val="9"/>
        <color rgb="FF000000"/>
        <rFont val="Calibri"/>
        <family val="2"/>
        <charset val="238"/>
        <scheme val="minor"/>
      </rPr>
      <t>, IRS)</t>
    </r>
  </si>
  <si>
    <t>biuletynów cen robót (BRZ, BRB, BRI, BRE, BRR)</t>
  </si>
  <si>
    <r>
      <t>Postęp</t>
    </r>
    <r>
      <rPr>
        <sz val="9"/>
        <color rgb="FF0000FF"/>
        <rFont val="Calibri"/>
        <family val="2"/>
        <charset val="238"/>
        <scheme val="minor"/>
      </rPr>
      <t xml:space="preserve">y </t>
    </r>
    <r>
      <rPr>
        <sz val="9"/>
        <color rgb="FF000000"/>
        <rFont val="Calibri"/>
        <family val="2"/>
        <charset val="238"/>
        <scheme val="minor"/>
      </rPr>
      <t>Fizyki</t>
    </r>
  </si>
  <si>
    <t>Ecological Chemistry and Energineering "S"</t>
  </si>
  <si>
    <t>Energetyka: problemy energetyki i gospodarki paliwowo-energetycznej</t>
  </si>
  <si>
    <r>
      <t>Wartość netto 
[liczba zamawianych egzemplarzy/</t>
    </r>
    <r>
      <rPr>
        <b/>
        <sz val="7"/>
        <color rgb="FF00B050"/>
        <rFont val="Calibri"/>
        <family val="2"/>
        <charset val="238"/>
        <scheme val="minor"/>
      </rPr>
      <t>dostępów</t>
    </r>
    <r>
      <rPr>
        <b/>
        <sz val="7"/>
        <color theme="1"/>
        <rFont val="Calibri"/>
        <family val="2"/>
        <charset val="238"/>
        <scheme val="minor"/>
      </rPr>
      <t xml:space="preserve"> dla każdego wydania/</t>
    </r>
    <r>
      <rPr>
        <b/>
        <sz val="7"/>
        <color rgb="FF00B050"/>
        <rFont val="Calibri"/>
        <family val="2"/>
        <charset val="238"/>
        <scheme val="minor"/>
      </rPr>
      <t>e-wydania</t>
    </r>
    <r>
      <rPr>
        <b/>
        <sz val="7"/>
        <color theme="1"/>
        <rFont val="Calibri"/>
        <family val="2"/>
        <charset val="238"/>
        <scheme val="minor"/>
      </rPr>
      <t xml:space="preserve"> x liczba wydań/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theme="1"/>
        <rFont val="Calibri"/>
        <family val="2"/>
        <charset val="238"/>
        <scheme val="minor"/>
      </rPr>
      <t xml:space="preserve"> x cena jednostkowa netto/</t>
    </r>
    <r>
      <rPr>
        <b/>
        <sz val="7"/>
        <color rgb="FF00B050"/>
        <rFont val="Calibri"/>
        <family val="2"/>
        <charset val="238"/>
        <scheme val="minor"/>
      </rPr>
      <t>cena jednostkowa netto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tytułu prasowego] 
[w PLN]</t>
    </r>
  </si>
  <si>
    <r>
      <t>Wartość brutto 
[liczba zamawianych egzemplarzy/</t>
    </r>
    <r>
      <rPr>
        <b/>
        <sz val="7"/>
        <color rgb="FF00B050"/>
        <rFont val="Calibri"/>
        <family val="2"/>
        <charset val="238"/>
        <scheme val="minor"/>
      </rPr>
      <t>dostępów</t>
    </r>
    <r>
      <rPr>
        <b/>
        <sz val="7"/>
        <color theme="1"/>
        <rFont val="Calibri"/>
        <family val="2"/>
        <charset val="238"/>
        <scheme val="minor"/>
      </rPr>
      <t xml:space="preserve"> dla każdego wydania/</t>
    </r>
    <r>
      <rPr>
        <b/>
        <sz val="7"/>
        <color rgb="FF00B050"/>
        <rFont val="Calibri"/>
        <family val="2"/>
        <charset val="238"/>
        <scheme val="minor"/>
      </rPr>
      <t>e-wydania</t>
    </r>
    <r>
      <rPr>
        <b/>
        <sz val="7"/>
        <color theme="1"/>
        <rFont val="Calibri"/>
        <family val="2"/>
        <charset val="238"/>
        <scheme val="minor"/>
      </rPr>
      <t xml:space="preserve"> x liczba wydań/</t>
    </r>
    <r>
      <rPr>
        <b/>
        <sz val="7"/>
        <color rgb="FF00B050"/>
        <rFont val="Calibri"/>
        <family val="2"/>
        <charset val="238"/>
        <scheme val="minor"/>
      </rPr>
      <t>e-wydań</t>
    </r>
    <r>
      <rPr>
        <b/>
        <sz val="7"/>
        <color theme="1"/>
        <rFont val="Calibri"/>
        <family val="2"/>
        <charset val="238"/>
        <scheme val="minor"/>
      </rPr>
      <t xml:space="preserve"> x cena jednostkowa brutto/</t>
    </r>
    <r>
      <rPr>
        <b/>
        <sz val="7"/>
        <color rgb="FF00B050"/>
        <rFont val="Calibri"/>
        <family val="2"/>
        <charset val="238"/>
        <scheme val="minor"/>
      </rPr>
      <t>cena jednostkowa brutto za 1 miesiąc kalendarzowy dostępu do e-wydania</t>
    </r>
    <r>
      <rPr>
        <b/>
        <sz val="7"/>
        <color theme="1"/>
        <rFont val="Calibri"/>
        <family val="2"/>
        <charset val="238"/>
        <scheme val="minor"/>
      </rPr>
      <t xml:space="preserve"> tytułu prasowego 
[w PLN]</t>
    </r>
  </si>
  <si>
    <t xml:space="preserve">o cenach czynników produkcji budowlanej - (IMB, IMI, IRS) </t>
  </si>
  <si>
    <t>RAZEM:</t>
  </si>
  <si>
    <r>
      <t xml:space="preserve">[akronim SA-FC] </t>
    </r>
    <r>
      <rPr>
        <b/>
        <sz val="16"/>
        <color rgb="FF7030A0"/>
        <rFont val="Calibri"/>
        <family val="2"/>
        <charset val="238"/>
        <scheme val="minor"/>
      </rPr>
      <t xml:space="preserve">(po modyfikacji nr 1) </t>
    </r>
  </si>
  <si>
    <t xml:space="preserve">My Company </t>
  </si>
  <si>
    <t xml:space="preserve">Tytuł prasowy usunięty na skutek odpowiedzi na wniosek Wykonawcy o wyjaśnienie treści SWZ z dnia 05.12.2023 r. </t>
  </si>
  <si>
    <r>
      <t xml:space="preserve">Monitor Prawa Pracy i Ubezpieczeń - wersja PREMIUM - wydanie tradycyjne/papierowe </t>
    </r>
    <r>
      <rPr>
        <b/>
        <sz val="9"/>
        <color rgb="FF00B050"/>
        <rFont val="Calibri"/>
        <family val="2"/>
        <charset val="238"/>
        <scheme val="minor"/>
      </rPr>
      <t>+ wersja elektroniczna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</si>
</sst>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2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B05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sz val="9"/>
      <color theme="8" tint="0.79998168889431442"/>
      <name val="Calibri"/>
      <family val="2"/>
      <charset val="238"/>
      <scheme val="minor"/>
    </font>
    <font>
      <b/>
      <sz val="9"/>
      <color theme="8" tint="0.7999816888943144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ash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164" fontId="12" fillId="6" borderId="13" xfId="0" applyNumberFormat="1" applyFont="1" applyFill="1" applyBorder="1" applyAlignment="1" applyProtection="1">
      <alignment horizontal="center" vertical="center"/>
      <protection locked="0"/>
    </xf>
    <xf numFmtId="164" fontId="12" fillId="6" borderId="19" xfId="0" applyNumberFormat="1" applyFont="1" applyFill="1" applyBorder="1" applyAlignment="1" applyProtection="1">
      <alignment horizontal="center" vertical="center"/>
      <protection locked="0"/>
    </xf>
    <xf numFmtId="164" fontId="12" fillId="6" borderId="16" xfId="0" applyNumberFormat="1" applyFont="1" applyFill="1" applyBorder="1" applyAlignment="1" applyProtection="1">
      <alignment horizontal="center" vertical="center"/>
      <protection locked="0"/>
    </xf>
    <xf numFmtId="164" fontId="12" fillId="6" borderId="21" xfId="0" applyNumberFormat="1" applyFont="1" applyFill="1" applyBorder="1" applyAlignment="1" applyProtection="1">
      <alignment horizontal="center" vertical="center"/>
      <protection locked="0"/>
    </xf>
    <xf numFmtId="164" fontId="12" fillId="6" borderId="12" xfId="0" applyNumberFormat="1" applyFont="1" applyFill="1" applyBorder="1" applyAlignment="1" applyProtection="1">
      <alignment horizontal="center" vertical="center"/>
      <protection locked="0"/>
    </xf>
    <xf numFmtId="164" fontId="12" fillId="6" borderId="20" xfId="0" applyNumberFormat="1" applyFont="1" applyFill="1" applyBorder="1" applyAlignment="1" applyProtection="1">
      <alignment horizontal="center" vertical="center"/>
      <protection locked="0"/>
    </xf>
    <xf numFmtId="164" fontId="12" fillId="6" borderId="35" xfId="0" applyNumberFormat="1" applyFont="1" applyFill="1" applyBorder="1" applyAlignment="1" applyProtection="1">
      <alignment horizontal="center" vertical="center"/>
      <protection locked="0"/>
    </xf>
    <xf numFmtId="164" fontId="12" fillId="6" borderId="34" xfId="0" applyNumberFormat="1" applyFont="1" applyFill="1" applyBorder="1" applyAlignment="1" applyProtection="1">
      <alignment horizontal="center" vertical="center"/>
      <protection locked="0"/>
    </xf>
    <xf numFmtId="164" fontId="12" fillId="6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Protection="1"/>
    <xf numFmtId="0" fontId="7" fillId="2" borderId="1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2" fontId="10" fillId="7" borderId="20" xfId="0" applyNumberFormat="1" applyFont="1" applyFill="1" applyBorder="1" applyAlignment="1" applyProtection="1">
      <alignment horizontal="center" vertical="center" wrapText="1"/>
    </xf>
    <xf numFmtId="2" fontId="10" fillId="7" borderId="7" xfId="0" applyNumberFormat="1" applyFont="1" applyFill="1" applyBorder="1" applyAlignment="1" applyProtection="1">
      <alignment horizontal="center" vertical="center" wrapText="1"/>
    </xf>
    <xf numFmtId="0" fontId="10" fillId="7" borderId="3" xfId="2" applyFont="1" applyFill="1" applyBorder="1" applyAlignment="1" applyProtection="1">
      <alignment horizontal="center" vertical="center" wrapText="1"/>
    </xf>
    <xf numFmtId="2" fontId="10" fillId="6" borderId="7" xfId="0" applyNumberFormat="1" applyFont="1" applyFill="1" applyBorder="1" applyAlignment="1" applyProtection="1">
      <alignment horizontal="center" vertical="center" wrapText="1"/>
    </xf>
    <xf numFmtId="2" fontId="10" fillId="6" borderId="24" xfId="0" applyNumberFormat="1" applyFont="1" applyFill="1" applyBorder="1" applyAlignment="1" applyProtection="1">
      <alignment horizontal="center" vertical="center" wrapText="1"/>
    </xf>
    <xf numFmtId="2" fontId="10" fillId="6" borderId="8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9" fontId="4" fillId="0" borderId="14" xfId="1" applyFont="1" applyBorder="1" applyAlignment="1" applyProtection="1">
      <alignment horizontal="center" vertical="center"/>
    </xf>
    <xf numFmtId="164" fontId="4" fillId="0" borderId="14" xfId="1" applyNumberFormat="1" applyFont="1" applyBorder="1" applyAlignment="1" applyProtection="1">
      <alignment horizontal="center" vertical="center"/>
    </xf>
    <xf numFmtId="164" fontId="4" fillId="5" borderId="14" xfId="0" applyNumberFormat="1" applyFont="1" applyFill="1" applyBorder="1" applyAlignment="1" applyProtection="1">
      <alignment horizontal="center" vertical="center"/>
    </xf>
    <xf numFmtId="164" fontId="4" fillId="5" borderId="23" xfId="0" applyNumberFormat="1" applyFont="1" applyFill="1" applyBorder="1" applyAlignment="1" applyProtection="1">
      <alignment horizontal="center" vertical="center"/>
    </xf>
    <xf numFmtId="164" fontId="5" fillId="5" borderId="15" xfId="0" applyNumberFormat="1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9" fontId="4" fillId="0" borderId="5" xfId="1" applyFont="1" applyBorder="1" applyAlignment="1" applyProtection="1">
      <alignment horizontal="center" vertical="center"/>
    </xf>
    <xf numFmtId="9" fontId="21" fillId="0" borderId="14" xfId="1" applyFont="1" applyBorder="1" applyAlignment="1" applyProtection="1">
      <alignment horizontal="center" vertical="center"/>
    </xf>
    <xf numFmtId="0" fontId="19" fillId="4" borderId="21" xfId="0" applyFont="1" applyFill="1" applyBorder="1" applyAlignment="1" applyProtection="1">
      <alignment vertical="center" wrapText="1"/>
    </xf>
    <xf numFmtId="0" fontId="21" fillId="4" borderId="21" xfId="0" applyFont="1" applyFill="1" applyBorder="1" applyAlignment="1" applyProtection="1">
      <alignment vertical="center" wrapText="1"/>
    </xf>
    <xf numFmtId="0" fontId="19" fillId="4" borderId="16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9" fontId="4" fillId="0" borderId="2" xfId="1" applyFont="1" applyBorder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/>
    </xf>
    <xf numFmtId="0" fontId="21" fillId="4" borderId="13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9" fontId="4" fillId="0" borderId="3" xfId="1" applyFont="1" applyBorder="1" applyAlignment="1" applyProtection="1">
      <alignment horizontal="center" vertical="center"/>
    </xf>
    <xf numFmtId="0" fontId="19" fillId="4" borderId="25" xfId="0" applyFont="1" applyFill="1" applyBorder="1" applyAlignment="1" applyProtection="1">
      <alignment vertical="center" wrapText="1"/>
    </xf>
    <xf numFmtId="164" fontId="4" fillId="0" borderId="13" xfId="1" applyNumberFormat="1" applyFont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9" fontId="4" fillId="0" borderId="13" xfId="1" applyFont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19" fillId="4" borderId="37" xfId="0" applyFont="1" applyFill="1" applyBorder="1" applyAlignment="1" applyProtection="1">
      <alignment vertical="center" wrapText="1"/>
    </xf>
    <xf numFmtId="0" fontId="12" fillId="5" borderId="29" xfId="0" applyFont="1" applyFill="1" applyBorder="1" applyAlignment="1" applyProtection="1">
      <alignment vertical="center" wrapText="1"/>
    </xf>
    <xf numFmtId="164" fontId="12" fillId="4" borderId="29" xfId="0" applyNumberFormat="1" applyFont="1" applyFill="1" applyBorder="1" applyAlignment="1" applyProtection="1">
      <alignment vertical="center"/>
    </xf>
    <xf numFmtId="9" fontId="4" fillId="4" borderId="29" xfId="1" applyFont="1" applyFill="1" applyBorder="1" applyAlignment="1" applyProtection="1">
      <alignment vertical="center"/>
    </xf>
    <xf numFmtId="164" fontId="4" fillId="4" borderId="30" xfId="1" applyNumberFormat="1" applyFont="1" applyFill="1" applyBorder="1" applyAlignment="1" applyProtection="1">
      <alignment vertical="center"/>
    </xf>
    <xf numFmtId="164" fontId="4" fillId="4" borderId="28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</xf>
    <xf numFmtId="164" fontId="4" fillId="4" borderId="30" xfId="0" applyNumberFormat="1" applyFont="1" applyFill="1" applyBorder="1" applyAlignment="1" applyProtection="1">
      <alignment vertical="center"/>
    </xf>
    <xf numFmtId="164" fontId="5" fillId="4" borderId="39" xfId="0" applyNumberFormat="1" applyFont="1" applyFill="1" applyBorder="1" applyAlignment="1" applyProtection="1">
      <alignment vertical="center"/>
    </xf>
    <xf numFmtId="0" fontId="19" fillId="4" borderId="34" xfId="0" applyFont="1" applyFill="1" applyBorder="1" applyAlignment="1" applyProtection="1">
      <alignment vertical="center" wrapText="1"/>
    </xf>
    <xf numFmtId="0" fontId="12" fillId="5" borderId="43" xfId="0" applyFont="1" applyFill="1" applyBorder="1" applyAlignment="1" applyProtection="1">
      <alignment horizontal="center" vertical="center" wrapText="1"/>
    </xf>
    <xf numFmtId="0" fontId="12" fillId="5" borderId="40" xfId="0" applyFont="1" applyFill="1" applyBorder="1" applyAlignment="1" applyProtection="1">
      <alignment horizontal="center" vertical="center" wrapText="1"/>
    </xf>
    <xf numFmtId="9" fontId="4" fillId="0" borderId="43" xfId="1" applyFont="1" applyBorder="1" applyAlignment="1" applyProtection="1">
      <alignment horizontal="center" vertical="center"/>
    </xf>
    <xf numFmtId="164" fontId="4" fillId="0" borderId="43" xfId="1" applyNumberFormat="1" applyFont="1" applyBorder="1" applyAlignment="1" applyProtection="1">
      <alignment horizontal="center" vertical="center"/>
    </xf>
    <xf numFmtId="164" fontId="4" fillId="5" borderId="43" xfId="0" applyNumberFormat="1" applyFont="1" applyFill="1" applyBorder="1" applyAlignment="1" applyProtection="1">
      <alignment horizontal="center" vertical="center"/>
    </xf>
    <xf numFmtId="164" fontId="5" fillId="5" borderId="46" xfId="0" applyNumberFormat="1" applyFont="1" applyFill="1" applyBorder="1" applyAlignment="1" applyProtection="1">
      <alignment horizontal="center" vertical="center"/>
    </xf>
    <xf numFmtId="0" fontId="12" fillId="5" borderId="44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 vertical="center" wrapText="1"/>
    </xf>
    <xf numFmtId="9" fontId="4" fillId="0" borderId="44" xfId="1" applyFont="1" applyBorder="1" applyAlignment="1" applyProtection="1">
      <alignment horizontal="center" vertical="center"/>
    </xf>
    <xf numFmtId="164" fontId="4" fillId="0" borderId="44" xfId="1" applyNumberFormat="1" applyFont="1" applyBorder="1" applyAlignment="1" applyProtection="1">
      <alignment horizontal="center" vertical="center"/>
    </xf>
    <xf numFmtId="164" fontId="4" fillId="5" borderId="44" xfId="0" applyNumberFormat="1" applyFont="1" applyFill="1" applyBorder="1" applyAlignment="1" applyProtection="1">
      <alignment horizontal="center" vertical="center"/>
    </xf>
    <xf numFmtId="164" fontId="5" fillId="5" borderId="47" xfId="0" applyNumberFormat="1" applyFont="1" applyFill="1" applyBorder="1" applyAlignment="1" applyProtection="1">
      <alignment horizontal="center" vertical="center"/>
    </xf>
    <xf numFmtId="0" fontId="19" fillId="4" borderId="36" xfId="0" applyFont="1" applyFill="1" applyBorder="1" applyAlignment="1" applyProtection="1">
      <alignment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12" fillId="5" borderId="42" xfId="0" applyFont="1" applyFill="1" applyBorder="1" applyAlignment="1" applyProtection="1">
      <alignment horizontal="center" vertical="center" wrapText="1"/>
    </xf>
    <xf numFmtId="164" fontId="4" fillId="0" borderId="45" xfId="1" applyNumberFormat="1" applyFont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/>
    </xf>
    <xf numFmtId="164" fontId="4" fillId="0" borderId="7" xfId="1" applyNumberFormat="1" applyFont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horizontal="center" vertical="center" wrapText="1"/>
    </xf>
    <xf numFmtId="164" fontId="12" fillId="4" borderId="30" xfId="0" applyNumberFormat="1" applyFont="1" applyFill="1" applyBorder="1" applyAlignment="1" applyProtection="1">
      <alignment horizontal="center" vertical="center"/>
    </xf>
    <xf numFmtId="9" fontId="25" fillId="4" borderId="29" xfId="1" applyFont="1" applyFill="1" applyBorder="1" applyAlignment="1" applyProtection="1">
      <alignment horizontal="center" vertical="center"/>
    </xf>
    <xf numFmtId="164" fontId="25" fillId="4" borderId="29" xfId="1" applyNumberFormat="1" applyFont="1" applyFill="1" applyBorder="1" applyAlignment="1" applyProtection="1">
      <alignment horizontal="center" vertical="center"/>
    </xf>
    <xf numFmtId="164" fontId="25" fillId="4" borderId="29" xfId="0" applyNumberFormat="1" applyFont="1" applyFill="1" applyBorder="1" applyAlignment="1" applyProtection="1">
      <alignment horizontal="center" vertical="center"/>
    </xf>
    <xf numFmtId="164" fontId="25" fillId="4" borderId="31" xfId="0" applyNumberFormat="1" applyFont="1" applyFill="1" applyBorder="1" applyAlignment="1" applyProtection="1">
      <alignment horizontal="center" vertical="center"/>
    </xf>
    <xf numFmtId="164" fontId="26" fillId="4" borderId="28" xfId="0" applyNumberFormat="1" applyFont="1" applyFill="1" applyBorder="1" applyAlignment="1" applyProtection="1">
      <alignment horizontal="center" vertical="center"/>
    </xf>
    <xf numFmtId="9" fontId="21" fillId="0" borderId="1" xfId="1" applyFont="1" applyBorder="1" applyAlignment="1" applyProtection="1">
      <alignment horizontal="center" vertical="center"/>
    </xf>
    <xf numFmtId="0" fontId="21" fillId="4" borderId="25" xfId="0" applyFont="1" applyFill="1" applyBorder="1" applyAlignment="1" applyProtection="1">
      <alignment vertical="center" wrapText="1"/>
    </xf>
    <xf numFmtId="0" fontId="19" fillId="4" borderId="17" xfId="0" applyFont="1" applyFill="1" applyBorder="1" applyAlignment="1" applyProtection="1">
      <alignment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164" fontId="4" fillId="5" borderId="7" xfId="0" applyNumberFormat="1" applyFont="1" applyFill="1" applyBorder="1" applyAlignment="1" applyProtection="1">
      <alignment horizontal="center" vertical="center"/>
    </xf>
    <xf numFmtId="164" fontId="4" fillId="5" borderId="24" xfId="0" applyNumberFormat="1" applyFont="1" applyFill="1" applyBorder="1" applyAlignment="1" applyProtection="1">
      <alignment horizontal="center" vertical="center"/>
    </xf>
    <xf numFmtId="164" fontId="5" fillId="5" borderId="8" xfId="0" applyNumberFormat="1" applyFont="1" applyFill="1" applyBorder="1" applyAlignment="1" applyProtection="1">
      <alignment horizontal="center" vertical="center"/>
    </xf>
    <xf numFmtId="0" fontId="21" fillId="4" borderId="19" xfId="0" applyFont="1" applyFill="1" applyBorder="1" applyAlignment="1" applyProtection="1">
      <alignment vertical="center" wrapText="1"/>
    </xf>
    <xf numFmtId="164" fontId="4" fillId="5" borderId="26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vertical="center" wrapText="1"/>
    </xf>
    <xf numFmtId="164" fontId="3" fillId="3" borderId="9" xfId="0" applyNumberFormat="1" applyFont="1" applyFill="1" applyBorder="1" applyProtection="1"/>
    <xf numFmtId="164" fontId="3" fillId="3" borderId="22" xfId="0" applyNumberFormat="1" applyFont="1" applyFill="1" applyBorder="1" applyAlignment="1" applyProtection="1">
      <alignment horizontal="right"/>
    </xf>
    <xf numFmtId="164" fontId="3" fillId="3" borderId="9" xfId="0" applyNumberFormat="1" applyFont="1" applyFill="1" applyBorder="1" applyAlignment="1" applyProtection="1">
      <alignment horizontal="right"/>
    </xf>
    <xf numFmtId="164" fontId="12" fillId="6" borderId="25" xfId="0" applyNumberFormat="1" applyFont="1" applyFill="1" applyBorder="1" applyAlignment="1" applyProtection="1">
      <alignment horizontal="center" vertical="center"/>
      <protection locked="0"/>
    </xf>
    <xf numFmtId="164" fontId="12" fillId="6" borderId="27" xfId="0" applyNumberFormat="1" applyFont="1" applyFill="1" applyBorder="1" applyAlignment="1" applyProtection="1">
      <alignment horizontal="center" vertical="center"/>
      <protection locked="0"/>
    </xf>
    <xf numFmtId="0" fontId="19" fillId="4" borderId="48" xfId="0" applyFont="1" applyFill="1" applyBorder="1" applyAlignment="1" applyProtection="1">
      <alignment vertical="center" wrapText="1"/>
    </xf>
    <xf numFmtId="0" fontId="0" fillId="0" borderId="0" xfId="0" applyProtection="1"/>
    <xf numFmtId="0" fontId="31" fillId="2" borderId="9" xfId="0" applyFont="1" applyFill="1" applyBorder="1" applyAlignment="1" applyProtection="1">
      <alignment horizontal="center" vertical="center"/>
    </xf>
    <xf numFmtId="0" fontId="22" fillId="8" borderId="14" xfId="0" applyFont="1" applyFill="1" applyBorder="1" applyAlignment="1" applyProtection="1">
      <alignment horizontal="center" vertical="center" wrapText="1"/>
    </xf>
    <xf numFmtId="0" fontId="29" fillId="8" borderId="15" xfId="0" applyFont="1" applyFill="1" applyBorder="1" applyAlignment="1" applyProtection="1">
      <alignment horizontal="center" vertical="center" wrapText="1"/>
    </xf>
    <xf numFmtId="0" fontId="30" fillId="8" borderId="13" xfId="0" applyFont="1" applyFill="1" applyBorder="1" applyAlignment="1" applyProtection="1">
      <alignment vertical="center" wrapText="1"/>
    </xf>
    <xf numFmtId="0" fontId="29" fillId="8" borderId="14" xfId="0" applyFont="1" applyFill="1" applyBorder="1" applyAlignment="1" applyProtection="1">
      <alignment horizontal="center" vertical="center" wrapText="1"/>
    </xf>
    <xf numFmtId="0" fontId="29" fillId="8" borderId="6" xfId="0" applyFont="1" applyFill="1" applyBorder="1" applyAlignment="1" applyProtection="1">
      <alignment horizontal="center" vertical="center" wrapText="1"/>
    </xf>
    <xf numFmtId="0" fontId="30" fillId="8" borderId="14" xfId="0" applyFont="1" applyFill="1" applyBorder="1" applyAlignment="1" applyProtection="1">
      <alignment horizontal="center" vertical="center" wrapText="1"/>
    </xf>
    <xf numFmtId="0" fontId="30" fillId="8" borderId="15" xfId="0" applyFont="1" applyFill="1" applyBorder="1" applyAlignment="1" applyProtection="1">
      <alignment horizontal="center" vertical="center" wrapText="1"/>
    </xf>
    <xf numFmtId="164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29" fillId="8" borderId="5" xfId="0" applyFont="1" applyFill="1" applyBorder="1" applyAlignment="1" applyProtection="1">
      <alignment horizontal="center" vertical="center" wrapText="1"/>
    </xf>
    <xf numFmtId="0" fontId="30" fillId="8" borderId="19" xfId="0" applyFont="1" applyFill="1" applyBorder="1" applyAlignment="1" applyProtection="1">
      <alignment vertical="center" wrapText="1"/>
    </xf>
    <xf numFmtId="0" fontId="30" fillId="8" borderId="25" xfId="0" applyFont="1" applyFill="1" applyBorder="1" applyAlignment="1" applyProtection="1">
      <alignment vertical="center" wrapText="1"/>
    </xf>
    <xf numFmtId="2" fontId="12" fillId="0" borderId="0" xfId="0" applyNumberFormat="1" applyFont="1" applyAlignment="1" applyProtection="1">
      <alignment horizontal="right" vertical="center"/>
    </xf>
    <xf numFmtId="2" fontId="4" fillId="0" borderId="0" xfId="0" applyNumberFormat="1" applyFont="1" applyAlignment="1" applyProtection="1">
      <alignment horizontal="right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23" fillId="2" borderId="33" xfId="0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right"/>
    </xf>
    <xf numFmtId="0" fontId="3" fillId="3" borderId="22" xfId="0" applyFont="1" applyFill="1" applyBorder="1" applyAlignment="1" applyProtection="1">
      <alignment horizontal="right"/>
    </xf>
    <xf numFmtId="164" fontId="12" fillId="8" borderId="13" xfId="0" applyNumberFormat="1" applyFont="1" applyFill="1" applyBorder="1" applyAlignment="1" applyProtection="1">
      <alignment horizontal="center" vertical="center"/>
    </xf>
    <xf numFmtId="164" fontId="12" fillId="8" borderId="19" xfId="0" applyNumberFormat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99FF"/>
      <color rgb="FF0000FF"/>
      <color rgb="FFCCECFF"/>
      <color rgb="FFCCCCFF"/>
      <color rgb="FFFFFFCC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C657-7FC5-438D-8321-FCBAEBB3B274}">
  <sheetPr>
    <pageSetUpPr fitToPage="1"/>
  </sheetPr>
  <dimension ref="A1:K146"/>
  <sheetViews>
    <sheetView tabSelected="1" topLeftCell="A119" zoomScale="120" zoomScaleNormal="120" workbookViewId="0">
      <selection activeCell="E92" sqref="E92"/>
    </sheetView>
  </sheetViews>
  <sheetFormatPr defaultRowHeight="15" x14ac:dyDescent="0.25"/>
  <cols>
    <col min="1" max="1" width="7.28515625" style="121" customWidth="1"/>
    <col min="2" max="2" width="41.5703125" style="121" customWidth="1"/>
    <col min="3" max="3" width="8.5703125" style="121" customWidth="1"/>
    <col min="4" max="5" width="12.7109375" style="121" customWidth="1"/>
    <col min="6" max="7" width="10.140625" style="121" customWidth="1"/>
    <col min="8" max="8" width="12.42578125" style="121" customWidth="1"/>
    <col min="9" max="9" width="16.42578125" style="121" customWidth="1"/>
    <col min="10" max="10" width="0" style="121" hidden="1" customWidth="1"/>
    <col min="11" max="11" width="16.140625" style="121" customWidth="1"/>
    <col min="12" max="16384" width="9.140625" style="121"/>
  </cols>
  <sheetData>
    <row r="1" spans="1:11" x14ac:dyDescent="0.25">
      <c r="A1" s="10"/>
      <c r="B1" s="11" t="s">
        <v>0</v>
      </c>
      <c r="C1" s="11"/>
      <c r="D1" s="12"/>
      <c r="E1" s="13"/>
      <c r="F1" s="134" t="s">
        <v>1</v>
      </c>
      <c r="G1" s="134"/>
      <c r="H1" s="134"/>
      <c r="I1" s="134"/>
      <c r="J1" s="134"/>
      <c r="K1" s="134"/>
    </row>
    <row r="2" spans="1:11" ht="15.75" thickBot="1" x14ac:dyDescent="0.3">
      <c r="A2" s="10"/>
      <c r="B2" s="11"/>
      <c r="C2" s="11"/>
      <c r="D2" s="12"/>
      <c r="E2" s="13"/>
      <c r="F2" s="13"/>
      <c r="G2" s="13"/>
      <c r="H2" s="135" t="s">
        <v>2</v>
      </c>
      <c r="I2" s="135"/>
      <c r="J2" s="135"/>
      <c r="K2" s="135"/>
    </row>
    <row r="3" spans="1:11" ht="18.75" customHeight="1" thickBot="1" x14ac:dyDescent="0.3">
      <c r="A3" s="138" t="s">
        <v>3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21.75" thickBot="1" x14ac:dyDescent="0.3">
      <c r="A4" s="141" t="s">
        <v>4</v>
      </c>
      <c r="B4" s="142"/>
      <c r="C4" s="142"/>
      <c r="D4" s="143"/>
      <c r="E4" s="136" t="s">
        <v>5</v>
      </c>
      <c r="F4" s="136"/>
      <c r="G4" s="136"/>
      <c r="H4" s="136"/>
      <c r="I4" s="136"/>
      <c r="J4" s="136"/>
      <c r="K4" s="137"/>
    </row>
    <row r="5" spans="1:11" ht="21.75" thickBot="1" x14ac:dyDescent="0.3">
      <c r="A5" s="141" t="s">
        <v>185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1" ht="99.75" thickBot="1" x14ac:dyDescent="0.3">
      <c r="A6" s="14" t="s">
        <v>6</v>
      </c>
      <c r="B6" s="15" t="s">
        <v>7</v>
      </c>
      <c r="C6" s="16" t="s">
        <v>8</v>
      </c>
      <c r="D6" s="17" t="s">
        <v>9</v>
      </c>
      <c r="E6" s="18" t="s">
        <v>10</v>
      </c>
      <c r="F6" s="19" t="s">
        <v>11</v>
      </c>
      <c r="G6" s="20" t="s">
        <v>12</v>
      </c>
      <c r="H6" s="20" t="s">
        <v>13</v>
      </c>
      <c r="I6" s="21" t="s">
        <v>181</v>
      </c>
      <c r="J6" s="22" t="s">
        <v>14</v>
      </c>
      <c r="K6" s="23" t="s">
        <v>182</v>
      </c>
    </row>
    <row r="7" spans="1:11" ht="24.75" thickBot="1" x14ac:dyDescent="0.3">
      <c r="A7" s="24">
        <v>1</v>
      </c>
      <c r="B7" s="25">
        <v>2</v>
      </c>
      <c r="C7" s="26">
        <v>3</v>
      </c>
      <c r="D7" s="27">
        <v>4</v>
      </c>
      <c r="E7" s="28">
        <v>5</v>
      </c>
      <c r="F7" s="29">
        <v>6</v>
      </c>
      <c r="G7" s="29" t="s">
        <v>15</v>
      </c>
      <c r="H7" s="29" t="s">
        <v>16</v>
      </c>
      <c r="I7" s="30" t="s">
        <v>17</v>
      </c>
      <c r="J7" s="31" t="s">
        <v>18</v>
      </c>
      <c r="K7" s="32" t="s">
        <v>19</v>
      </c>
    </row>
    <row r="8" spans="1:11" ht="15.75" thickBot="1" x14ac:dyDescent="0.3">
      <c r="A8" s="33">
        <v>1</v>
      </c>
      <c r="B8" s="34" t="s">
        <v>20</v>
      </c>
      <c r="C8" s="35">
        <v>1</v>
      </c>
      <c r="D8" s="36">
        <v>4</v>
      </c>
      <c r="E8" s="1"/>
      <c r="F8" s="37">
        <v>0.08</v>
      </c>
      <c r="G8" s="38">
        <f t="shared" ref="G8:G120" si="0">(E8*F8)</f>
        <v>0</v>
      </c>
      <c r="H8" s="38">
        <f t="shared" ref="H8:H120" si="1">(E8+G8)</f>
        <v>0</v>
      </c>
      <c r="I8" s="39">
        <f>C8*D8*E8</f>
        <v>0</v>
      </c>
      <c r="J8" s="40">
        <f t="shared" ref="J8:J121" si="2">C8*D8*G8</f>
        <v>0</v>
      </c>
      <c r="K8" s="41">
        <f>C8*D8*H8</f>
        <v>0</v>
      </c>
    </row>
    <row r="9" spans="1:11" ht="15.75" thickBot="1" x14ac:dyDescent="0.3">
      <c r="A9" s="33">
        <f>A8+1</f>
        <v>2</v>
      </c>
      <c r="B9" s="42" t="s">
        <v>21</v>
      </c>
      <c r="C9" s="43">
        <v>1</v>
      </c>
      <c r="D9" s="44">
        <v>6</v>
      </c>
      <c r="E9" s="2"/>
      <c r="F9" s="45">
        <v>0.08</v>
      </c>
      <c r="G9" s="38">
        <f>(E9*F9)</f>
        <v>0</v>
      </c>
      <c r="H9" s="38">
        <f t="shared" si="1"/>
        <v>0</v>
      </c>
      <c r="I9" s="39">
        <f>C9*D9*E9</f>
        <v>0</v>
      </c>
      <c r="J9" s="40">
        <f t="shared" si="2"/>
        <v>0</v>
      </c>
      <c r="K9" s="41">
        <f>C9*D9*H9</f>
        <v>0</v>
      </c>
    </row>
    <row r="10" spans="1:11" ht="24.75" thickBot="1" x14ac:dyDescent="0.3">
      <c r="A10" s="33">
        <f t="shared" ref="A10:A33" si="3">A9+1</f>
        <v>3</v>
      </c>
      <c r="B10" s="34" t="s">
        <v>22</v>
      </c>
      <c r="C10" s="35">
        <v>1</v>
      </c>
      <c r="D10" s="36">
        <v>20</v>
      </c>
      <c r="E10" s="1"/>
      <c r="F10" s="37">
        <v>0.08</v>
      </c>
      <c r="G10" s="38">
        <f t="shared" si="0"/>
        <v>0</v>
      </c>
      <c r="H10" s="38">
        <f t="shared" si="1"/>
        <v>0</v>
      </c>
      <c r="I10" s="39">
        <f>C10*D10*E10</f>
        <v>0</v>
      </c>
      <c r="J10" s="40">
        <f t="shared" si="2"/>
        <v>0</v>
      </c>
      <c r="K10" s="41">
        <f t="shared" ref="K10:K120" si="4">C10*D10*H10</f>
        <v>0</v>
      </c>
    </row>
    <row r="11" spans="1:11" ht="15.75" thickBot="1" x14ac:dyDescent="0.3">
      <c r="A11" s="33">
        <f t="shared" si="3"/>
        <v>4</v>
      </c>
      <c r="B11" s="34" t="s">
        <v>23</v>
      </c>
      <c r="C11" s="35">
        <v>1</v>
      </c>
      <c r="D11" s="36">
        <v>1</v>
      </c>
      <c r="E11" s="1"/>
      <c r="F11" s="37">
        <v>0.08</v>
      </c>
      <c r="G11" s="38">
        <f t="shared" si="0"/>
        <v>0</v>
      </c>
      <c r="H11" s="38">
        <f t="shared" si="1"/>
        <v>0</v>
      </c>
      <c r="I11" s="39">
        <f t="shared" ref="I11:I120" si="5">C11*D11*E11</f>
        <v>0</v>
      </c>
      <c r="J11" s="40">
        <f t="shared" si="2"/>
        <v>0</v>
      </c>
      <c r="K11" s="41">
        <f t="shared" si="4"/>
        <v>0</v>
      </c>
    </row>
    <row r="12" spans="1:11" ht="27" customHeight="1" thickBot="1" x14ac:dyDescent="0.3">
      <c r="A12" s="122">
        <f t="shared" si="3"/>
        <v>5</v>
      </c>
      <c r="B12" s="125" t="s">
        <v>187</v>
      </c>
      <c r="C12" s="123">
        <v>0</v>
      </c>
      <c r="D12" s="124">
        <v>0</v>
      </c>
      <c r="E12" s="149"/>
      <c r="F12" s="46">
        <v>7.0000000000000007E-2</v>
      </c>
      <c r="G12" s="38">
        <f t="shared" si="0"/>
        <v>0</v>
      </c>
      <c r="H12" s="38">
        <f t="shared" si="1"/>
        <v>0</v>
      </c>
      <c r="I12" s="39">
        <f t="shared" si="5"/>
        <v>0</v>
      </c>
      <c r="J12" s="40">
        <f t="shared" si="2"/>
        <v>0</v>
      </c>
      <c r="K12" s="41">
        <f t="shared" si="4"/>
        <v>0</v>
      </c>
    </row>
    <row r="13" spans="1:11" ht="24.75" thickBot="1" x14ac:dyDescent="0.3">
      <c r="A13" s="33">
        <f t="shared" si="3"/>
        <v>6</v>
      </c>
      <c r="B13" s="34" t="s">
        <v>24</v>
      </c>
      <c r="C13" s="35">
        <v>1</v>
      </c>
      <c r="D13" s="36">
        <v>4</v>
      </c>
      <c r="E13" s="1"/>
      <c r="F13" s="37">
        <v>0.08</v>
      </c>
      <c r="G13" s="38">
        <f t="shared" si="0"/>
        <v>0</v>
      </c>
      <c r="H13" s="38">
        <f t="shared" si="1"/>
        <v>0</v>
      </c>
      <c r="I13" s="39">
        <f t="shared" si="5"/>
        <v>0</v>
      </c>
      <c r="J13" s="40">
        <f t="shared" si="2"/>
        <v>0</v>
      </c>
      <c r="K13" s="41">
        <f t="shared" si="4"/>
        <v>0</v>
      </c>
    </row>
    <row r="14" spans="1:11" ht="15.75" thickBot="1" x14ac:dyDescent="0.3">
      <c r="A14" s="33">
        <f t="shared" si="3"/>
        <v>7</v>
      </c>
      <c r="B14" s="34" t="s">
        <v>25</v>
      </c>
      <c r="C14" s="35">
        <v>2</v>
      </c>
      <c r="D14" s="36">
        <v>11</v>
      </c>
      <c r="E14" s="1"/>
      <c r="F14" s="37">
        <v>0.08</v>
      </c>
      <c r="G14" s="38">
        <f t="shared" si="0"/>
        <v>0</v>
      </c>
      <c r="H14" s="38">
        <f t="shared" si="1"/>
        <v>0</v>
      </c>
      <c r="I14" s="39">
        <f t="shared" si="5"/>
        <v>0</v>
      </c>
      <c r="J14" s="40">
        <f t="shared" si="2"/>
        <v>0</v>
      </c>
      <c r="K14" s="41">
        <f t="shared" si="4"/>
        <v>0</v>
      </c>
    </row>
    <row r="15" spans="1:11" ht="15.75" thickBot="1" x14ac:dyDescent="0.3">
      <c r="A15" s="33">
        <f t="shared" si="3"/>
        <v>8</v>
      </c>
      <c r="B15" s="47" t="s">
        <v>26</v>
      </c>
      <c r="C15" s="35">
        <v>1</v>
      </c>
      <c r="D15" s="36">
        <v>12</v>
      </c>
      <c r="E15" s="1"/>
      <c r="F15" s="37">
        <v>0.08</v>
      </c>
      <c r="G15" s="38">
        <f t="shared" si="0"/>
        <v>0</v>
      </c>
      <c r="H15" s="38">
        <f t="shared" si="1"/>
        <v>0</v>
      </c>
      <c r="I15" s="39">
        <f t="shared" si="5"/>
        <v>0</v>
      </c>
      <c r="J15" s="40">
        <f t="shared" si="2"/>
        <v>0</v>
      </c>
      <c r="K15" s="41">
        <f t="shared" si="4"/>
        <v>0</v>
      </c>
    </row>
    <row r="16" spans="1:11" ht="15.75" thickBot="1" x14ac:dyDescent="0.3">
      <c r="A16" s="33">
        <f t="shared" si="3"/>
        <v>9</v>
      </c>
      <c r="B16" s="47" t="s">
        <v>27</v>
      </c>
      <c r="C16" s="35">
        <v>2</v>
      </c>
      <c r="D16" s="36">
        <v>12</v>
      </c>
      <c r="E16" s="1"/>
      <c r="F16" s="37">
        <v>0.08</v>
      </c>
      <c r="G16" s="38">
        <f t="shared" si="0"/>
        <v>0</v>
      </c>
      <c r="H16" s="38">
        <f t="shared" si="1"/>
        <v>0</v>
      </c>
      <c r="I16" s="39">
        <f>C16*D16*E16</f>
        <v>0</v>
      </c>
      <c r="J16" s="40">
        <f t="shared" si="2"/>
        <v>0</v>
      </c>
      <c r="K16" s="41">
        <f>C16*D16*H16</f>
        <v>0</v>
      </c>
    </row>
    <row r="17" spans="1:11" ht="15.75" thickBot="1" x14ac:dyDescent="0.3">
      <c r="A17" s="33">
        <f t="shared" si="3"/>
        <v>10</v>
      </c>
      <c r="B17" s="47" t="s">
        <v>28</v>
      </c>
      <c r="C17" s="35">
        <v>2</v>
      </c>
      <c r="D17" s="36">
        <v>10</v>
      </c>
      <c r="E17" s="1"/>
      <c r="F17" s="37">
        <v>0.08</v>
      </c>
      <c r="G17" s="38">
        <f t="shared" si="0"/>
        <v>0</v>
      </c>
      <c r="H17" s="38">
        <f t="shared" si="1"/>
        <v>0</v>
      </c>
      <c r="I17" s="39">
        <f t="shared" ref="I17:I21" si="6">C17*D17*E17</f>
        <v>0</v>
      </c>
      <c r="J17" s="40">
        <f t="shared" si="2"/>
        <v>0</v>
      </c>
      <c r="K17" s="41">
        <f t="shared" ref="K17:K21" si="7">C17*D17*H17</f>
        <v>0</v>
      </c>
    </row>
    <row r="18" spans="1:11" ht="15.75" thickBot="1" x14ac:dyDescent="0.3">
      <c r="A18" s="33">
        <f t="shared" si="3"/>
        <v>11</v>
      </c>
      <c r="B18" s="47" t="s">
        <v>29</v>
      </c>
      <c r="C18" s="35">
        <v>1</v>
      </c>
      <c r="D18" s="36">
        <v>10</v>
      </c>
      <c r="E18" s="1"/>
      <c r="F18" s="37">
        <v>0.08</v>
      </c>
      <c r="G18" s="38">
        <f t="shared" si="0"/>
        <v>0</v>
      </c>
      <c r="H18" s="38">
        <f t="shared" si="1"/>
        <v>0</v>
      </c>
      <c r="I18" s="39">
        <f t="shared" si="6"/>
        <v>0</v>
      </c>
      <c r="J18" s="40">
        <f t="shared" si="2"/>
        <v>0</v>
      </c>
      <c r="K18" s="41">
        <f t="shared" si="7"/>
        <v>0</v>
      </c>
    </row>
    <row r="19" spans="1:11" ht="15.75" thickBot="1" x14ac:dyDescent="0.3">
      <c r="A19" s="33">
        <f t="shared" si="3"/>
        <v>12</v>
      </c>
      <c r="B19" s="48" t="s">
        <v>30</v>
      </c>
      <c r="C19" s="35">
        <v>1</v>
      </c>
      <c r="D19" s="36">
        <v>5</v>
      </c>
      <c r="E19" s="1"/>
      <c r="F19" s="37">
        <v>0.08</v>
      </c>
      <c r="G19" s="38">
        <f t="shared" si="0"/>
        <v>0</v>
      </c>
      <c r="H19" s="38">
        <f t="shared" si="1"/>
        <v>0</v>
      </c>
      <c r="I19" s="39">
        <f t="shared" si="6"/>
        <v>0</v>
      </c>
      <c r="J19" s="40">
        <f t="shared" si="2"/>
        <v>0</v>
      </c>
      <c r="K19" s="41">
        <f t="shared" si="7"/>
        <v>0</v>
      </c>
    </row>
    <row r="20" spans="1:11" ht="15.75" thickBot="1" x14ac:dyDescent="0.3">
      <c r="A20" s="33">
        <f t="shared" si="3"/>
        <v>13</v>
      </c>
      <c r="B20" s="48" t="s">
        <v>31</v>
      </c>
      <c r="C20" s="35">
        <v>1</v>
      </c>
      <c r="D20" s="36">
        <v>12</v>
      </c>
      <c r="E20" s="1"/>
      <c r="F20" s="37">
        <v>0.08</v>
      </c>
      <c r="G20" s="38">
        <f t="shared" si="0"/>
        <v>0</v>
      </c>
      <c r="H20" s="38">
        <f t="shared" si="1"/>
        <v>0</v>
      </c>
      <c r="I20" s="39">
        <f t="shared" si="6"/>
        <v>0</v>
      </c>
      <c r="J20" s="40">
        <f t="shared" si="2"/>
        <v>0</v>
      </c>
      <c r="K20" s="41">
        <f t="shared" si="7"/>
        <v>0</v>
      </c>
    </row>
    <row r="21" spans="1:11" ht="15.75" thickBot="1" x14ac:dyDescent="0.3">
      <c r="A21" s="33">
        <f t="shared" si="3"/>
        <v>14</v>
      </c>
      <c r="B21" s="47" t="s">
        <v>32</v>
      </c>
      <c r="C21" s="35">
        <v>1</v>
      </c>
      <c r="D21" s="36">
        <v>11</v>
      </c>
      <c r="E21" s="1"/>
      <c r="F21" s="37">
        <v>0.08</v>
      </c>
      <c r="G21" s="38">
        <f t="shared" si="0"/>
        <v>0</v>
      </c>
      <c r="H21" s="38">
        <f t="shared" si="1"/>
        <v>0</v>
      </c>
      <c r="I21" s="39">
        <f t="shared" si="6"/>
        <v>0</v>
      </c>
      <c r="J21" s="40">
        <f t="shared" si="2"/>
        <v>0</v>
      </c>
      <c r="K21" s="41">
        <f t="shared" si="7"/>
        <v>0</v>
      </c>
    </row>
    <row r="22" spans="1:11" ht="15.75" thickBot="1" x14ac:dyDescent="0.3">
      <c r="A22" s="33">
        <f t="shared" si="3"/>
        <v>15</v>
      </c>
      <c r="B22" s="49" t="s">
        <v>33</v>
      </c>
      <c r="C22" s="50">
        <v>1</v>
      </c>
      <c r="D22" s="51">
        <v>4</v>
      </c>
      <c r="E22" s="3"/>
      <c r="F22" s="52">
        <v>0.08</v>
      </c>
      <c r="G22" s="38">
        <f t="shared" si="0"/>
        <v>0</v>
      </c>
      <c r="H22" s="38">
        <f t="shared" si="1"/>
        <v>0</v>
      </c>
      <c r="I22" s="39">
        <f t="shared" si="5"/>
        <v>0</v>
      </c>
      <c r="J22" s="40">
        <f t="shared" si="2"/>
        <v>0</v>
      </c>
      <c r="K22" s="41">
        <f>C22*D22*H22</f>
        <v>0</v>
      </c>
    </row>
    <row r="23" spans="1:11" ht="18" customHeight="1" thickBot="1" x14ac:dyDescent="0.3">
      <c r="A23" s="33">
        <f t="shared" si="3"/>
        <v>16</v>
      </c>
      <c r="B23" s="34" t="s">
        <v>34</v>
      </c>
      <c r="C23" s="35">
        <v>2</v>
      </c>
      <c r="D23" s="36">
        <v>36</v>
      </c>
      <c r="E23" s="1"/>
      <c r="F23" s="37">
        <v>0.08</v>
      </c>
      <c r="G23" s="38">
        <f t="shared" si="0"/>
        <v>0</v>
      </c>
      <c r="H23" s="38">
        <f t="shared" si="1"/>
        <v>0</v>
      </c>
      <c r="I23" s="39">
        <f t="shared" si="5"/>
        <v>0</v>
      </c>
      <c r="J23" s="40">
        <f t="shared" si="2"/>
        <v>0</v>
      </c>
      <c r="K23" s="41">
        <f t="shared" si="4"/>
        <v>0</v>
      </c>
    </row>
    <row r="24" spans="1:11" ht="15.75" thickBot="1" x14ac:dyDescent="0.3">
      <c r="A24" s="33">
        <f t="shared" si="3"/>
        <v>17</v>
      </c>
      <c r="B24" s="53" t="s">
        <v>35</v>
      </c>
      <c r="C24" s="35">
        <v>1</v>
      </c>
      <c r="D24" s="36">
        <v>12</v>
      </c>
      <c r="E24" s="1"/>
      <c r="F24" s="37">
        <v>0.08</v>
      </c>
      <c r="G24" s="38">
        <f t="shared" si="0"/>
        <v>0</v>
      </c>
      <c r="H24" s="38">
        <f t="shared" si="1"/>
        <v>0</v>
      </c>
      <c r="I24" s="39">
        <f>C24*D24*E24</f>
        <v>0</v>
      </c>
      <c r="J24" s="40">
        <f t="shared" si="2"/>
        <v>0</v>
      </c>
      <c r="K24" s="41">
        <f t="shared" si="4"/>
        <v>0</v>
      </c>
    </row>
    <row r="25" spans="1:11" ht="15.75" thickBot="1" x14ac:dyDescent="0.3">
      <c r="A25" s="33">
        <f t="shared" si="3"/>
        <v>18</v>
      </c>
      <c r="B25" s="48" t="s">
        <v>36</v>
      </c>
      <c r="C25" s="54">
        <v>1</v>
      </c>
      <c r="D25" s="44">
        <v>4</v>
      </c>
      <c r="E25" s="2"/>
      <c r="F25" s="55">
        <v>0.08</v>
      </c>
      <c r="G25" s="56">
        <f t="shared" si="0"/>
        <v>0</v>
      </c>
      <c r="H25" s="56">
        <f t="shared" si="1"/>
        <v>0</v>
      </c>
      <c r="I25" s="57">
        <f t="shared" si="5"/>
        <v>0</v>
      </c>
      <c r="J25" s="40">
        <f t="shared" si="2"/>
        <v>0</v>
      </c>
      <c r="K25" s="41">
        <f t="shared" si="4"/>
        <v>0</v>
      </c>
    </row>
    <row r="26" spans="1:11" ht="15.75" thickBot="1" x14ac:dyDescent="0.3">
      <c r="A26" s="33">
        <f t="shared" si="3"/>
        <v>19</v>
      </c>
      <c r="B26" s="58" t="s">
        <v>37</v>
      </c>
      <c r="C26" s="35">
        <v>1</v>
      </c>
      <c r="D26" s="36">
        <v>6</v>
      </c>
      <c r="E26" s="1"/>
      <c r="F26" s="37">
        <v>0.08</v>
      </c>
      <c r="G26" s="38">
        <f t="shared" si="0"/>
        <v>0</v>
      </c>
      <c r="H26" s="38">
        <f t="shared" si="1"/>
        <v>0</v>
      </c>
      <c r="I26" s="39">
        <f t="shared" si="5"/>
        <v>0</v>
      </c>
      <c r="J26" s="40">
        <f t="shared" si="2"/>
        <v>0</v>
      </c>
      <c r="K26" s="41">
        <f>C26*D26*H26</f>
        <v>0</v>
      </c>
    </row>
    <row r="27" spans="1:11" ht="15.75" thickBot="1" x14ac:dyDescent="0.3">
      <c r="A27" s="33">
        <f t="shared" si="3"/>
        <v>20</v>
      </c>
      <c r="B27" s="59" t="s">
        <v>38</v>
      </c>
      <c r="C27" s="35">
        <v>1</v>
      </c>
      <c r="D27" s="36">
        <v>11</v>
      </c>
      <c r="E27" s="1"/>
      <c r="F27" s="37">
        <v>0.08</v>
      </c>
      <c r="G27" s="38">
        <f t="shared" si="0"/>
        <v>0</v>
      </c>
      <c r="H27" s="38">
        <f t="shared" si="1"/>
        <v>0</v>
      </c>
      <c r="I27" s="39">
        <f t="shared" si="5"/>
        <v>0</v>
      </c>
      <c r="J27" s="40">
        <f t="shared" si="2"/>
        <v>0</v>
      </c>
      <c r="K27" s="41">
        <f t="shared" ref="K27:K30" si="8">C27*D27*H27</f>
        <v>0</v>
      </c>
    </row>
    <row r="28" spans="1:11" ht="15.75" thickBot="1" x14ac:dyDescent="0.3">
      <c r="A28" s="33">
        <f t="shared" si="3"/>
        <v>21</v>
      </c>
      <c r="B28" s="59" t="s">
        <v>39</v>
      </c>
      <c r="C28" s="35">
        <v>2</v>
      </c>
      <c r="D28" s="36">
        <v>6</v>
      </c>
      <c r="E28" s="1"/>
      <c r="F28" s="37">
        <v>0.08</v>
      </c>
      <c r="G28" s="38">
        <f t="shared" si="0"/>
        <v>0</v>
      </c>
      <c r="H28" s="38">
        <f t="shared" si="1"/>
        <v>0</v>
      </c>
      <c r="I28" s="39">
        <f t="shared" si="5"/>
        <v>0</v>
      </c>
      <c r="J28" s="40">
        <f t="shared" si="2"/>
        <v>0</v>
      </c>
      <c r="K28" s="41">
        <f t="shared" si="8"/>
        <v>0</v>
      </c>
    </row>
    <row r="29" spans="1:11" ht="15.75" thickBot="1" x14ac:dyDescent="0.3">
      <c r="A29" s="33">
        <f t="shared" si="3"/>
        <v>22</v>
      </c>
      <c r="B29" s="53" t="s">
        <v>40</v>
      </c>
      <c r="C29" s="35">
        <v>1</v>
      </c>
      <c r="D29" s="60">
        <v>11</v>
      </c>
      <c r="E29" s="4"/>
      <c r="F29" s="61">
        <v>0.08</v>
      </c>
      <c r="G29" s="38">
        <f t="shared" si="0"/>
        <v>0</v>
      </c>
      <c r="H29" s="38">
        <f t="shared" si="1"/>
        <v>0</v>
      </c>
      <c r="I29" s="39">
        <f t="shared" si="5"/>
        <v>0</v>
      </c>
      <c r="J29" s="40">
        <f t="shared" si="2"/>
        <v>0</v>
      </c>
      <c r="K29" s="41">
        <f t="shared" si="8"/>
        <v>0</v>
      </c>
    </row>
    <row r="30" spans="1:11" ht="15.75" thickBot="1" x14ac:dyDescent="0.3">
      <c r="A30" s="33">
        <f t="shared" si="3"/>
        <v>23</v>
      </c>
      <c r="B30" s="53" t="s">
        <v>41</v>
      </c>
      <c r="C30" s="54">
        <v>1</v>
      </c>
      <c r="D30" s="60">
        <v>11</v>
      </c>
      <c r="E30" s="4"/>
      <c r="F30" s="55">
        <v>0.08</v>
      </c>
      <c r="G30" s="38">
        <f t="shared" si="0"/>
        <v>0</v>
      </c>
      <c r="H30" s="38">
        <f t="shared" si="1"/>
        <v>0</v>
      </c>
      <c r="I30" s="39">
        <f t="shared" si="5"/>
        <v>0</v>
      </c>
      <c r="J30" s="40">
        <f>C30*D30*G30</f>
        <v>0</v>
      </c>
      <c r="K30" s="41">
        <f t="shared" si="8"/>
        <v>0</v>
      </c>
    </row>
    <row r="31" spans="1:11" ht="15.75" thickBot="1" x14ac:dyDescent="0.3">
      <c r="A31" s="33">
        <f t="shared" si="3"/>
        <v>24</v>
      </c>
      <c r="B31" s="48" t="s">
        <v>42</v>
      </c>
      <c r="C31" s="54">
        <v>1</v>
      </c>
      <c r="D31" s="60">
        <v>12</v>
      </c>
      <c r="E31" s="1"/>
      <c r="F31" s="55">
        <v>0.08</v>
      </c>
      <c r="G31" s="38">
        <f t="shared" si="0"/>
        <v>0</v>
      </c>
      <c r="H31" s="38">
        <f t="shared" si="1"/>
        <v>0</v>
      </c>
      <c r="I31" s="39">
        <f>C31*D31*E31</f>
        <v>0</v>
      </c>
      <c r="J31" s="40">
        <f>C31*D31*G31</f>
        <v>0</v>
      </c>
      <c r="K31" s="41">
        <f>C31*D31*H31</f>
        <v>0</v>
      </c>
    </row>
    <row r="32" spans="1:11" ht="15.75" thickBot="1" x14ac:dyDescent="0.3">
      <c r="A32" s="33">
        <f t="shared" si="3"/>
        <v>25</v>
      </c>
      <c r="B32" s="59" t="s">
        <v>43</v>
      </c>
      <c r="C32" s="35">
        <v>1</v>
      </c>
      <c r="D32" s="36">
        <v>6</v>
      </c>
      <c r="E32" s="1"/>
      <c r="F32" s="37">
        <v>0.08</v>
      </c>
      <c r="G32" s="38">
        <f t="shared" si="0"/>
        <v>0</v>
      </c>
      <c r="H32" s="38">
        <f t="shared" si="1"/>
        <v>0</v>
      </c>
      <c r="I32" s="39">
        <f>C32*D32*E32</f>
        <v>0</v>
      </c>
      <c r="J32" s="40">
        <f t="shared" si="2"/>
        <v>0</v>
      </c>
      <c r="K32" s="41">
        <f>C32*D32*H32</f>
        <v>0</v>
      </c>
    </row>
    <row r="33" spans="1:11" ht="15.75" thickBot="1" x14ac:dyDescent="0.3">
      <c r="A33" s="33">
        <f t="shared" si="3"/>
        <v>26</v>
      </c>
      <c r="B33" s="48" t="s">
        <v>44</v>
      </c>
      <c r="C33" s="35">
        <v>1</v>
      </c>
      <c r="D33" s="36">
        <v>3</v>
      </c>
      <c r="E33" s="1"/>
      <c r="F33" s="37">
        <v>0.08</v>
      </c>
      <c r="G33" s="38">
        <f t="shared" si="0"/>
        <v>0</v>
      </c>
      <c r="H33" s="38">
        <f t="shared" si="1"/>
        <v>0</v>
      </c>
      <c r="I33" s="39">
        <f t="shared" ref="I33:I34" si="9">C33*D33*E33</f>
        <v>0</v>
      </c>
      <c r="J33" s="40">
        <f t="shared" si="2"/>
        <v>0</v>
      </c>
      <c r="K33" s="41">
        <f t="shared" ref="K33:K38" si="10">C33*D33*H33</f>
        <v>0</v>
      </c>
    </row>
    <row r="34" spans="1:11" ht="15.75" thickBot="1" x14ac:dyDescent="0.3">
      <c r="A34" s="33" t="s">
        <v>45</v>
      </c>
      <c r="B34" s="53" t="s">
        <v>46</v>
      </c>
      <c r="C34" s="35">
        <v>5</v>
      </c>
      <c r="D34" s="36">
        <v>251</v>
      </c>
      <c r="E34" s="1"/>
      <c r="F34" s="37">
        <v>0.08</v>
      </c>
      <c r="G34" s="38">
        <f t="shared" si="0"/>
        <v>0</v>
      </c>
      <c r="H34" s="38">
        <f t="shared" si="1"/>
        <v>0</v>
      </c>
      <c r="I34" s="39">
        <f t="shared" si="9"/>
        <v>0</v>
      </c>
      <c r="J34" s="40">
        <f t="shared" si="2"/>
        <v>0</v>
      </c>
      <c r="K34" s="41">
        <f t="shared" si="10"/>
        <v>0</v>
      </c>
    </row>
    <row r="35" spans="1:11" ht="15.75" thickBot="1" x14ac:dyDescent="0.3">
      <c r="A35" s="33" t="s">
        <v>47</v>
      </c>
      <c r="B35" s="53" t="s">
        <v>48</v>
      </c>
      <c r="C35" s="35">
        <v>2</v>
      </c>
      <c r="D35" s="36">
        <v>12</v>
      </c>
      <c r="E35" s="1"/>
      <c r="F35" s="37">
        <v>0.08</v>
      </c>
      <c r="G35" s="38">
        <f t="shared" si="0"/>
        <v>0</v>
      </c>
      <c r="H35" s="38">
        <f t="shared" si="1"/>
        <v>0</v>
      </c>
      <c r="I35" s="39">
        <f>C35*D35*E35</f>
        <v>0</v>
      </c>
      <c r="J35" s="40">
        <f t="shared" si="2"/>
        <v>0</v>
      </c>
      <c r="K35" s="41">
        <f t="shared" si="10"/>
        <v>0</v>
      </c>
    </row>
    <row r="36" spans="1:11" ht="15.75" thickBot="1" x14ac:dyDescent="0.3">
      <c r="A36" s="33" t="s">
        <v>49</v>
      </c>
      <c r="B36" s="53" t="s">
        <v>50</v>
      </c>
      <c r="C36" s="35">
        <v>7</v>
      </c>
      <c r="D36" s="36">
        <v>251</v>
      </c>
      <c r="E36" s="1"/>
      <c r="F36" s="37">
        <v>0.08</v>
      </c>
      <c r="G36" s="38">
        <f t="shared" si="0"/>
        <v>0</v>
      </c>
      <c r="H36" s="38">
        <f t="shared" si="1"/>
        <v>0</v>
      </c>
      <c r="I36" s="39">
        <f t="shared" ref="I36:I38" si="11">C36*D36*E36</f>
        <v>0</v>
      </c>
      <c r="J36" s="40">
        <f t="shared" si="2"/>
        <v>0</v>
      </c>
      <c r="K36" s="41">
        <f t="shared" si="10"/>
        <v>0</v>
      </c>
    </row>
    <row r="37" spans="1:11" ht="24.75" thickBot="1" x14ac:dyDescent="0.3">
      <c r="A37" s="33" t="s">
        <v>51</v>
      </c>
      <c r="B37" s="53" t="s">
        <v>52</v>
      </c>
      <c r="C37" s="35">
        <v>1</v>
      </c>
      <c r="D37" s="36">
        <v>12</v>
      </c>
      <c r="E37" s="1"/>
      <c r="F37" s="37">
        <v>0.08</v>
      </c>
      <c r="G37" s="38">
        <f t="shared" si="0"/>
        <v>0</v>
      </c>
      <c r="H37" s="38">
        <f t="shared" si="1"/>
        <v>0</v>
      </c>
      <c r="I37" s="39">
        <f t="shared" si="11"/>
        <v>0</v>
      </c>
      <c r="J37" s="40">
        <f t="shared" si="2"/>
        <v>0</v>
      </c>
      <c r="K37" s="41">
        <f t="shared" si="10"/>
        <v>0</v>
      </c>
    </row>
    <row r="38" spans="1:11" ht="15.75" thickBot="1" x14ac:dyDescent="0.3">
      <c r="A38" s="33">
        <f>27+1</f>
        <v>28</v>
      </c>
      <c r="B38" s="53" t="s">
        <v>179</v>
      </c>
      <c r="C38" s="35">
        <v>1</v>
      </c>
      <c r="D38" s="36">
        <v>4</v>
      </c>
      <c r="E38" s="1"/>
      <c r="F38" s="37">
        <v>0.08</v>
      </c>
      <c r="G38" s="38">
        <f t="shared" si="0"/>
        <v>0</v>
      </c>
      <c r="H38" s="38">
        <f t="shared" si="1"/>
        <v>0</v>
      </c>
      <c r="I38" s="39">
        <f t="shared" si="11"/>
        <v>0</v>
      </c>
      <c r="J38" s="40">
        <f t="shared" si="2"/>
        <v>0</v>
      </c>
      <c r="K38" s="41">
        <f t="shared" si="10"/>
        <v>0</v>
      </c>
    </row>
    <row r="39" spans="1:11" ht="24.75" thickBot="1" x14ac:dyDescent="0.3">
      <c r="A39" s="33">
        <f>A38+1</f>
        <v>29</v>
      </c>
      <c r="B39" s="53" t="s">
        <v>180</v>
      </c>
      <c r="C39" s="54">
        <v>1</v>
      </c>
      <c r="D39" s="44">
        <v>12</v>
      </c>
      <c r="E39" s="2"/>
      <c r="F39" s="37">
        <v>0.08</v>
      </c>
      <c r="G39" s="38">
        <f t="shared" si="0"/>
        <v>0</v>
      </c>
      <c r="H39" s="38">
        <f t="shared" si="1"/>
        <v>0</v>
      </c>
      <c r="I39" s="39">
        <f t="shared" si="5"/>
        <v>0</v>
      </c>
      <c r="J39" s="40">
        <f t="shared" si="2"/>
        <v>0</v>
      </c>
      <c r="K39" s="41">
        <f t="shared" si="4"/>
        <v>0</v>
      </c>
    </row>
    <row r="40" spans="1:11" ht="15.75" thickBot="1" x14ac:dyDescent="0.3">
      <c r="A40" s="33">
        <f t="shared" ref="A40:A45" si="12">A39+1</f>
        <v>30</v>
      </c>
      <c r="B40" s="59" t="s">
        <v>53</v>
      </c>
      <c r="C40" s="35">
        <v>1</v>
      </c>
      <c r="D40" s="36">
        <v>11</v>
      </c>
      <c r="E40" s="1"/>
      <c r="F40" s="37">
        <v>0.08</v>
      </c>
      <c r="G40" s="38">
        <f t="shared" si="0"/>
        <v>0</v>
      </c>
      <c r="H40" s="38">
        <f t="shared" si="1"/>
        <v>0</v>
      </c>
      <c r="I40" s="39">
        <f t="shared" si="5"/>
        <v>0</v>
      </c>
      <c r="J40" s="40">
        <f t="shared" si="2"/>
        <v>0</v>
      </c>
      <c r="K40" s="41">
        <f t="shared" si="4"/>
        <v>0</v>
      </c>
    </row>
    <row r="41" spans="1:11" ht="15.75" customHeight="1" thickBot="1" x14ac:dyDescent="0.3">
      <c r="A41" s="33">
        <f t="shared" si="12"/>
        <v>31</v>
      </c>
      <c r="B41" s="53" t="s">
        <v>54</v>
      </c>
      <c r="C41" s="35">
        <v>1</v>
      </c>
      <c r="D41" s="36">
        <v>12</v>
      </c>
      <c r="E41" s="1"/>
      <c r="F41" s="37">
        <v>0.08</v>
      </c>
      <c r="G41" s="38">
        <f t="shared" si="0"/>
        <v>0</v>
      </c>
      <c r="H41" s="38">
        <f t="shared" si="1"/>
        <v>0</v>
      </c>
      <c r="I41" s="39">
        <f t="shared" si="5"/>
        <v>0</v>
      </c>
      <c r="J41" s="40">
        <f t="shared" si="2"/>
        <v>0</v>
      </c>
      <c r="K41" s="41">
        <f t="shared" si="4"/>
        <v>0</v>
      </c>
    </row>
    <row r="42" spans="1:11" ht="15.75" thickBot="1" x14ac:dyDescent="0.3">
      <c r="A42" s="33">
        <f t="shared" si="12"/>
        <v>32</v>
      </c>
      <c r="B42" s="53" t="s">
        <v>55</v>
      </c>
      <c r="C42" s="35">
        <v>1</v>
      </c>
      <c r="D42" s="36">
        <v>12</v>
      </c>
      <c r="E42" s="1"/>
      <c r="F42" s="37">
        <v>0.08</v>
      </c>
      <c r="G42" s="38">
        <f t="shared" si="0"/>
        <v>0</v>
      </c>
      <c r="H42" s="38">
        <f t="shared" si="1"/>
        <v>0</v>
      </c>
      <c r="I42" s="39">
        <f t="shared" si="5"/>
        <v>0</v>
      </c>
      <c r="J42" s="40">
        <f t="shared" si="2"/>
        <v>0</v>
      </c>
      <c r="K42" s="41">
        <f t="shared" si="4"/>
        <v>0</v>
      </c>
    </row>
    <row r="43" spans="1:11" ht="15.75" thickBot="1" x14ac:dyDescent="0.3">
      <c r="A43" s="33">
        <f t="shared" si="12"/>
        <v>33</v>
      </c>
      <c r="B43" s="48" t="s">
        <v>56</v>
      </c>
      <c r="C43" s="35">
        <v>1</v>
      </c>
      <c r="D43" s="36">
        <v>12</v>
      </c>
      <c r="E43" s="1"/>
      <c r="F43" s="37">
        <v>0.08</v>
      </c>
      <c r="G43" s="38">
        <f t="shared" si="0"/>
        <v>0</v>
      </c>
      <c r="H43" s="38">
        <f t="shared" si="1"/>
        <v>0</v>
      </c>
      <c r="I43" s="39">
        <f t="shared" si="5"/>
        <v>0</v>
      </c>
      <c r="J43" s="40">
        <f t="shared" si="2"/>
        <v>0</v>
      </c>
      <c r="K43" s="41">
        <f t="shared" si="4"/>
        <v>0</v>
      </c>
    </row>
    <row r="44" spans="1:11" ht="15.75" thickBot="1" x14ac:dyDescent="0.3">
      <c r="A44" s="33">
        <f t="shared" si="12"/>
        <v>34</v>
      </c>
      <c r="B44" s="49" t="s">
        <v>57</v>
      </c>
      <c r="C44" s="50">
        <v>1</v>
      </c>
      <c r="D44" s="36">
        <v>12</v>
      </c>
      <c r="E44" s="1"/>
      <c r="F44" s="52">
        <v>0.08</v>
      </c>
      <c r="G44" s="38">
        <f t="shared" si="0"/>
        <v>0</v>
      </c>
      <c r="H44" s="38">
        <f t="shared" si="1"/>
        <v>0</v>
      </c>
      <c r="I44" s="39">
        <f t="shared" si="5"/>
        <v>0</v>
      </c>
      <c r="J44" s="40">
        <f t="shared" si="2"/>
        <v>0</v>
      </c>
      <c r="K44" s="41">
        <f t="shared" si="4"/>
        <v>0</v>
      </c>
    </row>
    <row r="45" spans="1:11" ht="15.75" thickBot="1" x14ac:dyDescent="0.3">
      <c r="A45" s="33">
        <f t="shared" si="12"/>
        <v>35</v>
      </c>
      <c r="B45" s="34" t="s">
        <v>58</v>
      </c>
      <c r="C45" s="35">
        <v>1</v>
      </c>
      <c r="D45" s="36">
        <v>12</v>
      </c>
      <c r="E45" s="1"/>
      <c r="F45" s="37">
        <v>0.08</v>
      </c>
      <c r="G45" s="38">
        <f t="shared" si="0"/>
        <v>0</v>
      </c>
      <c r="H45" s="38">
        <f t="shared" si="1"/>
        <v>0</v>
      </c>
      <c r="I45" s="39">
        <f t="shared" si="5"/>
        <v>0</v>
      </c>
      <c r="J45" s="40">
        <f t="shared" si="2"/>
        <v>0</v>
      </c>
      <c r="K45" s="41">
        <f t="shared" si="4"/>
        <v>0</v>
      </c>
    </row>
    <row r="46" spans="1:11" ht="15.75" thickBot="1" x14ac:dyDescent="0.3">
      <c r="A46" s="33" t="s">
        <v>59</v>
      </c>
      <c r="B46" s="34" t="s">
        <v>60</v>
      </c>
      <c r="C46" s="35">
        <v>11</v>
      </c>
      <c r="D46" s="36">
        <v>11</v>
      </c>
      <c r="E46" s="1"/>
      <c r="F46" s="37">
        <v>0.08</v>
      </c>
      <c r="G46" s="38">
        <f t="shared" si="0"/>
        <v>0</v>
      </c>
      <c r="H46" s="38">
        <f t="shared" si="1"/>
        <v>0</v>
      </c>
      <c r="I46" s="39">
        <f t="shared" si="5"/>
        <v>0</v>
      </c>
      <c r="J46" s="40">
        <f t="shared" si="2"/>
        <v>0</v>
      </c>
      <c r="K46" s="41">
        <f t="shared" si="4"/>
        <v>0</v>
      </c>
    </row>
    <row r="47" spans="1:11" ht="15.75" thickBot="1" x14ac:dyDescent="0.3">
      <c r="A47" s="33" t="s">
        <v>61</v>
      </c>
      <c r="B47" s="62" t="s">
        <v>62</v>
      </c>
      <c r="C47" s="35">
        <v>2</v>
      </c>
      <c r="D47" s="36">
        <v>11</v>
      </c>
      <c r="E47" s="1"/>
      <c r="F47" s="45">
        <v>0.08</v>
      </c>
      <c r="G47" s="38">
        <f t="shared" si="0"/>
        <v>0</v>
      </c>
      <c r="H47" s="38">
        <f t="shared" si="1"/>
        <v>0</v>
      </c>
      <c r="I47" s="39">
        <f t="shared" si="5"/>
        <v>0</v>
      </c>
      <c r="J47" s="40">
        <f t="shared" si="2"/>
        <v>0</v>
      </c>
      <c r="K47" s="41">
        <f t="shared" si="4"/>
        <v>0</v>
      </c>
    </row>
    <row r="48" spans="1:11" ht="15.75" thickBot="1" x14ac:dyDescent="0.3">
      <c r="A48" s="33">
        <v>37</v>
      </c>
      <c r="B48" s="42" t="s">
        <v>63</v>
      </c>
      <c r="C48" s="43">
        <v>1</v>
      </c>
      <c r="D48" s="36">
        <v>4</v>
      </c>
      <c r="E48" s="5"/>
      <c r="F48" s="37">
        <v>0.08</v>
      </c>
      <c r="G48" s="63">
        <f t="shared" si="0"/>
        <v>0</v>
      </c>
      <c r="H48" s="38">
        <f t="shared" si="1"/>
        <v>0</v>
      </c>
      <c r="I48" s="39">
        <f t="shared" si="5"/>
        <v>0</v>
      </c>
      <c r="J48" s="40">
        <f t="shared" si="2"/>
        <v>0</v>
      </c>
      <c r="K48" s="41">
        <f t="shared" si="4"/>
        <v>0</v>
      </c>
    </row>
    <row r="49" spans="1:11" ht="30" customHeight="1" thickBot="1" x14ac:dyDescent="0.3">
      <c r="A49" s="122">
        <v>38</v>
      </c>
      <c r="B49" s="125" t="s">
        <v>187</v>
      </c>
      <c r="C49" s="126">
        <v>0</v>
      </c>
      <c r="D49" s="127">
        <v>0</v>
      </c>
      <c r="E49" s="150"/>
      <c r="F49" s="37">
        <v>0.08</v>
      </c>
      <c r="G49" s="38">
        <f t="shared" si="0"/>
        <v>0</v>
      </c>
      <c r="H49" s="38">
        <f t="shared" si="1"/>
        <v>0</v>
      </c>
      <c r="I49" s="39">
        <f t="shared" si="5"/>
        <v>0</v>
      </c>
      <c r="J49" s="40">
        <f t="shared" si="2"/>
        <v>0</v>
      </c>
      <c r="K49" s="41">
        <f t="shared" si="4"/>
        <v>0</v>
      </c>
    </row>
    <row r="50" spans="1:11" ht="15.75" thickBot="1" x14ac:dyDescent="0.3">
      <c r="A50" s="33">
        <v>39</v>
      </c>
      <c r="B50" s="34" t="s">
        <v>64</v>
      </c>
      <c r="C50" s="35">
        <v>1</v>
      </c>
      <c r="D50" s="64">
        <v>11</v>
      </c>
      <c r="E50" s="118"/>
      <c r="F50" s="37">
        <v>0.08</v>
      </c>
      <c r="G50" s="38">
        <f t="shared" si="0"/>
        <v>0</v>
      </c>
      <c r="H50" s="38">
        <f t="shared" si="1"/>
        <v>0</v>
      </c>
      <c r="I50" s="39">
        <f t="shared" si="5"/>
        <v>0</v>
      </c>
      <c r="J50" s="40">
        <f t="shared" si="2"/>
        <v>0</v>
      </c>
      <c r="K50" s="41">
        <f t="shared" si="4"/>
        <v>0</v>
      </c>
    </row>
    <row r="51" spans="1:11" ht="15.75" thickBot="1" x14ac:dyDescent="0.3">
      <c r="A51" s="33" t="s">
        <v>65</v>
      </c>
      <c r="B51" s="34" t="s">
        <v>66</v>
      </c>
      <c r="C51" s="35">
        <v>5</v>
      </c>
      <c r="D51" s="65">
        <v>303</v>
      </c>
      <c r="E51" s="119"/>
      <c r="F51" s="37">
        <v>0.08</v>
      </c>
      <c r="G51" s="38">
        <f t="shared" si="0"/>
        <v>0</v>
      </c>
      <c r="H51" s="38">
        <f t="shared" si="1"/>
        <v>0</v>
      </c>
      <c r="I51" s="39">
        <f t="shared" si="5"/>
        <v>0</v>
      </c>
      <c r="J51" s="40">
        <f t="shared" si="2"/>
        <v>0</v>
      </c>
      <c r="K51" s="41">
        <f t="shared" si="4"/>
        <v>0</v>
      </c>
    </row>
    <row r="52" spans="1:11" ht="15.75" thickBot="1" x14ac:dyDescent="0.3">
      <c r="A52" s="33" t="s">
        <v>67</v>
      </c>
      <c r="B52" s="34" t="s">
        <v>68</v>
      </c>
      <c r="C52" s="35">
        <v>2</v>
      </c>
      <c r="D52" s="36">
        <v>53</v>
      </c>
      <c r="E52" s="6"/>
      <c r="F52" s="37">
        <v>0.08</v>
      </c>
      <c r="G52" s="38">
        <f t="shared" si="0"/>
        <v>0</v>
      </c>
      <c r="H52" s="38">
        <f t="shared" si="1"/>
        <v>0</v>
      </c>
      <c r="I52" s="39">
        <f t="shared" si="5"/>
        <v>0</v>
      </c>
      <c r="J52" s="40">
        <f t="shared" si="2"/>
        <v>0</v>
      </c>
      <c r="K52" s="41">
        <f t="shared" si="4"/>
        <v>0</v>
      </c>
    </row>
    <row r="53" spans="1:11" ht="24.75" thickBot="1" x14ac:dyDescent="0.3">
      <c r="A53" s="33" t="s">
        <v>69</v>
      </c>
      <c r="B53" s="34" t="s">
        <v>70</v>
      </c>
      <c r="C53" s="35">
        <v>1</v>
      </c>
      <c r="D53" s="36">
        <v>12</v>
      </c>
      <c r="E53" s="1"/>
      <c r="F53" s="37">
        <v>0.08</v>
      </c>
      <c r="G53" s="38">
        <f t="shared" si="0"/>
        <v>0</v>
      </c>
      <c r="H53" s="38">
        <f t="shared" si="1"/>
        <v>0</v>
      </c>
      <c r="I53" s="39">
        <f t="shared" si="5"/>
        <v>0</v>
      </c>
      <c r="J53" s="40">
        <f t="shared" si="2"/>
        <v>0</v>
      </c>
      <c r="K53" s="41">
        <f t="shared" si="4"/>
        <v>0</v>
      </c>
    </row>
    <row r="54" spans="1:11" ht="18" customHeight="1" thickBot="1" x14ac:dyDescent="0.3">
      <c r="A54" s="33" t="s">
        <v>71</v>
      </c>
      <c r="B54" s="34" t="s">
        <v>72</v>
      </c>
      <c r="C54" s="35">
        <v>5</v>
      </c>
      <c r="D54" s="36">
        <v>12</v>
      </c>
      <c r="E54" s="1"/>
      <c r="F54" s="37">
        <v>0.08</v>
      </c>
      <c r="G54" s="38">
        <f t="shared" si="0"/>
        <v>0</v>
      </c>
      <c r="H54" s="38">
        <f t="shared" si="1"/>
        <v>0</v>
      </c>
      <c r="I54" s="39">
        <f t="shared" si="5"/>
        <v>0</v>
      </c>
      <c r="J54" s="40">
        <f t="shared" si="2"/>
        <v>0</v>
      </c>
      <c r="K54" s="41">
        <f t="shared" si="4"/>
        <v>0</v>
      </c>
    </row>
    <row r="55" spans="1:11" ht="15.75" thickBot="1" x14ac:dyDescent="0.3">
      <c r="A55" s="33">
        <v>43</v>
      </c>
      <c r="B55" s="58" t="s">
        <v>73</v>
      </c>
      <c r="C55" s="35">
        <v>1</v>
      </c>
      <c r="D55" s="36">
        <v>4</v>
      </c>
      <c r="E55" s="1"/>
      <c r="F55" s="37">
        <v>0.08</v>
      </c>
      <c r="G55" s="38">
        <f t="shared" si="0"/>
        <v>0</v>
      </c>
      <c r="H55" s="38">
        <f t="shared" si="1"/>
        <v>0</v>
      </c>
      <c r="I55" s="39">
        <f t="shared" si="5"/>
        <v>0</v>
      </c>
      <c r="J55" s="40">
        <f t="shared" si="2"/>
        <v>0</v>
      </c>
      <c r="K55" s="41">
        <f t="shared" si="4"/>
        <v>0</v>
      </c>
    </row>
    <row r="56" spans="1:11" ht="15.75" thickBot="1" x14ac:dyDescent="0.3">
      <c r="A56" s="33">
        <f>A55+1</f>
        <v>44</v>
      </c>
      <c r="B56" s="34" t="s">
        <v>74</v>
      </c>
      <c r="C56" s="35">
        <v>1</v>
      </c>
      <c r="D56" s="36">
        <v>52</v>
      </c>
      <c r="E56" s="1"/>
      <c r="F56" s="37">
        <v>0.08</v>
      </c>
      <c r="G56" s="38">
        <f t="shared" si="0"/>
        <v>0</v>
      </c>
      <c r="H56" s="38">
        <f t="shared" si="1"/>
        <v>0</v>
      </c>
      <c r="I56" s="39">
        <f t="shared" si="5"/>
        <v>0</v>
      </c>
      <c r="J56" s="40">
        <f t="shared" si="2"/>
        <v>0</v>
      </c>
      <c r="K56" s="41">
        <f t="shared" si="4"/>
        <v>0</v>
      </c>
    </row>
    <row r="57" spans="1:11" ht="15.75" thickBot="1" x14ac:dyDescent="0.3">
      <c r="A57" s="33">
        <v>45</v>
      </c>
      <c r="B57" s="34" t="s">
        <v>75</v>
      </c>
      <c r="C57" s="35">
        <v>1</v>
      </c>
      <c r="D57" s="36">
        <v>12</v>
      </c>
      <c r="E57" s="1"/>
      <c r="F57" s="37">
        <v>0.08</v>
      </c>
      <c r="G57" s="38">
        <f t="shared" si="0"/>
        <v>0</v>
      </c>
      <c r="H57" s="38">
        <f t="shared" si="1"/>
        <v>0</v>
      </c>
      <c r="I57" s="39">
        <f t="shared" si="5"/>
        <v>0</v>
      </c>
      <c r="J57" s="40">
        <f t="shared" si="2"/>
        <v>0</v>
      </c>
      <c r="K57" s="41">
        <f t="shared" si="4"/>
        <v>0</v>
      </c>
    </row>
    <row r="58" spans="1:11" ht="25.5" customHeight="1" thickBot="1" x14ac:dyDescent="0.3">
      <c r="A58" s="33" t="s">
        <v>76</v>
      </c>
      <c r="B58" s="34" t="s">
        <v>77</v>
      </c>
      <c r="C58" s="35">
        <v>1</v>
      </c>
      <c r="D58" s="36">
        <v>6</v>
      </c>
      <c r="E58" s="1"/>
      <c r="F58" s="37">
        <v>0.08</v>
      </c>
      <c r="G58" s="38">
        <f t="shared" si="0"/>
        <v>0</v>
      </c>
      <c r="H58" s="38">
        <f>(E58+G58)</f>
        <v>0</v>
      </c>
      <c r="I58" s="39">
        <f>C58*D58*E58</f>
        <v>0</v>
      </c>
      <c r="J58" s="40">
        <f t="shared" si="2"/>
        <v>0</v>
      </c>
      <c r="K58" s="41">
        <f>C58*D58*H58</f>
        <v>0</v>
      </c>
    </row>
    <row r="59" spans="1:11" ht="24.75" thickBot="1" x14ac:dyDescent="0.3">
      <c r="A59" s="33" t="s">
        <v>78</v>
      </c>
      <c r="B59" s="34" t="s">
        <v>79</v>
      </c>
      <c r="C59" s="35">
        <v>1</v>
      </c>
      <c r="D59" s="44">
        <v>6</v>
      </c>
      <c r="E59" s="3"/>
      <c r="F59" s="37">
        <v>0.08</v>
      </c>
      <c r="G59" s="38">
        <f t="shared" si="0"/>
        <v>0</v>
      </c>
      <c r="H59" s="38">
        <f t="shared" si="1"/>
        <v>0</v>
      </c>
      <c r="I59" s="39">
        <f>C59*D59*E59</f>
        <v>0</v>
      </c>
      <c r="J59" s="40">
        <f t="shared" si="2"/>
        <v>0</v>
      </c>
      <c r="K59" s="41">
        <f>C59*D59*H59</f>
        <v>0</v>
      </c>
    </row>
    <row r="60" spans="1:11" ht="15.75" thickBot="1" x14ac:dyDescent="0.3">
      <c r="A60" s="33">
        <v>47</v>
      </c>
      <c r="B60" s="34" t="s">
        <v>80</v>
      </c>
      <c r="C60" s="35">
        <v>1</v>
      </c>
      <c r="D60" s="36">
        <v>11</v>
      </c>
      <c r="E60" s="3"/>
      <c r="F60" s="66">
        <v>0.08</v>
      </c>
      <c r="G60" s="38">
        <f t="shared" si="0"/>
        <v>0</v>
      </c>
      <c r="H60" s="38">
        <f t="shared" si="1"/>
        <v>0</v>
      </c>
      <c r="I60" s="39">
        <f t="shared" ref="I60:I62" si="13">C60*D60*E60</f>
        <v>0</v>
      </c>
      <c r="J60" s="40">
        <f t="shared" si="2"/>
        <v>0</v>
      </c>
      <c r="K60" s="41">
        <f t="shared" ref="K60:K62" si="14">C60*D60*H60</f>
        <v>0</v>
      </c>
    </row>
    <row r="61" spans="1:11" ht="15.75" thickBot="1" x14ac:dyDescent="0.3">
      <c r="A61" s="33">
        <f>A60+1</f>
        <v>48</v>
      </c>
      <c r="B61" s="58" t="s">
        <v>81</v>
      </c>
      <c r="C61" s="35">
        <v>1</v>
      </c>
      <c r="D61" s="36">
        <v>4</v>
      </c>
      <c r="E61" s="3"/>
      <c r="F61" s="66">
        <v>0.08</v>
      </c>
      <c r="G61" s="38">
        <f t="shared" si="0"/>
        <v>0</v>
      </c>
      <c r="H61" s="38">
        <f t="shared" si="1"/>
        <v>0</v>
      </c>
      <c r="I61" s="39">
        <f t="shared" si="13"/>
        <v>0</v>
      </c>
      <c r="J61" s="40">
        <f t="shared" si="2"/>
        <v>0</v>
      </c>
      <c r="K61" s="41">
        <f t="shared" si="14"/>
        <v>0</v>
      </c>
    </row>
    <row r="62" spans="1:11" ht="15.75" thickBot="1" x14ac:dyDescent="0.3">
      <c r="A62" s="33">
        <f t="shared" ref="A62:A65" si="15">A61+1</f>
        <v>49</v>
      </c>
      <c r="B62" s="34" t="s">
        <v>82</v>
      </c>
      <c r="C62" s="35">
        <v>2</v>
      </c>
      <c r="D62" s="36">
        <v>6</v>
      </c>
      <c r="E62" s="3"/>
      <c r="F62" s="66">
        <v>0.08</v>
      </c>
      <c r="G62" s="38">
        <f t="shared" si="0"/>
        <v>0</v>
      </c>
      <c r="H62" s="38">
        <f t="shared" si="1"/>
        <v>0</v>
      </c>
      <c r="I62" s="39">
        <f t="shared" si="13"/>
        <v>0</v>
      </c>
      <c r="J62" s="40">
        <f t="shared" si="2"/>
        <v>0</v>
      </c>
      <c r="K62" s="41">
        <f t="shared" si="14"/>
        <v>0</v>
      </c>
    </row>
    <row r="63" spans="1:11" ht="15.75" thickBot="1" x14ac:dyDescent="0.3">
      <c r="A63" s="33">
        <f t="shared" si="15"/>
        <v>50</v>
      </c>
      <c r="B63" s="58" t="s">
        <v>83</v>
      </c>
      <c r="C63" s="35">
        <v>1</v>
      </c>
      <c r="D63" s="51">
        <v>11</v>
      </c>
      <c r="E63" s="3"/>
      <c r="F63" s="37">
        <v>0.08</v>
      </c>
      <c r="G63" s="38">
        <f t="shared" si="0"/>
        <v>0</v>
      </c>
      <c r="H63" s="38">
        <f t="shared" si="1"/>
        <v>0</v>
      </c>
      <c r="I63" s="39">
        <f t="shared" si="5"/>
        <v>0</v>
      </c>
      <c r="J63" s="40">
        <f t="shared" si="2"/>
        <v>0</v>
      </c>
      <c r="K63" s="41">
        <f t="shared" si="4"/>
        <v>0</v>
      </c>
    </row>
    <row r="64" spans="1:11" ht="15.75" thickBot="1" x14ac:dyDescent="0.3">
      <c r="A64" s="33">
        <f t="shared" si="15"/>
        <v>51</v>
      </c>
      <c r="B64" s="49" t="s">
        <v>84</v>
      </c>
      <c r="C64" s="50">
        <v>1</v>
      </c>
      <c r="D64" s="51">
        <v>6</v>
      </c>
      <c r="E64" s="3"/>
      <c r="F64" s="52">
        <v>0.08</v>
      </c>
      <c r="G64" s="38">
        <f t="shared" si="0"/>
        <v>0</v>
      </c>
      <c r="H64" s="38">
        <f t="shared" si="1"/>
        <v>0</v>
      </c>
      <c r="I64" s="39">
        <f t="shared" si="5"/>
        <v>0</v>
      </c>
      <c r="J64" s="40">
        <f t="shared" si="2"/>
        <v>0</v>
      </c>
      <c r="K64" s="41">
        <f t="shared" si="4"/>
        <v>0</v>
      </c>
    </row>
    <row r="65" spans="1:11" ht="15.75" thickBot="1" x14ac:dyDescent="0.3">
      <c r="A65" s="67">
        <f t="shared" si="15"/>
        <v>52</v>
      </c>
      <c r="B65" s="47" t="s">
        <v>85</v>
      </c>
      <c r="C65" s="54">
        <v>1</v>
      </c>
      <c r="D65" s="60">
        <v>4</v>
      </c>
      <c r="E65" s="4"/>
      <c r="F65" s="55">
        <v>0.08</v>
      </c>
      <c r="G65" s="38">
        <f t="shared" si="0"/>
        <v>0</v>
      </c>
      <c r="H65" s="38">
        <f t="shared" si="1"/>
        <v>0</v>
      </c>
      <c r="I65" s="39">
        <f t="shared" si="5"/>
        <v>0</v>
      </c>
      <c r="J65" s="40">
        <f t="shared" si="2"/>
        <v>0</v>
      </c>
      <c r="K65" s="41">
        <f t="shared" si="4"/>
        <v>0</v>
      </c>
    </row>
    <row r="66" spans="1:11" ht="24.75" thickBot="1" x14ac:dyDescent="0.3">
      <c r="A66" s="94" t="s">
        <v>170</v>
      </c>
      <c r="B66" s="68" t="s">
        <v>171</v>
      </c>
      <c r="C66" s="69"/>
      <c r="D66" s="69"/>
      <c r="E66" s="70"/>
      <c r="F66" s="71"/>
      <c r="G66" s="72"/>
      <c r="H66" s="73"/>
      <c r="I66" s="74"/>
      <c r="J66" s="75"/>
      <c r="K66" s="76"/>
    </row>
    <row r="67" spans="1:11" ht="24" x14ac:dyDescent="0.25">
      <c r="A67" s="144" t="s">
        <v>160</v>
      </c>
      <c r="B67" s="77" t="s">
        <v>176</v>
      </c>
      <c r="C67" s="78">
        <v>1</v>
      </c>
      <c r="D67" s="79">
        <v>1</v>
      </c>
      <c r="E67" s="7"/>
      <c r="F67" s="80">
        <v>0.08</v>
      </c>
      <c r="G67" s="81">
        <f t="shared" si="0"/>
        <v>0</v>
      </c>
      <c r="H67" s="81">
        <f t="shared" si="1"/>
        <v>0</v>
      </c>
      <c r="I67" s="82">
        <f>C67*D67*E67</f>
        <v>0</v>
      </c>
      <c r="J67" s="82">
        <f t="shared" si="2"/>
        <v>0</v>
      </c>
      <c r="K67" s="83">
        <f t="shared" si="4"/>
        <v>0</v>
      </c>
    </row>
    <row r="68" spans="1:11" x14ac:dyDescent="0.25">
      <c r="A68" s="144"/>
      <c r="B68" s="77" t="s">
        <v>177</v>
      </c>
      <c r="C68" s="84">
        <v>1</v>
      </c>
      <c r="D68" s="85">
        <v>1</v>
      </c>
      <c r="E68" s="8"/>
      <c r="F68" s="86">
        <v>0.08</v>
      </c>
      <c r="G68" s="87">
        <f t="shared" si="0"/>
        <v>0</v>
      </c>
      <c r="H68" s="87">
        <f t="shared" si="1"/>
        <v>0</v>
      </c>
      <c r="I68" s="88">
        <f t="shared" ref="I68:I71" si="16">C68*D68*E68</f>
        <v>0</v>
      </c>
      <c r="J68" s="88">
        <f t="shared" si="2"/>
        <v>0</v>
      </c>
      <c r="K68" s="89">
        <f t="shared" si="4"/>
        <v>0</v>
      </c>
    </row>
    <row r="69" spans="1:11" x14ac:dyDescent="0.25">
      <c r="A69" s="144"/>
      <c r="B69" s="77" t="s">
        <v>172</v>
      </c>
      <c r="C69" s="84">
        <v>1</v>
      </c>
      <c r="D69" s="85">
        <v>1</v>
      </c>
      <c r="E69" s="8"/>
      <c r="F69" s="86">
        <v>0.08</v>
      </c>
      <c r="G69" s="87">
        <f t="shared" si="0"/>
        <v>0</v>
      </c>
      <c r="H69" s="87">
        <f t="shared" si="1"/>
        <v>0</v>
      </c>
      <c r="I69" s="88">
        <f>C69*D69*E69</f>
        <v>0</v>
      </c>
      <c r="J69" s="88">
        <f t="shared" si="2"/>
        <v>0</v>
      </c>
      <c r="K69" s="89">
        <f t="shared" si="4"/>
        <v>0</v>
      </c>
    </row>
    <row r="70" spans="1:11" ht="24" x14ac:dyDescent="0.25">
      <c r="A70" s="144"/>
      <c r="B70" s="77" t="s">
        <v>174</v>
      </c>
      <c r="C70" s="84">
        <v>1</v>
      </c>
      <c r="D70" s="85">
        <v>1</v>
      </c>
      <c r="E70" s="8"/>
      <c r="F70" s="86">
        <v>0.08</v>
      </c>
      <c r="G70" s="87">
        <f t="shared" si="0"/>
        <v>0</v>
      </c>
      <c r="H70" s="87">
        <f t="shared" si="1"/>
        <v>0</v>
      </c>
      <c r="I70" s="88">
        <f t="shared" si="16"/>
        <v>0</v>
      </c>
      <c r="J70" s="88">
        <f t="shared" si="2"/>
        <v>0</v>
      </c>
      <c r="K70" s="89">
        <f t="shared" si="4"/>
        <v>0</v>
      </c>
    </row>
    <row r="71" spans="1:11" ht="15" customHeight="1" thickBot="1" x14ac:dyDescent="0.3">
      <c r="A71" s="145"/>
      <c r="B71" s="90" t="s">
        <v>175</v>
      </c>
      <c r="C71" s="91">
        <v>1</v>
      </c>
      <c r="D71" s="92">
        <v>1</v>
      </c>
      <c r="E71" s="9"/>
      <c r="F71" s="86">
        <v>0.08</v>
      </c>
      <c r="G71" s="87">
        <f t="shared" si="0"/>
        <v>0</v>
      </c>
      <c r="H71" s="93">
        <f t="shared" si="1"/>
        <v>0</v>
      </c>
      <c r="I71" s="88">
        <f t="shared" si="16"/>
        <v>0</v>
      </c>
      <c r="J71" s="88">
        <f t="shared" si="2"/>
        <v>0</v>
      </c>
      <c r="K71" s="89">
        <f t="shared" si="4"/>
        <v>0</v>
      </c>
    </row>
    <row r="72" spans="1:11" ht="15.75" thickBot="1" x14ac:dyDescent="0.3">
      <c r="A72" s="94" t="s">
        <v>169</v>
      </c>
      <c r="B72" s="47" t="s">
        <v>173</v>
      </c>
      <c r="C72" s="43">
        <v>1</v>
      </c>
      <c r="D72" s="60">
        <v>12</v>
      </c>
      <c r="E72" s="4"/>
      <c r="F72" s="55">
        <v>0.08</v>
      </c>
      <c r="G72" s="38">
        <f t="shared" si="0"/>
        <v>0</v>
      </c>
      <c r="H72" s="95">
        <f t="shared" si="1"/>
        <v>0</v>
      </c>
      <c r="I72" s="39">
        <f>C72*D72*E72</f>
        <v>0</v>
      </c>
      <c r="J72" s="40">
        <f t="shared" si="2"/>
        <v>0</v>
      </c>
      <c r="K72" s="41">
        <f>C72*D72*H72</f>
        <v>0</v>
      </c>
    </row>
    <row r="73" spans="1:11" ht="24.75" thickBot="1" x14ac:dyDescent="0.3">
      <c r="A73" s="33">
        <v>54</v>
      </c>
      <c r="B73" s="47" t="s">
        <v>165</v>
      </c>
      <c r="C73" s="96"/>
      <c r="D73" s="97"/>
      <c r="E73" s="98"/>
      <c r="F73" s="99">
        <v>0.23</v>
      </c>
      <c r="G73" s="100">
        <f t="shared" si="0"/>
        <v>0</v>
      </c>
      <c r="H73" s="100">
        <f t="shared" si="1"/>
        <v>0</v>
      </c>
      <c r="I73" s="101">
        <f t="shared" si="5"/>
        <v>0</v>
      </c>
      <c r="J73" s="102">
        <f t="shared" si="2"/>
        <v>0</v>
      </c>
      <c r="K73" s="103">
        <f t="shared" si="4"/>
        <v>0</v>
      </c>
    </row>
    <row r="74" spans="1:11" ht="15" customHeight="1" thickBot="1" x14ac:dyDescent="0.3">
      <c r="A74" s="94" t="s">
        <v>161</v>
      </c>
      <c r="B74" s="62" t="s">
        <v>183</v>
      </c>
      <c r="C74" s="50">
        <v>1</v>
      </c>
      <c r="D74" s="60">
        <v>6</v>
      </c>
      <c r="E74" s="4"/>
      <c r="F74" s="104">
        <v>0.23</v>
      </c>
      <c r="G74" s="38">
        <f t="shared" si="0"/>
        <v>0</v>
      </c>
      <c r="H74" s="38">
        <f t="shared" si="1"/>
        <v>0</v>
      </c>
      <c r="I74" s="39">
        <f t="shared" si="5"/>
        <v>0</v>
      </c>
      <c r="J74" s="40">
        <f t="shared" si="2"/>
        <v>0</v>
      </c>
      <c r="K74" s="41">
        <f t="shared" si="4"/>
        <v>0</v>
      </c>
    </row>
    <row r="75" spans="1:11" ht="15.75" thickBot="1" x14ac:dyDescent="0.3">
      <c r="A75" s="94" t="s">
        <v>162</v>
      </c>
      <c r="B75" s="62" t="s">
        <v>168</v>
      </c>
      <c r="C75" s="50">
        <v>1</v>
      </c>
      <c r="D75" s="60">
        <v>4</v>
      </c>
      <c r="E75" s="4"/>
      <c r="F75" s="104">
        <v>0.23</v>
      </c>
      <c r="G75" s="38">
        <f t="shared" si="0"/>
        <v>0</v>
      </c>
      <c r="H75" s="38">
        <f t="shared" si="1"/>
        <v>0</v>
      </c>
      <c r="I75" s="39">
        <f t="shared" si="5"/>
        <v>0</v>
      </c>
      <c r="J75" s="40">
        <f t="shared" si="2"/>
        <v>0</v>
      </c>
      <c r="K75" s="41">
        <f t="shared" si="4"/>
        <v>0</v>
      </c>
    </row>
    <row r="76" spans="1:11" ht="15.75" thickBot="1" x14ac:dyDescent="0.3">
      <c r="A76" s="94" t="s">
        <v>163</v>
      </c>
      <c r="B76" s="120" t="s">
        <v>166</v>
      </c>
      <c r="C76" s="50">
        <v>1</v>
      </c>
      <c r="D76" s="60">
        <v>4</v>
      </c>
      <c r="E76" s="4"/>
      <c r="F76" s="104">
        <v>0.23</v>
      </c>
      <c r="G76" s="38">
        <f t="shared" si="0"/>
        <v>0</v>
      </c>
      <c r="H76" s="38">
        <f t="shared" si="1"/>
        <v>0</v>
      </c>
      <c r="I76" s="39">
        <f t="shared" si="5"/>
        <v>0</v>
      </c>
      <c r="J76" s="40">
        <f t="shared" si="2"/>
        <v>0</v>
      </c>
      <c r="K76" s="41">
        <f t="shared" si="4"/>
        <v>0</v>
      </c>
    </row>
    <row r="77" spans="1:11" ht="15.75" thickBot="1" x14ac:dyDescent="0.3">
      <c r="A77" s="94" t="s">
        <v>164</v>
      </c>
      <c r="B77" s="62" t="s">
        <v>167</v>
      </c>
      <c r="C77" s="50">
        <v>1</v>
      </c>
      <c r="D77" s="60">
        <v>4</v>
      </c>
      <c r="E77" s="4"/>
      <c r="F77" s="104">
        <v>0.23</v>
      </c>
      <c r="G77" s="38">
        <f t="shared" si="0"/>
        <v>0</v>
      </c>
      <c r="H77" s="38">
        <f t="shared" si="1"/>
        <v>0</v>
      </c>
      <c r="I77" s="39">
        <f t="shared" si="5"/>
        <v>0</v>
      </c>
      <c r="J77" s="40">
        <f t="shared" si="2"/>
        <v>0</v>
      </c>
      <c r="K77" s="41">
        <f t="shared" si="4"/>
        <v>0</v>
      </c>
    </row>
    <row r="78" spans="1:11" ht="15.75" thickBot="1" x14ac:dyDescent="0.3">
      <c r="A78" s="33">
        <f>A73+1</f>
        <v>55</v>
      </c>
      <c r="B78" s="48" t="s">
        <v>86</v>
      </c>
      <c r="C78" s="50">
        <v>1</v>
      </c>
      <c r="D78" s="60">
        <v>4</v>
      </c>
      <c r="E78" s="4"/>
      <c r="F78" s="52">
        <v>0.08</v>
      </c>
      <c r="G78" s="38">
        <f t="shared" si="0"/>
        <v>0</v>
      </c>
      <c r="H78" s="38">
        <f t="shared" si="1"/>
        <v>0</v>
      </c>
      <c r="I78" s="39">
        <f t="shared" si="5"/>
        <v>0</v>
      </c>
      <c r="J78" s="40">
        <f t="shared" si="2"/>
        <v>0</v>
      </c>
      <c r="K78" s="41">
        <f t="shared" si="4"/>
        <v>0</v>
      </c>
    </row>
    <row r="79" spans="1:11" ht="15.75" thickBot="1" x14ac:dyDescent="0.3">
      <c r="A79" s="33" t="s">
        <v>87</v>
      </c>
      <c r="B79" s="47" t="s">
        <v>88</v>
      </c>
      <c r="C79" s="54">
        <v>2</v>
      </c>
      <c r="D79" s="36">
        <v>12</v>
      </c>
      <c r="E79" s="1"/>
      <c r="F79" s="55">
        <v>0.08</v>
      </c>
      <c r="G79" s="38">
        <f t="shared" si="0"/>
        <v>0</v>
      </c>
      <c r="H79" s="38">
        <f t="shared" si="1"/>
        <v>0</v>
      </c>
      <c r="I79" s="39">
        <f t="shared" si="5"/>
        <v>0</v>
      </c>
      <c r="J79" s="40">
        <f t="shared" si="2"/>
        <v>0</v>
      </c>
      <c r="K79" s="41">
        <f t="shared" si="4"/>
        <v>0</v>
      </c>
    </row>
    <row r="80" spans="1:11" ht="15.75" thickBot="1" x14ac:dyDescent="0.3">
      <c r="A80" s="33" t="s">
        <v>89</v>
      </c>
      <c r="B80" s="34" t="s">
        <v>90</v>
      </c>
      <c r="C80" s="35">
        <v>1</v>
      </c>
      <c r="D80" s="36">
        <v>12</v>
      </c>
      <c r="E80" s="1"/>
      <c r="F80" s="37">
        <v>0.08</v>
      </c>
      <c r="G80" s="38">
        <f t="shared" si="0"/>
        <v>0</v>
      </c>
      <c r="H80" s="38">
        <f t="shared" si="1"/>
        <v>0</v>
      </c>
      <c r="I80" s="39">
        <f t="shared" si="5"/>
        <v>0</v>
      </c>
      <c r="J80" s="40">
        <f t="shared" si="2"/>
        <v>0</v>
      </c>
      <c r="K80" s="41">
        <f t="shared" si="4"/>
        <v>0</v>
      </c>
    </row>
    <row r="81" spans="1:11" ht="15.75" thickBot="1" x14ac:dyDescent="0.3">
      <c r="A81" s="33">
        <v>57</v>
      </c>
      <c r="B81" s="58" t="s">
        <v>91</v>
      </c>
      <c r="C81" s="35">
        <v>1</v>
      </c>
      <c r="D81" s="36">
        <v>6</v>
      </c>
      <c r="E81" s="1"/>
      <c r="F81" s="37">
        <v>0.08</v>
      </c>
      <c r="G81" s="38">
        <f t="shared" si="0"/>
        <v>0</v>
      </c>
      <c r="H81" s="38">
        <f t="shared" si="1"/>
        <v>0</v>
      </c>
      <c r="I81" s="39">
        <f t="shared" si="5"/>
        <v>0</v>
      </c>
      <c r="J81" s="40">
        <f t="shared" si="2"/>
        <v>0</v>
      </c>
      <c r="K81" s="41">
        <f t="shared" si="4"/>
        <v>0</v>
      </c>
    </row>
    <row r="82" spans="1:11" ht="15.75" thickBot="1" x14ac:dyDescent="0.3">
      <c r="A82" s="33">
        <v>58</v>
      </c>
      <c r="B82" s="34" t="s">
        <v>92</v>
      </c>
      <c r="C82" s="35">
        <v>1</v>
      </c>
      <c r="D82" s="36">
        <v>12</v>
      </c>
      <c r="E82" s="1"/>
      <c r="F82" s="37">
        <v>0.08</v>
      </c>
      <c r="G82" s="38">
        <f t="shared" si="0"/>
        <v>0</v>
      </c>
      <c r="H82" s="38">
        <f t="shared" si="1"/>
        <v>0</v>
      </c>
      <c r="I82" s="39">
        <f t="shared" si="5"/>
        <v>0</v>
      </c>
      <c r="J82" s="40">
        <f t="shared" si="2"/>
        <v>0</v>
      </c>
      <c r="K82" s="41">
        <f t="shared" si="4"/>
        <v>0</v>
      </c>
    </row>
    <row r="83" spans="1:11" ht="15.75" thickBot="1" x14ac:dyDescent="0.3">
      <c r="A83" s="33">
        <v>59</v>
      </c>
      <c r="B83" s="34" t="s">
        <v>93</v>
      </c>
      <c r="C83" s="35">
        <v>2</v>
      </c>
      <c r="D83" s="36">
        <v>12</v>
      </c>
      <c r="E83" s="1"/>
      <c r="F83" s="37">
        <v>0.08</v>
      </c>
      <c r="G83" s="38">
        <f t="shared" si="0"/>
        <v>0</v>
      </c>
      <c r="H83" s="38">
        <f t="shared" si="1"/>
        <v>0</v>
      </c>
      <c r="I83" s="39">
        <f t="shared" si="5"/>
        <v>0</v>
      </c>
      <c r="J83" s="40">
        <f t="shared" si="2"/>
        <v>0</v>
      </c>
      <c r="K83" s="41">
        <f t="shared" si="4"/>
        <v>0</v>
      </c>
    </row>
    <row r="84" spans="1:11" ht="15.75" thickBot="1" x14ac:dyDescent="0.3">
      <c r="A84" s="33">
        <v>60</v>
      </c>
      <c r="B84" s="34" t="s">
        <v>94</v>
      </c>
      <c r="C84" s="35">
        <v>2</v>
      </c>
      <c r="D84" s="36">
        <v>12</v>
      </c>
      <c r="E84" s="1"/>
      <c r="F84" s="37">
        <v>0.08</v>
      </c>
      <c r="G84" s="38">
        <f t="shared" si="0"/>
        <v>0</v>
      </c>
      <c r="H84" s="38">
        <f t="shared" si="1"/>
        <v>0</v>
      </c>
      <c r="I84" s="39">
        <f t="shared" si="5"/>
        <v>0</v>
      </c>
      <c r="J84" s="40">
        <f t="shared" si="2"/>
        <v>0</v>
      </c>
      <c r="K84" s="41">
        <f t="shared" si="4"/>
        <v>0</v>
      </c>
    </row>
    <row r="85" spans="1:11" ht="27.75" customHeight="1" thickBot="1" x14ac:dyDescent="0.3">
      <c r="A85" s="122" t="s">
        <v>95</v>
      </c>
      <c r="B85" s="132" t="s">
        <v>187</v>
      </c>
      <c r="C85" s="126">
        <v>0</v>
      </c>
      <c r="D85" s="124">
        <v>0</v>
      </c>
      <c r="E85" s="149"/>
      <c r="F85" s="37">
        <v>0.08</v>
      </c>
      <c r="G85" s="38">
        <f t="shared" si="0"/>
        <v>0</v>
      </c>
      <c r="H85" s="38">
        <f t="shared" si="1"/>
        <v>0</v>
      </c>
      <c r="I85" s="39">
        <f t="shared" si="5"/>
        <v>0</v>
      </c>
      <c r="J85" s="40">
        <f t="shared" si="2"/>
        <v>0</v>
      </c>
      <c r="K85" s="41">
        <f t="shared" si="4"/>
        <v>0</v>
      </c>
    </row>
    <row r="86" spans="1:11" ht="29.25" customHeight="1" thickBot="1" x14ac:dyDescent="0.3">
      <c r="A86" s="122" t="s">
        <v>96</v>
      </c>
      <c r="B86" s="133" t="s">
        <v>187</v>
      </c>
      <c r="C86" s="131">
        <v>0</v>
      </c>
      <c r="D86" s="124">
        <v>0</v>
      </c>
      <c r="E86" s="149"/>
      <c r="F86" s="45">
        <v>0.08</v>
      </c>
      <c r="G86" s="38">
        <f t="shared" si="0"/>
        <v>0</v>
      </c>
      <c r="H86" s="38">
        <f t="shared" si="1"/>
        <v>0</v>
      </c>
      <c r="I86" s="39">
        <f t="shared" si="5"/>
        <v>0</v>
      </c>
      <c r="J86" s="40">
        <f t="shared" si="2"/>
        <v>0</v>
      </c>
      <c r="K86" s="41">
        <f t="shared" si="4"/>
        <v>0</v>
      </c>
    </row>
    <row r="87" spans="1:11" ht="25.5" customHeight="1" thickBot="1" x14ac:dyDescent="0.3">
      <c r="A87" s="122">
        <f>A84+1</f>
        <v>61</v>
      </c>
      <c r="B87" s="125" t="s">
        <v>188</v>
      </c>
      <c r="C87" s="128">
        <v>4</v>
      </c>
      <c r="D87" s="129">
        <v>12</v>
      </c>
      <c r="E87" s="130"/>
      <c r="F87" s="37">
        <v>0.08</v>
      </c>
      <c r="G87" s="38">
        <f t="shared" ref="G87" si="17">(E87*F87)</f>
        <v>0</v>
      </c>
      <c r="H87" s="38">
        <f t="shared" ref="H87" si="18">(E87+G87)</f>
        <v>0</v>
      </c>
      <c r="I87" s="39">
        <f t="shared" ref="I87" si="19">C87*D87*E87</f>
        <v>0</v>
      </c>
      <c r="J87" s="40">
        <f t="shared" ref="J87" si="20">C87*D87*G87</f>
        <v>0</v>
      </c>
      <c r="K87" s="41">
        <f t="shared" ref="K87" si="21">C87*D87*H87</f>
        <v>0</v>
      </c>
    </row>
    <row r="88" spans="1:11" ht="15.75" thickBot="1" x14ac:dyDescent="0.3">
      <c r="A88" s="122">
        <f>A87+1</f>
        <v>62</v>
      </c>
      <c r="B88" s="58" t="s">
        <v>97</v>
      </c>
      <c r="C88" s="35">
        <v>1</v>
      </c>
      <c r="D88" s="36">
        <v>4</v>
      </c>
      <c r="E88" s="1"/>
      <c r="F88" s="37">
        <v>0.08</v>
      </c>
      <c r="G88" s="38">
        <f t="shared" si="0"/>
        <v>0</v>
      </c>
      <c r="H88" s="38">
        <f t="shared" si="1"/>
        <v>0</v>
      </c>
      <c r="I88" s="39">
        <f t="shared" si="5"/>
        <v>0</v>
      </c>
      <c r="J88" s="40">
        <f t="shared" si="2"/>
        <v>0</v>
      </c>
      <c r="K88" s="41">
        <f t="shared" si="4"/>
        <v>0</v>
      </c>
    </row>
    <row r="89" spans="1:11" ht="15.75" thickBot="1" x14ac:dyDescent="0.3">
      <c r="A89" s="122">
        <f>A88+1</f>
        <v>63</v>
      </c>
      <c r="B89" s="125" t="s">
        <v>186</v>
      </c>
      <c r="C89" s="35">
        <v>1</v>
      </c>
      <c r="D89" s="36">
        <v>12</v>
      </c>
      <c r="E89" s="1"/>
      <c r="F89" s="37">
        <v>0.08</v>
      </c>
      <c r="G89" s="38">
        <f t="shared" si="0"/>
        <v>0</v>
      </c>
      <c r="H89" s="38">
        <f t="shared" si="1"/>
        <v>0</v>
      </c>
      <c r="I89" s="39">
        <f t="shared" si="5"/>
        <v>0</v>
      </c>
      <c r="J89" s="40">
        <f t="shared" si="2"/>
        <v>0</v>
      </c>
      <c r="K89" s="41">
        <f t="shared" si="4"/>
        <v>0</v>
      </c>
    </row>
    <row r="90" spans="1:11" ht="15.75" thickBot="1" x14ac:dyDescent="0.3">
      <c r="A90" s="33">
        <f t="shared" ref="A90:A99" si="22">A89+1</f>
        <v>64</v>
      </c>
      <c r="B90" s="34" t="s">
        <v>98</v>
      </c>
      <c r="C90" s="35">
        <v>1</v>
      </c>
      <c r="D90" s="36">
        <v>12</v>
      </c>
      <c r="E90" s="1"/>
      <c r="F90" s="37">
        <v>0.08</v>
      </c>
      <c r="G90" s="38">
        <f t="shared" si="0"/>
        <v>0</v>
      </c>
      <c r="H90" s="38">
        <f t="shared" si="1"/>
        <v>0</v>
      </c>
      <c r="I90" s="39">
        <f t="shared" si="5"/>
        <v>0</v>
      </c>
      <c r="J90" s="40">
        <f t="shared" si="2"/>
        <v>0</v>
      </c>
      <c r="K90" s="41">
        <f t="shared" si="4"/>
        <v>0</v>
      </c>
    </row>
    <row r="91" spans="1:11" ht="15.75" thickBot="1" x14ac:dyDescent="0.3">
      <c r="A91" s="33">
        <f t="shared" si="22"/>
        <v>65</v>
      </c>
      <c r="B91" s="34" t="s">
        <v>99</v>
      </c>
      <c r="C91" s="35">
        <v>2</v>
      </c>
      <c r="D91" s="36">
        <v>12</v>
      </c>
      <c r="E91" s="1"/>
      <c r="F91" s="37">
        <v>0.08</v>
      </c>
      <c r="G91" s="38">
        <f t="shared" si="0"/>
        <v>0</v>
      </c>
      <c r="H91" s="38">
        <f t="shared" si="1"/>
        <v>0</v>
      </c>
      <c r="I91" s="39">
        <f t="shared" si="5"/>
        <v>0</v>
      </c>
      <c r="J91" s="40">
        <f t="shared" si="2"/>
        <v>0</v>
      </c>
      <c r="K91" s="41">
        <f t="shared" si="4"/>
        <v>0</v>
      </c>
    </row>
    <row r="92" spans="1:11" ht="15.75" thickBot="1" x14ac:dyDescent="0.3">
      <c r="A92" s="33">
        <f t="shared" si="22"/>
        <v>66</v>
      </c>
      <c r="B92" s="34" t="s">
        <v>100</v>
      </c>
      <c r="C92" s="35">
        <v>2</v>
      </c>
      <c r="D92" s="36">
        <v>6</v>
      </c>
      <c r="E92" s="1"/>
      <c r="F92" s="37">
        <v>0.08</v>
      </c>
      <c r="G92" s="38">
        <f t="shared" si="0"/>
        <v>0</v>
      </c>
      <c r="H92" s="38">
        <f t="shared" si="1"/>
        <v>0</v>
      </c>
      <c r="I92" s="39">
        <f t="shared" si="5"/>
        <v>0</v>
      </c>
      <c r="J92" s="40">
        <f t="shared" si="2"/>
        <v>0</v>
      </c>
      <c r="K92" s="41">
        <f t="shared" si="4"/>
        <v>0</v>
      </c>
    </row>
    <row r="93" spans="1:11" ht="15.75" thickBot="1" x14ac:dyDescent="0.3">
      <c r="A93" s="33">
        <f t="shared" si="22"/>
        <v>67</v>
      </c>
      <c r="B93" s="105" t="s">
        <v>101</v>
      </c>
      <c r="C93" s="35">
        <v>1</v>
      </c>
      <c r="D93" s="36">
        <v>4</v>
      </c>
      <c r="E93" s="1"/>
      <c r="F93" s="37">
        <v>0.08</v>
      </c>
      <c r="G93" s="38">
        <f t="shared" si="0"/>
        <v>0</v>
      </c>
      <c r="H93" s="38">
        <f t="shared" si="1"/>
        <v>0</v>
      </c>
      <c r="I93" s="39">
        <f t="shared" si="5"/>
        <v>0</v>
      </c>
      <c r="J93" s="40">
        <f t="shared" si="2"/>
        <v>0</v>
      </c>
      <c r="K93" s="41">
        <f t="shared" si="4"/>
        <v>0</v>
      </c>
    </row>
    <row r="94" spans="1:11" ht="15.75" thickBot="1" x14ac:dyDescent="0.3">
      <c r="A94" s="33">
        <f t="shared" si="22"/>
        <v>68</v>
      </c>
      <c r="B94" s="62" t="s">
        <v>102</v>
      </c>
      <c r="C94" s="35">
        <v>2</v>
      </c>
      <c r="D94" s="36">
        <v>4</v>
      </c>
      <c r="E94" s="1"/>
      <c r="F94" s="37">
        <v>0.08</v>
      </c>
      <c r="G94" s="38">
        <f t="shared" si="0"/>
        <v>0</v>
      </c>
      <c r="H94" s="38">
        <f t="shared" si="1"/>
        <v>0</v>
      </c>
      <c r="I94" s="39">
        <f t="shared" si="5"/>
        <v>0</v>
      </c>
      <c r="J94" s="40">
        <f t="shared" si="2"/>
        <v>0</v>
      </c>
      <c r="K94" s="41">
        <f t="shared" si="4"/>
        <v>0</v>
      </c>
    </row>
    <row r="95" spans="1:11" ht="15.75" thickBot="1" x14ac:dyDescent="0.3">
      <c r="A95" s="33">
        <f t="shared" si="22"/>
        <v>69</v>
      </c>
      <c r="B95" s="62" t="s">
        <v>103</v>
      </c>
      <c r="C95" s="35">
        <v>1</v>
      </c>
      <c r="D95" s="36">
        <v>12</v>
      </c>
      <c r="E95" s="1"/>
      <c r="F95" s="37">
        <v>0.08</v>
      </c>
      <c r="G95" s="38">
        <f t="shared" si="0"/>
        <v>0</v>
      </c>
      <c r="H95" s="38">
        <f t="shared" si="1"/>
        <v>0</v>
      </c>
      <c r="I95" s="39">
        <f t="shared" si="5"/>
        <v>0</v>
      </c>
      <c r="J95" s="40">
        <f t="shared" si="2"/>
        <v>0</v>
      </c>
      <c r="K95" s="41">
        <f t="shared" si="4"/>
        <v>0</v>
      </c>
    </row>
    <row r="96" spans="1:11" ht="15.75" customHeight="1" thickBot="1" x14ac:dyDescent="0.3">
      <c r="A96" s="33">
        <f t="shared" si="22"/>
        <v>70</v>
      </c>
      <c r="B96" s="105" t="s">
        <v>104</v>
      </c>
      <c r="C96" s="35">
        <v>1</v>
      </c>
      <c r="D96" s="36">
        <v>6</v>
      </c>
      <c r="E96" s="1"/>
      <c r="F96" s="37">
        <v>0.08</v>
      </c>
      <c r="G96" s="38">
        <f t="shared" si="0"/>
        <v>0</v>
      </c>
      <c r="H96" s="38">
        <f t="shared" si="1"/>
        <v>0</v>
      </c>
      <c r="I96" s="39">
        <f t="shared" si="5"/>
        <v>0</v>
      </c>
      <c r="J96" s="40">
        <f t="shared" si="2"/>
        <v>0</v>
      </c>
      <c r="K96" s="41">
        <f t="shared" si="4"/>
        <v>0</v>
      </c>
    </row>
    <row r="97" spans="1:11" ht="15.75" thickBot="1" x14ac:dyDescent="0.3">
      <c r="A97" s="33">
        <f t="shared" si="22"/>
        <v>71</v>
      </c>
      <c r="B97" s="42" t="s">
        <v>105</v>
      </c>
      <c r="C97" s="35">
        <v>1</v>
      </c>
      <c r="D97" s="36">
        <v>12</v>
      </c>
      <c r="E97" s="1"/>
      <c r="F97" s="37">
        <v>0.08</v>
      </c>
      <c r="G97" s="38">
        <f t="shared" si="0"/>
        <v>0</v>
      </c>
      <c r="H97" s="38">
        <f t="shared" si="1"/>
        <v>0</v>
      </c>
      <c r="I97" s="39">
        <f t="shared" si="5"/>
        <v>0</v>
      </c>
      <c r="J97" s="40">
        <f t="shared" si="2"/>
        <v>0</v>
      </c>
      <c r="K97" s="41">
        <f t="shared" si="4"/>
        <v>0</v>
      </c>
    </row>
    <row r="98" spans="1:11" ht="15.75" thickBot="1" x14ac:dyDescent="0.3">
      <c r="A98" s="33">
        <f t="shared" si="22"/>
        <v>72</v>
      </c>
      <c r="B98" s="34" t="s">
        <v>106</v>
      </c>
      <c r="C98" s="35">
        <v>1</v>
      </c>
      <c r="D98" s="36">
        <v>3</v>
      </c>
      <c r="E98" s="1"/>
      <c r="F98" s="37">
        <v>0.08</v>
      </c>
      <c r="G98" s="38">
        <f>(E98*F98)</f>
        <v>0</v>
      </c>
      <c r="H98" s="38">
        <f>(E98+G98)</f>
        <v>0</v>
      </c>
      <c r="I98" s="39">
        <f>C98*D98*E98</f>
        <v>0</v>
      </c>
      <c r="J98" s="40">
        <f>C98*D98*G98</f>
        <v>0</v>
      </c>
      <c r="K98" s="41">
        <f>C98*D98*H98</f>
        <v>0</v>
      </c>
    </row>
    <row r="99" spans="1:11" ht="15.75" thickBot="1" x14ac:dyDescent="0.3">
      <c r="A99" s="33">
        <f t="shared" si="22"/>
        <v>73</v>
      </c>
      <c r="B99" s="62" t="s">
        <v>107</v>
      </c>
      <c r="C99" s="35">
        <v>1</v>
      </c>
      <c r="D99" s="36">
        <v>6</v>
      </c>
      <c r="E99" s="1"/>
      <c r="F99" s="37">
        <v>0.08</v>
      </c>
      <c r="G99" s="38">
        <f>(E99*F99)</f>
        <v>0</v>
      </c>
      <c r="H99" s="38">
        <f>(E99+G99)</f>
        <v>0</v>
      </c>
      <c r="I99" s="39">
        <f>C99*D99*E99</f>
        <v>0</v>
      </c>
      <c r="J99" s="40">
        <f>C99*D99*G99</f>
        <v>0</v>
      </c>
      <c r="K99" s="41">
        <f>C99*D99*H99</f>
        <v>0</v>
      </c>
    </row>
    <row r="100" spans="1:11" ht="15.75" thickBot="1" x14ac:dyDescent="0.3">
      <c r="A100" s="33" t="s">
        <v>108</v>
      </c>
      <c r="B100" s="62" t="s">
        <v>109</v>
      </c>
      <c r="C100" s="35">
        <v>2</v>
      </c>
      <c r="D100" s="36">
        <v>52</v>
      </c>
      <c r="E100" s="1"/>
      <c r="F100" s="37">
        <v>0.08</v>
      </c>
      <c r="G100" s="38">
        <f>(E100*F100)</f>
        <v>0</v>
      </c>
      <c r="H100" s="38">
        <f>(E100+G100)</f>
        <v>0</v>
      </c>
      <c r="I100" s="39">
        <f>C100*D100*E100</f>
        <v>0</v>
      </c>
      <c r="J100" s="40">
        <f>C100*D100*G100</f>
        <v>0</v>
      </c>
      <c r="K100" s="41">
        <f>C100*D100*H100</f>
        <v>0</v>
      </c>
    </row>
    <row r="101" spans="1:11" ht="15.75" thickBot="1" x14ac:dyDescent="0.3">
      <c r="A101" s="33" t="s">
        <v>110</v>
      </c>
      <c r="B101" s="62" t="s">
        <v>111</v>
      </c>
      <c r="C101" s="35">
        <v>4</v>
      </c>
      <c r="D101" s="36">
        <v>12</v>
      </c>
      <c r="E101" s="1"/>
      <c r="F101" s="37">
        <v>0.08</v>
      </c>
      <c r="G101" s="38">
        <f>(E101*F101)</f>
        <v>0</v>
      </c>
      <c r="H101" s="38">
        <f>(E101+G101)</f>
        <v>0</v>
      </c>
      <c r="I101" s="39">
        <f>C101*D101*E101</f>
        <v>0</v>
      </c>
      <c r="J101" s="40">
        <f>C101*D101*G101</f>
        <v>0</v>
      </c>
      <c r="K101" s="41">
        <f>C101*D101*H101</f>
        <v>0</v>
      </c>
    </row>
    <row r="102" spans="1:11" ht="15.75" thickBot="1" x14ac:dyDescent="0.3">
      <c r="A102" s="33">
        <v>75</v>
      </c>
      <c r="B102" s="106" t="s">
        <v>112</v>
      </c>
      <c r="C102" s="107">
        <v>1</v>
      </c>
      <c r="D102" s="36">
        <v>12</v>
      </c>
      <c r="E102" s="1"/>
      <c r="F102" s="61">
        <v>0.08</v>
      </c>
      <c r="G102" s="38">
        <f t="shared" si="0"/>
        <v>0</v>
      </c>
      <c r="H102" s="38">
        <f t="shared" si="1"/>
        <v>0</v>
      </c>
      <c r="I102" s="39">
        <f>C102*D102*E102</f>
        <v>0</v>
      </c>
      <c r="J102" s="40">
        <f t="shared" si="2"/>
        <v>0</v>
      </c>
      <c r="K102" s="41">
        <f>C102*D102*H102</f>
        <v>0</v>
      </c>
    </row>
    <row r="103" spans="1:11" ht="15.75" thickBot="1" x14ac:dyDescent="0.3">
      <c r="A103" s="33">
        <f>A102+1</f>
        <v>76</v>
      </c>
      <c r="B103" s="34" t="s">
        <v>113</v>
      </c>
      <c r="C103" s="35">
        <v>1</v>
      </c>
      <c r="D103" s="36">
        <v>8</v>
      </c>
      <c r="E103" s="2"/>
      <c r="F103" s="37">
        <v>0.08</v>
      </c>
      <c r="G103" s="38">
        <f t="shared" si="0"/>
        <v>0</v>
      </c>
      <c r="H103" s="38">
        <f t="shared" si="1"/>
        <v>0</v>
      </c>
      <c r="I103" s="39">
        <f t="shared" si="5"/>
        <v>0</v>
      </c>
      <c r="J103" s="40">
        <f t="shared" si="2"/>
        <v>0</v>
      </c>
      <c r="K103" s="41">
        <f t="shared" si="4"/>
        <v>0</v>
      </c>
    </row>
    <row r="104" spans="1:11" ht="15.75" thickBot="1" x14ac:dyDescent="0.3">
      <c r="A104" s="33">
        <f t="shared" ref="A104:A119" si="23">A103+1</f>
        <v>77</v>
      </c>
      <c r="B104" s="62" t="s">
        <v>114</v>
      </c>
      <c r="C104" s="35">
        <v>2</v>
      </c>
      <c r="D104" s="36">
        <v>4</v>
      </c>
      <c r="E104" s="1"/>
      <c r="F104" s="37">
        <v>0.08</v>
      </c>
      <c r="G104" s="38">
        <f t="shared" si="0"/>
        <v>0</v>
      </c>
      <c r="H104" s="38">
        <f t="shared" si="1"/>
        <v>0</v>
      </c>
      <c r="I104" s="39">
        <f t="shared" si="5"/>
        <v>0</v>
      </c>
      <c r="J104" s="40">
        <f t="shared" si="2"/>
        <v>0</v>
      </c>
      <c r="K104" s="41">
        <f t="shared" si="4"/>
        <v>0</v>
      </c>
    </row>
    <row r="105" spans="1:11" ht="15.75" thickBot="1" x14ac:dyDescent="0.3">
      <c r="A105" s="33">
        <f t="shared" si="23"/>
        <v>78</v>
      </c>
      <c r="B105" s="42" t="s">
        <v>178</v>
      </c>
      <c r="C105" s="43">
        <v>1</v>
      </c>
      <c r="D105" s="108">
        <v>4</v>
      </c>
      <c r="E105" s="6"/>
      <c r="F105" s="37">
        <v>0.08</v>
      </c>
      <c r="G105" s="95">
        <f t="shared" si="0"/>
        <v>0</v>
      </c>
      <c r="H105" s="95">
        <f t="shared" si="1"/>
        <v>0</v>
      </c>
      <c r="I105" s="109">
        <f t="shared" si="5"/>
        <v>0</v>
      </c>
      <c r="J105" s="110">
        <f t="shared" si="2"/>
        <v>0</v>
      </c>
      <c r="K105" s="111">
        <f t="shared" si="4"/>
        <v>0</v>
      </c>
    </row>
    <row r="106" spans="1:11" ht="15.75" thickBot="1" x14ac:dyDescent="0.3">
      <c r="A106" s="33">
        <f t="shared" si="23"/>
        <v>79</v>
      </c>
      <c r="B106" s="62" t="s">
        <v>115</v>
      </c>
      <c r="C106" s="35">
        <v>1</v>
      </c>
      <c r="D106" s="108">
        <v>6</v>
      </c>
      <c r="E106" s="6"/>
      <c r="F106" s="37">
        <v>0.08</v>
      </c>
      <c r="G106" s="95">
        <f t="shared" si="0"/>
        <v>0</v>
      </c>
      <c r="H106" s="95">
        <f t="shared" si="1"/>
        <v>0</v>
      </c>
      <c r="I106" s="109">
        <f t="shared" si="5"/>
        <v>0</v>
      </c>
      <c r="J106" s="110">
        <f t="shared" si="2"/>
        <v>0</v>
      </c>
      <c r="K106" s="111">
        <f t="shared" si="4"/>
        <v>0</v>
      </c>
    </row>
    <row r="107" spans="1:11" ht="15.75" thickBot="1" x14ac:dyDescent="0.3">
      <c r="A107" s="33">
        <f t="shared" si="23"/>
        <v>80</v>
      </c>
      <c r="B107" s="49" t="s">
        <v>116</v>
      </c>
      <c r="C107" s="50">
        <v>1</v>
      </c>
      <c r="D107" s="51">
        <v>6</v>
      </c>
      <c r="E107" s="3"/>
      <c r="F107" s="37">
        <v>0.08</v>
      </c>
      <c r="G107" s="38">
        <f t="shared" si="0"/>
        <v>0</v>
      </c>
      <c r="H107" s="38">
        <f t="shared" si="1"/>
        <v>0</v>
      </c>
      <c r="I107" s="109">
        <f t="shared" si="5"/>
        <v>0</v>
      </c>
      <c r="J107" s="40">
        <f t="shared" si="2"/>
        <v>0</v>
      </c>
      <c r="K107" s="111">
        <f t="shared" si="4"/>
        <v>0</v>
      </c>
    </row>
    <row r="108" spans="1:11" ht="15.75" thickBot="1" x14ac:dyDescent="0.3">
      <c r="A108" s="33">
        <f t="shared" si="23"/>
        <v>81</v>
      </c>
      <c r="B108" s="58" t="s">
        <v>117</v>
      </c>
      <c r="C108" s="35">
        <v>2</v>
      </c>
      <c r="D108" s="36">
        <v>4</v>
      </c>
      <c r="E108" s="1"/>
      <c r="F108" s="37">
        <v>0.08</v>
      </c>
      <c r="G108" s="38">
        <f t="shared" si="0"/>
        <v>0</v>
      </c>
      <c r="H108" s="38">
        <f t="shared" si="1"/>
        <v>0</v>
      </c>
      <c r="I108" s="39">
        <f t="shared" si="5"/>
        <v>0</v>
      </c>
      <c r="J108" s="40">
        <f t="shared" si="2"/>
        <v>0</v>
      </c>
      <c r="K108" s="41">
        <f t="shared" si="4"/>
        <v>0</v>
      </c>
    </row>
    <row r="109" spans="1:11" ht="15.75" thickBot="1" x14ac:dyDescent="0.3">
      <c r="A109" s="33">
        <f t="shared" si="23"/>
        <v>82</v>
      </c>
      <c r="B109" s="34" t="s">
        <v>118</v>
      </c>
      <c r="C109" s="35">
        <v>1</v>
      </c>
      <c r="D109" s="36">
        <v>6</v>
      </c>
      <c r="E109" s="1"/>
      <c r="F109" s="37">
        <v>0.08</v>
      </c>
      <c r="G109" s="38">
        <f t="shared" si="0"/>
        <v>0</v>
      </c>
      <c r="H109" s="38">
        <f t="shared" si="1"/>
        <v>0</v>
      </c>
      <c r="I109" s="109">
        <f t="shared" si="5"/>
        <v>0</v>
      </c>
      <c r="J109" s="40">
        <f t="shared" si="2"/>
        <v>0</v>
      </c>
      <c r="K109" s="111">
        <f t="shared" si="4"/>
        <v>0</v>
      </c>
    </row>
    <row r="110" spans="1:11" ht="15.75" thickBot="1" x14ac:dyDescent="0.3">
      <c r="A110" s="33">
        <f t="shared" si="23"/>
        <v>83</v>
      </c>
      <c r="B110" s="62" t="s">
        <v>119</v>
      </c>
      <c r="C110" s="35">
        <v>1</v>
      </c>
      <c r="D110" s="44">
        <v>8</v>
      </c>
      <c r="E110" s="2"/>
      <c r="F110" s="37">
        <v>0.08</v>
      </c>
      <c r="G110" s="38">
        <f t="shared" si="0"/>
        <v>0</v>
      </c>
      <c r="H110" s="38">
        <f t="shared" si="1"/>
        <v>0</v>
      </c>
      <c r="I110" s="109">
        <f t="shared" si="5"/>
        <v>0</v>
      </c>
      <c r="J110" s="40">
        <f t="shared" si="2"/>
        <v>0</v>
      </c>
      <c r="K110" s="111">
        <f t="shared" si="4"/>
        <v>0</v>
      </c>
    </row>
    <row r="111" spans="1:11" ht="15.75" thickBot="1" x14ac:dyDescent="0.3">
      <c r="A111" s="33">
        <f t="shared" si="23"/>
        <v>84</v>
      </c>
      <c r="B111" s="112" t="s">
        <v>120</v>
      </c>
      <c r="C111" s="43">
        <v>1</v>
      </c>
      <c r="D111" s="60">
        <v>6</v>
      </c>
      <c r="E111" s="4"/>
      <c r="F111" s="45">
        <v>0.08</v>
      </c>
      <c r="G111" s="56">
        <f t="shared" si="0"/>
        <v>0</v>
      </c>
      <c r="H111" s="56">
        <f t="shared" si="1"/>
        <v>0</v>
      </c>
      <c r="I111" s="57">
        <f t="shared" si="5"/>
        <v>0</v>
      </c>
      <c r="J111" s="113">
        <f t="shared" si="2"/>
        <v>0</v>
      </c>
      <c r="K111" s="111">
        <f t="shared" si="4"/>
        <v>0</v>
      </c>
    </row>
    <row r="112" spans="1:11" ht="15.75" thickBot="1" x14ac:dyDescent="0.3">
      <c r="A112" s="33">
        <f t="shared" si="23"/>
        <v>85</v>
      </c>
      <c r="B112" s="58" t="s">
        <v>121</v>
      </c>
      <c r="C112" s="35">
        <v>8</v>
      </c>
      <c r="D112" s="36">
        <v>12</v>
      </c>
      <c r="E112" s="1"/>
      <c r="F112" s="37">
        <v>0.08</v>
      </c>
      <c r="G112" s="38">
        <f t="shared" si="0"/>
        <v>0</v>
      </c>
      <c r="H112" s="38">
        <f t="shared" si="1"/>
        <v>0</v>
      </c>
      <c r="I112" s="39">
        <f t="shared" si="5"/>
        <v>0</v>
      </c>
      <c r="J112" s="113">
        <f t="shared" si="2"/>
        <v>0</v>
      </c>
      <c r="K112" s="41">
        <f t="shared" si="4"/>
        <v>0</v>
      </c>
    </row>
    <row r="113" spans="1:11" ht="15.75" thickBot="1" x14ac:dyDescent="0.3">
      <c r="A113" s="33">
        <f t="shared" si="23"/>
        <v>86</v>
      </c>
      <c r="B113" s="58" t="s">
        <v>122</v>
      </c>
      <c r="C113" s="35">
        <v>1</v>
      </c>
      <c r="D113" s="36">
        <v>12</v>
      </c>
      <c r="E113" s="1"/>
      <c r="F113" s="37">
        <v>0.08</v>
      </c>
      <c r="G113" s="38">
        <f t="shared" si="0"/>
        <v>0</v>
      </c>
      <c r="H113" s="38">
        <f t="shared" si="1"/>
        <v>0</v>
      </c>
      <c r="I113" s="39">
        <f t="shared" si="5"/>
        <v>0</v>
      </c>
      <c r="J113" s="113">
        <f t="shared" si="2"/>
        <v>0</v>
      </c>
      <c r="K113" s="41">
        <f t="shared" si="4"/>
        <v>0</v>
      </c>
    </row>
    <row r="114" spans="1:11" ht="15.75" thickBot="1" x14ac:dyDescent="0.3">
      <c r="A114" s="33">
        <f t="shared" si="23"/>
        <v>87</v>
      </c>
      <c r="B114" s="62" t="s">
        <v>123</v>
      </c>
      <c r="C114" s="35">
        <v>1</v>
      </c>
      <c r="D114" s="36">
        <v>12</v>
      </c>
      <c r="E114" s="1"/>
      <c r="F114" s="37">
        <v>0.08</v>
      </c>
      <c r="G114" s="38">
        <f t="shared" si="0"/>
        <v>0</v>
      </c>
      <c r="H114" s="38">
        <f t="shared" si="1"/>
        <v>0</v>
      </c>
      <c r="I114" s="39">
        <f t="shared" si="5"/>
        <v>0</v>
      </c>
      <c r="J114" s="40">
        <f t="shared" si="2"/>
        <v>0</v>
      </c>
      <c r="K114" s="41">
        <f t="shared" si="4"/>
        <v>0</v>
      </c>
    </row>
    <row r="115" spans="1:11" ht="15.75" thickBot="1" x14ac:dyDescent="0.3">
      <c r="A115" s="33">
        <f t="shared" si="23"/>
        <v>88</v>
      </c>
      <c r="B115" s="47" t="s">
        <v>124</v>
      </c>
      <c r="C115" s="54">
        <v>1</v>
      </c>
      <c r="D115" s="36">
        <v>12</v>
      </c>
      <c r="E115" s="1"/>
      <c r="F115" s="55">
        <v>0.08</v>
      </c>
      <c r="G115" s="38">
        <f t="shared" si="0"/>
        <v>0</v>
      </c>
      <c r="H115" s="38">
        <f t="shared" si="1"/>
        <v>0</v>
      </c>
      <c r="I115" s="39">
        <f t="shared" si="5"/>
        <v>0</v>
      </c>
      <c r="J115" s="40">
        <f t="shared" si="2"/>
        <v>0</v>
      </c>
      <c r="K115" s="41">
        <f t="shared" si="4"/>
        <v>0</v>
      </c>
    </row>
    <row r="116" spans="1:11" ht="15.75" thickBot="1" x14ac:dyDescent="0.3">
      <c r="A116" s="33">
        <f t="shared" si="23"/>
        <v>89</v>
      </c>
      <c r="B116" s="47" t="s">
        <v>125</v>
      </c>
      <c r="C116" s="54">
        <v>1</v>
      </c>
      <c r="D116" s="36">
        <v>12</v>
      </c>
      <c r="E116" s="1"/>
      <c r="F116" s="55">
        <v>0.08</v>
      </c>
      <c r="G116" s="38">
        <f t="shared" si="0"/>
        <v>0</v>
      </c>
      <c r="H116" s="38">
        <f t="shared" si="1"/>
        <v>0</v>
      </c>
      <c r="I116" s="39">
        <f t="shared" si="5"/>
        <v>0</v>
      </c>
      <c r="J116" s="40">
        <f t="shared" si="2"/>
        <v>0</v>
      </c>
      <c r="K116" s="41">
        <f t="shared" si="4"/>
        <v>0</v>
      </c>
    </row>
    <row r="117" spans="1:11" ht="15.75" thickBot="1" x14ac:dyDescent="0.3">
      <c r="A117" s="33">
        <f t="shared" si="23"/>
        <v>90</v>
      </c>
      <c r="B117" s="47" t="s">
        <v>126</v>
      </c>
      <c r="C117" s="54">
        <v>1</v>
      </c>
      <c r="D117" s="36">
        <v>12</v>
      </c>
      <c r="E117" s="1"/>
      <c r="F117" s="55">
        <v>0.08</v>
      </c>
      <c r="G117" s="38">
        <f t="shared" si="0"/>
        <v>0</v>
      </c>
      <c r="H117" s="38">
        <f t="shared" si="1"/>
        <v>0</v>
      </c>
      <c r="I117" s="39">
        <f t="shared" si="5"/>
        <v>0</v>
      </c>
      <c r="J117" s="40">
        <f t="shared" si="2"/>
        <v>0</v>
      </c>
      <c r="K117" s="41">
        <f t="shared" si="4"/>
        <v>0</v>
      </c>
    </row>
    <row r="118" spans="1:11" ht="15.75" thickBot="1" x14ac:dyDescent="0.3">
      <c r="A118" s="33">
        <f t="shared" si="23"/>
        <v>91</v>
      </c>
      <c r="B118" s="47" t="s">
        <v>127</v>
      </c>
      <c r="C118" s="54">
        <v>1</v>
      </c>
      <c r="D118" s="51">
        <v>6</v>
      </c>
      <c r="E118" s="3"/>
      <c r="F118" s="55">
        <v>0.08</v>
      </c>
      <c r="G118" s="38">
        <f t="shared" si="0"/>
        <v>0</v>
      </c>
      <c r="H118" s="38">
        <f t="shared" si="1"/>
        <v>0</v>
      </c>
      <c r="I118" s="39">
        <f t="shared" si="5"/>
        <v>0</v>
      </c>
      <c r="J118" s="40">
        <f t="shared" si="2"/>
        <v>0</v>
      </c>
      <c r="K118" s="41">
        <f t="shared" si="4"/>
        <v>0</v>
      </c>
    </row>
    <row r="119" spans="1:11" ht="15.75" thickBot="1" x14ac:dyDescent="0.3">
      <c r="A119" s="33">
        <f t="shared" si="23"/>
        <v>92</v>
      </c>
      <c r="B119" s="34" t="s">
        <v>128</v>
      </c>
      <c r="C119" s="35">
        <v>1</v>
      </c>
      <c r="D119" s="36">
        <v>12</v>
      </c>
      <c r="E119" s="1"/>
      <c r="F119" s="37">
        <v>0.08</v>
      </c>
      <c r="G119" s="38">
        <f t="shared" si="0"/>
        <v>0</v>
      </c>
      <c r="H119" s="38">
        <f t="shared" si="1"/>
        <v>0</v>
      </c>
      <c r="I119" s="39">
        <f t="shared" si="5"/>
        <v>0</v>
      </c>
      <c r="J119" s="40">
        <f t="shared" si="2"/>
        <v>0</v>
      </c>
      <c r="K119" s="41">
        <f t="shared" si="4"/>
        <v>0</v>
      </c>
    </row>
    <row r="120" spans="1:11" ht="15.75" thickBot="1" x14ac:dyDescent="0.3">
      <c r="A120" s="122" t="s">
        <v>129</v>
      </c>
      <c r="B120" s="34" t="s">
        <v>130</v>
      </c>
      <c r="C120" s="128">
        <f>6+1</f>
        <v>7</v>
      </c>
      <c r="D120" s="36">
        <v>11</v>
      </c>
      <c r="E120" s="1"/>
      <c r="F120" s="52">
        <v>0.08</v>
      </c>
      <c r="G120" s="38">
        <f t="shared" si="0"/>
        <v>0</v>
      </c>
      <c r="H120" s="38">
        <f t="shared" si="1"/>
        <v>0</v>
      </c>
      <c r="I120" s="39">
        <f t="shared" si="5"/>
        <v>0</v>
      </c>
      <c r="J120" s="40">
        <f t="shared" si="2"/>
        <v>0</v>
      </c>
      <c r="K120" s="41">
        <f t="shared" si="4"/>
        <v>0</v>
      </c>
    </row>
    <row r="121" spans="1:11" ht="31.5" customHeight="1" thickBot="1" x14ac:dyDescent="0.3">
      <c r="A121" s="122" t="s">
        <v>131</v>
      </c>
      <c r="B121" s="125" t="s">
        <v>187</v>
      </c>
      <c r="C121" s="126">
        <v>0</v>
      </c>
      <c r="D121" s="124">
        <v>0</v>
      </c>
      <c r="E121" s="149"/>
      <c r="F121" s="37">
        <v>0.08</v>
      </c>
      <c r="G121" s="38">
        <f t="shared" ref="G121:G145" si="24">(E121*F121)</f>
        <v>0</v>
      </c>
      <c r="H121" s="38">
        <f t="shared" ref="H121:H145" si="25">(E121+G121)</f>
        <v>0</v>
      </c>
      <c r="I121" s="39">
        <f t="shared" ref="I121:I145" si="26">C121*D121*E121</f>
        <v>0</v>
      </c>
      <c r="J121" s="40">
        <f t="shared" si="2"/>
        <v>0</v>
      </c>
      <c r="K121" s="41">
        <f t="shared" ref="K121:K145" si="27">C121*D121*H121</f>
        <v>0</v>
      </c>
    </row>
    <row r="122" spans="1:11" ht="15.75" thickBot="1" x14ac:dyDescent="0.3">
      <c r="A122" s="33">
        <v>94</v>
      </c>
      <c r="B122" s="58" t="s">
        <v>132</v>
      </c>
      <c r="C122" s="35">
        <v>1</v>
      </c>
      <c r="D122" s="36">
        <v>4</v>
      </c>
      <c r="E122" s="1"/>
      <c r="F122" s="37">
        <v>0.08</v>
      </c>
      <c r="G122" s="38">
        <f t="shared" si="24"/>
        <v>0</v>
      </c>
      <c r="H122" s="38">
        <f t="shared" si="25"/>
        <v>0</v>
      </c>
      <c r="I122" s="39">
        <f t="shared" si="26"/>
        <v>0</v>
      </c>
      <c r="J122" s="40">
        <f t="shared" ref="J122:J145" si="28">C122*D122*G122</f>
        <v>0</v>
      </c>
      <c r="K122" s="41">
        <f t="shared" si="27"/>
        <v>0</v>
      </c>
    </row>
    <row r="123" spans="1:11" ht="15.75" thickBot="1" x14ac:dyDescent="0.3">
      <c r="A123" s="33">
        <f>A122+1</f>
        <v>95</v>
      </c>
      <c r="B123" s="114" t="s">
        <v>133</v>
      </c>
      <c r="C123" s="35">
        <v>1</v>
      </c>
      <c r="D123" s="36">
        <v>12</v>
      </c>
      <c r="E123" s="1"/>
      <c r="F123" s="37">
        <v>0.08</v>
      </c>
      <c r="G123" s="38">
        <f t="shared" si="24"/>
        <v>0</v>
      </c>
      <c r="H123" s="38">
        <f t="shared" si="25"/>
        <v>0</v>
      </c>
      <c r="I123" s="39">
        <f t="shared" si="26"/>
        <v>0</v>
      </c>
      <c r="J123" s="40">
        <f t="shared" si="28"/>
        <v>0</v>
      </c>
      <c r="K123" s="41">
        <f t="shared" si="27"/>
        <v>0</v>
      </c>
    </row>
    <row r="124" spans="1:11" ht="15.75" thickBot="1" x14ac:dyDescent="0.3">
      <c r="A124" s="33">
        <f t="shared" ref="A124:A126" si="29">A123+1</f>
        <v>96</v>
      </c>
      <c r="B124" s="114" t="s">
        <v>134</v>
      </c>
      <c r="C124" s="35">
        <v>1</v>
      </c>
      <c r="D124" s="36">
        <v>12</v>
      </c>
      <c r="E124" s="1"/>
      <c r="F124" s="37">
        <v>0.08</v>
      </c>
      <c r="G124" s="38">
        <f t="shared" si="24"/>
        <v>0</v>
      </c>
      <c r="H124" s="38">
        <f t="shared" si="25"/>
        <v>0</v>
      </c>
      <c r="I124" s="39">
        <f t="shared" si="26"/>
        <v>0</v>
      </c>
      <c r="J124" s="40">
        <f t="shared" si="28"/>
        <v>0</v>
      </c>
      <c r="K124" s="41">
        <f t="shared" si="27"/>
        <v>0</v>
      </c>
    </row>
    <row r="125" spans="1:11" ht="15.75" thickBot="1" x14ac:dyDescent="0.3">
      <c r="A125" s="33">
        <f t="shared" si="29"/>
        <v>97</v>
      </c>
      <c r="B125" s="114" t="s">
        <v>135</v>
      </c>
      <c r="C125" s="35">
        <v>2</v>
      </c>
      <c r="D125" s="36">
        <v>6</v>
      </c>
      <c r="E125" s="1"/>
      <c r="F125" s="37">
        <v>0.08</v>
      </c>
      <c r="G125" s="38">
        <f t="shared" si="24"/>
        <v>0</v>
      </c>
      <c r="H125" s="38">
        <f t="shared" si="25"/>
        <v>0</v>
      </c>
      <c r="I125" s="39">
        <f t="shared" si="26"/>
        <v>0</v>
      </c>
      <c r="J125" s="40">
        <f t="shared" si="28"/>
        <v>0</v>
      </c>
      <c r="K125" s="41">
        <f t="shared" si="27"/>
        <v>0</v>
      </c>
    </row>
    <row r="126" spans="1:11" ht="15.75" thickBot="1" x14ac:dyDescent="0.3">
      <c r="A126" s="33">
        <f t="shared" si="29"/>
        <v>98</v>
      </c>
      <c r="B126" s="114" t="s">
        <v>136</v>
      </c>
      <c r="C126" s="35">
        <v>1</v>
      </c>
      <c r="D126" s="36">
        <v>10</v>
      </c>
      <c r="E126" s="1"/>
      <c r="F126" s="37">
        <v>0.08</v>
      </c>
      <c r="G126" s="38">
        <f t="shared" si="24"/>
        <v>0</v>
      </c>
      <c r="H126" s="38">
        <f t="shared" si="25"/>
        <v>0</v>
      </c>
      <c r="I126" s="39">
        <f t="shared" si="26"/>
        <v>0</v>
      </c>
      <c r="J126" s="40">
        <f t="shared" si="28"/>
        <v>0</v>
      </c>
      <c r="K126" s="41">
        <f t="shared" si="27"/>
        <v>0</v>
      </c>
    </row>
    <row r="127" spans="1:11" ht="15.75" thickBot="1" x14ac:dyDescent="0.3">
      <c r="A127" s="33" t="s">
        <v>137</v>
      </c>
      <c r="B127" s="114" t="s">
        <v>138</v>
      </c>
      <c r="C127" s="35">
        <v>10</v>
      </c>
      <c r="D127" s="36">
        <v>302</v>
      </c>
      <c r="E127" s="1"/>
      <c r="F127" s="37">
        <v>0.08</v>
      </c>
      <c r="G127" s="38">
        <f t="shared" si="24"/>
        <v>0</v>
      </c>
      <c r="H127" s="38">
        <f t="shared" si="25"/>
        <v>0</v>
      </c>
      <c r="I127" s="39">
        <f t="shared" si="26"/>
        <v>0</v>
      </c>
      <c r="J127" s="40">
        <f t="shared" si="28"/>
        <v>0</v>
      </c>
      <c r="K127" s="41">
        <f t="shared" si="27"/>
        <v>0</v>
      </c>
    </row>
    <row r="128" spans="1:11" ht="15.75" thickBot="1" x14ac:dyDescent="0.3">
      <c r="A128" s="33" t="s">
        <v>139</v>
      </c>
      <c r="B128" s="114" t="s">
        <v>140</v>
      </c>
      <c r="C128" s="35">
        <v>1</v>
      </c>
      <c r="D128" s="36">
        <v>12</v>
      </c>
      <c r="E128" s="1"/>
      <c r="F128" s="37">
        <v>0.08</v>
      </c>
      <c r="G128" s="38">
        <f t="shared" si="24"/>
        <v>0</v>
      </c>
      <c r="H128" s="38">
        <f t="shared" si="25"/>
        <v>0</v>
      </c>
      <c r="I128" s="39">
        <f t="shared" si="26"/>
        <v>0</v>
      </c>
      <c r="J128" s="40">
        <f t="shared" si="28"/>
        <v>0</v>
      </c>
      <c r="K128" s="41">
        <f t="shared" si="27"/>
        <v>0</v>
      </c>
    </row>
    <row r="129" spans="1:11" ht="15.75" thickBot="1" x14ac:dyDescent="0.3">
      <c r="A129" s="33" t="s">
        <v>141</v>
      </c>
      <c r="B129" s="114" t="s">
        <v>142</v>
      </c>
      <c r="C129" s="35">
        <v>1</v>
      </c>
      <c r="D129" s="36">
        <v>50</v>
      </c>
      <c r="E129" s="1"/>
      <c r="F129" s="37">
        <v>0.08</v>
      </c>
      <c r="G129" s="38">
        <f t="shared" si="24"/>
        <v>0</v>
      </c>
      <c r="H129" s="38">
        <f t="shared" si="25"/>
        <v>0</v>
      </c>
      <c r="I129" s="39">
        <f t="shared" si="26"/>
        <v>0</v>
      </c>
      <c r="J129" s="40">
        <f t="shared" si="28"/>
        <v>0</v>
      </c>
      <c r="K129" s="41">
        <f t="shared" si="27"/>
        <v>0</v>
      </c>
    </row>
    <row r="130" spans="1:11" ht="15.75" thickBot="1" x14ac:dyDescent="0.3">
      <c r="A130" s="33" t="s">
        <v>143</v>
      </c>
      <c r="B130" s="114" t="s">
        <v>144</v>
      </c>
      <c r="C130" s="35">
        <v>3</v>
      </c>
      <c r="D130" s="36">
        <v>302</v>
      </c>
      <c r="E130" s="1"/>
      <c r="F130" s="37">
        <v>0.08</v>
      </c>
      <c r="G130" s="38">
        <f t="shared" si="24"/>
        <v>0</v>
      </c>
      <c r="H130" s="38">
        <f t="shared" si="25"/>
        <v>0</v>
      </c>
      <c r="I130" s="39">
        <f t="shared" si="26"/>
        <v>0</v>
      </c>
      <c r="J130" s="40">
        <f t="shared" si="28"/>
        <v>0</v>
      </c>
      <c r="K130" s="41">
        <f t="shared" si="27"/>
        <v>0</v>
      </c>
    </row>
    <row r="131" spans="1:11" ht="16.5" customHeight="1" thickBot="1" x14ac:dyDescent="0.3">
      <c r="A131" s="33" t="s">
        <v>145</v>
      </c>
      <c r="B131" s="114" t="s">
        <v>146</v>
      </c>
      <c r="C131" s="35">
        <v>4</v>
      </c>
      <c r="D131" s="36">
        <v>12</v>
      </c>
      <c r="E131" s="1"/>
      <c r="F131" s="37">
        <v>0.08</v>
      </c>
      <c r="G131" s="38">
        <f t="shared" si="24"/>
        <v>0</v>
      </c>
      <c r="H131" s="38">
        <f t="shared" si="25"/>
        <v>0</v>
      </c>
      <c r="I131" s="39">
        <f t="shared" si="26"/>
        <v>0</v>
      </c>
      <c r="J131" s="40">
        <f t="shared" si="28"/>
        <v>0</v>
      </c>
      <c r="K131" s="41">
        <f t="shared" si="27"/>
        <v>0</v>
      </c>
    </row>
    <row r="132" spans="1:11" ht="15.75" thickBot="1" x14ac:dyDescent="0.3">
      <c r="A132" s="33">
        <v>100</v>
      </c>
      <c r="B132" s="114" t="s">
        <v>147</v>
      </c>
      <c r="C132" s="35">
        <v>1</v>
      </c>
      <c r="D132" s="36">
        <v>11</v>
      </c>
      <c r="E132" s="1"/>
      <c r="F132" s="37">
        <v>0.08</v>
      </c>
      <c r="G132" s="38">
        <f t="shared" si="24"/>
        <v>0</v>
      </c>
      <c r="H132" s="38">
        <f t="shared" si="25"/>
        <v>0</v>
      </c>
      <c r="I132" s="39">
        <f t="shared" si="26"/>
        <v>0</v>
      </c>
      <c r="J132" s="40">
        <f t="shared" si="28"/>
        <v>0</v>
      </c>
      <c r="K132" s="41">
        <f t="shared" si="27"/>
        <v>0</v>
      </c>
    </row>
    <row r="133" spans="1:11" ht="30" customHeight="1" thickBot="1" x14ac:dyDescent="0.3">
      <c r="A133" s="122">
        <f>A132+1</f>
        <v>101</v>
      </c>
      <c r="B133" s="125" t="s">
        <v>187</v>
      </c>
      <c r="C133" s="126">
        <v>0</v>
      </c>
      <c r="D133" s="124">
        <v>0</v>
      </c>
      <c r="E133" s="149"/>
      <c r="F133" s="46">
        <v>0.05</v>
      </c>
      <c r="G133" s="38">
        <f t="shared" si="24"/>
        <v>0</v>
      </c>
      <c r="H133" s="38">
        <f t="shared" si="25"/>
        <v>0</v>
      </c>
      <c r="I133" s="39">
        <f t="shared" si="26"/>
        <v>0</v>
      </c>
      <c r="J133" s="40">
        <f t="shared" si="28"/>
        <v>0</v>
      </c>
      <c r="K133" s="41">
        <f t="shared" si="27"/>
        <v>0</v>
      </c>
    </row>
    <row r="134" spans="1:11" ht="15.75" thickBot="1" x14ac:dyDescent="0.3">
      <c r="A134" s="33">
        <f t="shared" ref="A134:A145" si="30">A133+1</f>
        <v>102</v>
      </c>
      <c r="B134" s="114" t="s">
        <v>148</v>
      </c>
      <c r="C134" s="35">
        <v>1</v>
      </c>
      <c r="D134" s="36">
        <v>12</v>
      </c>
      <c r="E134" s="1"/>
      <c r="F134" s="37">
        <v>0.08</v>
      </c>
      <c r="G134" s="38">
        <f t="shared" si="24"/>
        <v>0</v>
      </c>
      <c r="H134" s="38">
        <f t="shared" si="25"/>
        <v>0</v>
      </c>
      <c r="I134" s="39">
        <f t="shared" si="26"/>
        <v>0</v>
      </c>
      <c r="J134" s="40">
        <f t="shared" si="28"/>
        <v>0</v>
      </c>
      <c r="K134" s="41">
        <f t="shared" si="27"/>
        <v>0</v>
      </c>
    </row>
    <row r="135" spans="1:11" ht="15.75" thickBot="1" x14ac:dyDescent="0.3">
      <c r="A135" s="33">
        <f t="shared" si="30"/>
        <v>103</v>
      </c>
      <c r="B135" s="114" t="s">
        <v>149</v>
      </c>
      <c r="C135" s="35">
        <v>1</v>
      </c>
      <c r="D135" s="36">
        <v>6</v>
      </c>
      <c r="E135" s="1"/>
      <c r="F135" s="37">
        <v>0.08</v>
      </c>
      <c r="G135" s="38">
        <f t="shared" si="24"/>
        <v>0</v>
      </c>
      <c r="H135" s="38">
        <f t="shared" si="25"/>
        <v>0</v>
      </c>
      <c r="I135" s="39">
        <f t="shared" si="26"/>
        <v>0</v>
      </c>
      <c r="J135" s="40">
        <f t="shared" si="28"/>
        <v>0</v>
      </c>
      <c r="K135" s="41">
        <f t="shared" si="27"/>
        <v>0</v>
      </c>
    </row>
    <row r="136" spans="1:11" ht="15.75" thickBot="1" x14ac:dyDescent="0.3">
      <c r="A136" s="33">
        <f t="shared" si="30"/>
        <v>104</v>
      </c>
      <c r="B136" s="58" t="s">
        <v>150</v>
      </c>
      <c r="C136" s="35">
        <v>1</v>
      </c>
      <c r="D136" s="36">
        <v>11</v>
      </c>
      <c r="E136" s="1"/>
      <c r="F136" s="37">
        <v>0.08</v>
      </c>
      <c r="G136" s="38">
        <f t="shared" si="24"/>
        <v>0</v>
      </c>
      <c r="H136" s="38">
        <f t="shared" si="25"/>
        <v>0</v>
      </c>
      <c r="I136" s="39">
        <f t="shared" si="26"/>
        <v>0</v>
      </c>
      <c r="J136" s="40">
        <f t="shared" si="28"/>
        <v>0</v>
      </c>
      <c r="K136" s="41">
        <f t="shared" si="27"/>
        <v>0</v>
      </c>
    </row>
    <row r="137" spans="1:11" ht="15.75" thickBot="1" x14ac:dyDescent="0.3">
      <c r="A137" s="33">
        <f t="shared" si="30"/>
        <v>105</v>
      </c>
      <c r="B137" s="114" t="s">
        <v>151</v>
      </c>
      <c r="C137" s="35">
        <v>1</v>
      </c>
      <c r="D137" s="36">
        <v>4</v>
      </c>
      <c r="E137" s="1"/>
      <c r="F137" s="37">
        <v>0.08</v>
      </c>
      <c r="G137" s="38">
        <f t="shared" si="24"/>
        <v>0</v>
      </c>
      <c r="H137" s="38">
        <f t="shared" si="25"/>
        <v>0</v>
      </c>
      <c r="I137" s="39">
        <f t="shared" si="26"/>
        <v>0</v>
      </c>
      <c r="J137" s="40">
        <f t="shared" si="28"/>
        <v>0</v>
      </c>
      <c r="K137" s="41">
        <f t="shared" si="27"/>
        <v>0</v>
      </c>
    </row>
    <row r="138" spans="1:11" ht="15.75" thickBot="1" x14ac:dyDescent="0.3">
      <c r="A138" s="33">
        <f t="shared" si="30"/>
        <v>106</v>
      </c>
      <c r="B138" s="114" t="s">
        <v>152</v>
      </c>
      <c r="C138" s="35">
        <v>2</v>
      </c>
      <c r="D138" s="36">
        <v>12</v>
      </c>
      <c r="E138" s="1"/>
      <c r="F138" s="37">
        <v>0.08</v>
      </c>
      <c r="G138" s="38">
        <f t="shared" si="24"/>
        <v>0</v>
      </c>
      <c r="H138" s="38">
        <f t="shared" si="25"/>
        <v>0</v>
      </c>
      <c r="I138" s="39">
        <f t="shared" si="26"/>
        <v>0</v>
      </c>
      <c r="J138" s="40">
        <f t="shared" si="28"/>
        <v>0</v>
      </c>
      <c r="K138" s="41">
        <f t="shared" si="27"/>
        <v>0</v>
      </c>
    </row>
    <row r="139" spans="1:11" ht="15.75" thickBot="1" x14ac:dyDescent="0.3">
      <c r="A139" s="33">
        <f t="shared" si="30"/>
        <v>107</v>
      </c>
      <c r="B139" s="58" t="s">
        <v>153</v>
      </c>
      <c r="C139" s="35">
        <v>1</v>
      </c>
      <c r="D139" s="36">
        <v>12</v>
      </c>
      <c r="E139" s="1"/>
      <c r="F139" s="37">
        <v>0.08</v>
      </c>
      <c r="G139" s="38">
        <f t="shared" si="24"/>
        <v>0</v>
      </c>
      <c r="H139" s="38">
        <f t="shared" si="25"/>
        <v>0</v>
      </c>
      <c r="I139" s="39">
        <f t="shared" si="26"/>
        <v>0</v>
      </c>
      <c r="J139" s="40">
        <f t="shared" si="28"/>
        <v>0</v>
      </c>
      <c r="K139" s="41">
        <f t="shared" si="27"/>
        <v>0</v>
      </c>
    </row>
    <row r="140" spans="1:11" ht="15.75" thickBot="1" x14ac:dyDescent="0.3">
      <c r="A140" s="33">
        <f t="shared" si="30"/>
        <v>108</v>
      </c>
      <c r="B140" s="114" t="s">
        <v>154</v>
      </c>
      <c r="C140" s="35">
        <v>1</v>
      </c>
      <c r="D140" s="36">
        <v>6</v>
      </c>
      <c r="E140" s="1"/>
      <c r="F140" s="37">
        <v>0.08</v>
      </c>
      <c r="G140" s="38">
        <f t="shared" si="24"/>
        <v>0</v>
      </c>
      <c r="H140" s="38">
        <f t="shared" si="25"/>
        <v>0</v>
      </c>
      <c r="I140" s="39">
        <f t="shared" si="26"/>
        <v>0</v>
      </c>
      <c r="J140" s="40">
        <f t="shared" si="28"/>
        <v>0</v>
      </c>
      <c r="K140" s="41">
        <f t="shared" si="27"/>
        <v>0</v>
      </c>
    </row>
    <row r="141" spans="1:11" ht="15.75" thickBot="1" x14ac:dyDescent="0.3">
      <c r="A141" s="33">
        <f t="shared" si="30"/>
        <v>109</v>
      </c>
      <c r="B141" s="114" t="s">
        <v>155</v>
      </c>
      <c r="C141" s="35">
        <v>1</v>
      </c>
      <c r="D141" s="36">
        <v>11</v>
      </c>
      <c r="E141" s="1"/>
      <c r="F141" s="37">
        <v>0.08</v>
      </c>
      <c r="G141" s="38">
        <f t="shared" si="24"/>
        <v>0</v>
      </c>
      <c r="H141" s="38">
        <f t="shared" si="25"/>
        <v>0</v>
      </c>
      <c r="I141" s="39">
        <f t="shared" si="26"/>
        <v>0</v>
      </c>
      <c r="J141" s="40">
        <f t="shared" si="28"/>
        <v>0</v>
      </c>
      <c r="K141" s="41">
        <f t="shared" si="27"/>
        <v>0</v>
      </c>
    </row>
    <row r="142" spans="1:11" ht="15.75" thickBot="1" x14ac:dyDescent="0.3">
      <c r="A142" s="33">
        <f t="shared" si="30"/>
        <v>110</v>
      </c>
      <c r="B142" s="114" t="s">
        <v>156</v>
      </c>
      <c r="C142" s="35">
        <v>1</v>
      </c>
      <c r="D142" s="36">
        <v>12</v>
      </c>
      <c r="E142" s="1"/>
      <c r="F142" s="37">
        <v>0.08</v>
      </c>
      <c r="G142" s="38">
        <f t="shared" si="24"/>
        <v>0</v>
      </c>
      <c r="H142" s="38">
        <f t="shared" si="25"/>
        <v>0</v>
      </c>
      <c r="I142" s="39">
        <f t="shared" si="26"/>
        <v>0</v>
      </c>
      <c r="J142" s="40">
        <f t="shared" si="28"/>
        <v>0</v>
      </c>
      <c r="K142" s="41">
        <f t="shared" si="27"/>
        <v>0</v>
      </c>
    </row>
    <row r="143" spans="1:11" ht="15.75" thickBot="1" x14ac:dyDescent="0.3">
      <c r="A143" s="33">
        <f t="shared" si="30"/>
        <v>111</v>
      </c>
      <c r="B143" s="58" t="s">
        <v>157</v>
      </c>
      <c r="C143" s="35">
        <v>1</v>
      </c>
      <c r="D143" s="36">
        <v>11</v>
      </c>
      <c r="E143" s="1"/>
      <c r="F143" s="37">
        <v>0.08</v>
      </c>
      <c r="G143" s="38">
        <f t="shared" si="24"/>
        <v>0</v>
      </c>
      <c r="H143" s="38">
        <f t="shared" si="25"/>
        <v>0</v>
      </c>
      <c r="I143" s="39">
        <f t="shared" si="26"/>
        <v>0</v>
      </c>
      <c r="J143" s="40">
        <f t="shared" si="28"/>
        <v>0</v>
      </c>
      <c r="K143" s="41">
        <f t="shared" si="27"/>
        <v>0</v>
      </c>
    </row>
    <row r="144" spans="1:11" ht="16.5" customHeight="1" thickBot="1" x14ac:dyDescent="0.3">
      <c r="A144" s="33">
        <f t="shared" si="30"/>
        <v>112</v>
      </c>
      <c r="B144" s="58" t="s">
        <v>158</v>
      </c>
      <c r="C144" s="35">
        <v>1</v>
      </c>
      <c r="D144" s="36">
        <v>20</v>
      </c>
      <c r="E144" s="1"/>
      <c r="F144" s="37">
        <v>0.08</v>
      </c>
      <c r="G144" s="38">
        <f t="shared" si="24"/>
        <v>0</v>
      </c>
      <c r="H144" s="38">
        <f t="shared" si="25"/>
        <v>0</v>
      </c>
      <c r="I144" s="39">
        <f t="shared" si="26"/>
        <v>0</v>
      </c>
      <c r="J144" s="40">
        <f t="shared" si="28"/>
        <v>0</v>
      </c>
      <c r="K144" s="41">
        <f t="shared" si="27"/>
        <v>0</v>
      </c>
    </row>
    <row r="145" spans="1:11" ht="24.75" thickBot="1" x14ac:dyDescent="0.3">
      <c r="A145" s="33">
        <f t="shared" si="30"/>
        <v>113</v>
      </c>
      <c r="B145" s="58" t="s">
        <v>159</v>
      </c>
      <c r="C145" s="35">
        <v>1</v>
      </c>
      <c r="D145" s="36">
        <v>4</v>
      </c>
      <c r="E145" s="1"/>
      <c r="F145" s="37">
        <v>0.08</v>
      </c>
      <c r="G145" s="38">
        <f t="shared" si="24"/>
        <v>0</v>
      </c>
      <c r="H145" s="38">
        <f t="shared" si="25"/>
        <v>0</v>
      </c>
      <c r="I145" s="39">
        <f t="shared" si="26"/>
        <v>0</v>
      </c>
      <c r="J145" s="40">
        <f t="shared" si="28"/>
        <v>0</v>
      </c>
      <c r="K145" s="41">
        <f t="shared" si="27"/>
        <v>0</v>
      </c>
    </row>
    <row r="146" spans="1:11" ht="15.75" thickBot="1" x14ac:dyDescent="0.3">
      <c r="A146" s="146" t="s">
        <v>184</v>
      </c>
      <c r="B146" s="147"/>
      <c r="C146" s="147"/>
      <c r="D146" s="147"/>
      <c r="E146" s="147"/>
      <c r="F146" s="147"/>
      <c r="G146" s="147"/>
      <c r="H146" s="148"/>
      <c r="I146" s="115">
        <f>SUM(I8:I145)</f>
        <v>0</v>
      </c>
      <c r="J146" s="116">
        <f>SUM(J8:J120)</f>
        <v>0</v>
      </c>
      <c r="K146" s="117">
        <f>SUM(K8:K145)</f>
        <v>0</v>
      </c>
    </row>
  </sheetData>
  <sheetProtection sheet="1" scenarios="1" selectLockedCells="1"/>
  <mergeCells count="8">
    <mergeCell ref="A5:K5"/>
    <mergeCell ref="A67:A71"/>
    <mergeCell ref="A146:H146"/>
    <mergeCell ref="F1:K1"/>
    <mergeCell ref="H2:K2"/>
    <mergeCell ref="E4:K4"/>
    <mergeCell ref="A3:K3"/>
    <mergeCell ref="A4:D4"/>
  </mergeCells>
  <pageMargins left="0.7" right="0.7" top="0.75" bottom="0.75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F04C9-E1CF-4609-8624-EF1F2ED3F6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8E17B-645D-4868-B363-6141E4E965D6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9098b659-39b5-4ea9-bda9-13cb70fb72d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873EE8-10FF-4801-BB71-EC568A769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SA_FC_cz_1</vt:lpstr>
    </vt:vector>
  </TitlesOfParts>
  <Manager/>
  <Company>Politechnika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Kurczewska Karolina</dc:creator>
  <cp:keywords/>
  <dc:description/>
  <cp:lastModifiedBy>Pawelec Małgorzata</cp:lastModifiedBy>
  <cp:revision/>
  <cp:lastPrinted>2023-12-07T08:04:52Z</cp:lastPrinted>
  <dcterms:created xsi:type="dcterms:W3CDTF">2019-10-03T08:06:32Z</dcterms:created>
  <dcterms:modified xsi:type="dcterms:W3CDTF">2023-12-07T12:16:30Z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