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210"/>
  </bookViews>
  <sheets>
    <sheet name="CZĘŚĆ II ZAMÓWIENI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" i="3" l="1"/>
  <c r="G173" i="3" s="1"/>
  <c r="G172" i="3"/>
  <c r="G171" i="3"/>
  <c r="G170" i="3"/>
  <c r="G168" i="3"/>
  <c r="G167" i="3"/>
  <c r="G166" i="3"/>
  <c r="G165" i="3"/>
  <c r="G164" i="3"/>
  <c r="G163" i="3"/>
  <c r="G162" i="3"/>
  <c r="G161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1" i="3"/>
  <c r="G140" i="3"/>
  <c r="G139" i="3"/>
  <c r="G138" i="3"/>
  <c r="G137" i="3"/>
  <c r="G136" i="3"/>
  <c r="G135" i="3"/>
  <c r="G134" i="3"/>
  <c r="G133" i="3"/>
  <c r="G132" i="3"/>
  <c r="G130" i="3"/>
  <c r="G129" i="3"/>
  <c r="G128" i="3"/>
  <c r="G127" i="3"/>
  <c r="G126" i="3"/>
  <c r="G123" i="3"/>
  <c r="G122" i="3"/>
  <c r="G121" i="3"/>
  <c r="G120" i="3"/>
  <c r="G119" i="3"/>
  <c r="G118" i="3"/>
  <c r="G116" i="3"/>
  <c r="G115" i="3"/>
  <c r="G114" i="3"/>
  <c r="G113" i="3"/>
  <c r="G112" i="3"/>
  <c r="G111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3" i="3"/>
  <c r="G92" i="3"/>
  <c r="G91" i="3"/>
  <c r="G89" i="3"/>
  <c r="G88" i="3"/>
  <c r="G87" i="3"/>
  <c r="G86" i="3"/>
  <c r="G85" i="3"/>
  <c r="G83" i="3"/>
  <c r="G82" i="3"/>
  <c r="G81" i="3"/>
  <c r="G80" i="3"/>
  <c r="G79" i="3"/>
  <c r="G75" i="3"/>
  <c r="G74" i="3"/>
  <c r="G73" i="3"/>
  <c r="G72" i="3"/>
  <c r="G71" i="3"/>
  <c r="G70" i="3"/>
  <c r="G69" i="3"/>
  <c r="G68" i="3"/>
  <c r="G66" i="3"/>
  <c r="G65" i="3"/>
  <c r="G64" i="3"/>
  <c r="G63" i="3"/>
  <c r="G62" i="3"/>
  <c r="G61" i="3"/>
  <c r="G60" i="3"/>
  <c r="G58" i="3"/>
  <c r="G57" i="3"/>
  <c r="G56" i="3"/>
  <c r="G55" i="3"/>
  <c r="G54" i="3"/>
  <c r="G53" i="3"/>
  <c r="G51" i="3"/>
  <c r="G50" i="3"/>
  <c r="G49" i="3"/>
  <c r="G48" i="3"/>
  <c r="G47" i="3"/>
  <c r="G46" i="3"/>
  <c r="G45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5" i="3"/>
  <c r="G24" i="3"/>
  <c r="G23" i="3"/>
  <c r="G21" i="3"/>
  <c r="G20" i="3"/>
  <c r="G19" i="3"/>
  <c r="G18" i="3"/>
  <c r="G17" i="3"/>
  <c r="G16" i="3"/>
  <c r="G15" i="3"/>
  <c r="G14" i="3"/>
  <c r="G13" i="3"/>
  <c r="G12" i="3"/>
  <c r="G11" i="3"/>
  <c r="G10" i="3"/>
  <c r="G67" i="3" l="1"/>
  <c r="G77" i="3"/>
  <c r="G76" i="3" s="1"/>
  <c r="G30" i="3"/>
  <c r="G109" i="3"/>
  <c r="G124" i="3"/>
  <c r="G9" i="3"/>
  <c r="G8" i="3" s="1"/>
  <c r="G22" i="3"/>
  <c r="G143" i="3"/>
  <c r="G160" i="3"/>
  <c r="G169" i="3"/>
  <c r="G26" i="3"/>
  <c r="G142" i="3" l="1"/>
  <c r="G175" i="3" s="1"/>
  <c r="G177" i="3" s="1"/>
  <c r="A171" i="3" l="1"/>
  <c r="A172" i="3" s="1"/>
  <c r="A162" i="3"/>
  <c r="A163" i="3" s="1"/>
  <c r="A164" i="3" s="1"/>
  <c r="A165" i="3" s="1"/>
  <c r="A166" i="3" s="1"/>
  <c r="A167" i="3" s="1"/>
  <c r="A168" i="3" s="1"/>
  <c r="A145" i="3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33" i="3"/>
  <c r="A134" i="3" s="1"/>
  <c r="A135" i="3" s="1"/>
  <c r="A136" i="3" s="1"/>
  <c r="A137" i="3" s="1"/>
  <c r="A138" i="3" s="1"/>
  <c r="A139" i="3" s="1"/>
  <c r="A140" i="3" s="1"/>
  <c r="A141" i="3" s="1"/>
  <c r="A127" i="3"/>
  <c r="A128" i="3" s="1"/>
  <c r="A129" i="3" s="1"/>
  <c r="A130" i="3" s="1"/>
  <c r="A119" i="3"/>
  <c r="A120" i="3" s="1"/>
  <c r="A121" i="3" s="1"/>
  <c r="A122" i="3" s="1"/>
  <c r="A123" i="3" s="1"/>
  <c r="A112" i="3"/>
  <c r="A113" i="3" s="1"/>
  <c r="A114" i="3" s="1"/>
  <c r="A115" i="3" s="1"/>
  <c r="A116" i="3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92" i="3"/>
  <c r="A93" i="3" s="1"/>
  <c r="A86" i="3"/>
  <c r="A87" i="3" s="1"/>
  <c r="A88" i="3" s="1"/>
  <c r="A89" i="3" s="1"/>
  <c r="A80" i="3"/>
  <c r="A81" i="3" s="1"/>
  <c r="A82" i="3" s="1"/>
  <c r="A83" i="3" s="1"/>
  <c r="A69" i="3"/>
  <c r="A70" i="3" s="1"/>
  <c r="A71" i="3" s="1"/>
  <c r="A72" i="3" s="1"/>
  <c r="A73" i="3" s="1"/>
  <c r="A74" i="3" s="1"/>
  <c r="A75" i="3" s="1"/>
  <c r="A61" i="3"/>
  <c r="A62" i="3" s="1"/>
  <c r="A63" i="3" s="1"/>
  <c r="A64" i="3" s="1"/>
  <c r="A65" i="3" s="1"/>
  <c r="A66" i="3" s="1"/>
  <c r="A54" i="3"/>
  <c r="A55" i="3" s="1"/>
  <c r="A56" i="3" s="1"/>
  <c r="A57" i="3" s="1"/>
  <c r="A58" i="3" s="1"/>
  <c r="A46" i="3"/>
  <c r="A47" i="3" s="1"/>
  <c r="A48" i="3" s="1"/>
  <c r="A49" i="3" s="1"/>
  <c r="A50" i="3" s="1"/>
  <c r="A51" i="3" s="1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28" i="3"/>
  <c r="A29" i="3" s="1"/>
  <c r="A24" i="3"/>
  <c r="A25" i="3" s="1"/>
  <c r="A13" i="3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<sst xmlns="http://schemas.openxmlformats.org/spreadsheetml/2006/main" count="472" uniqueCount="224">
  <si>
    <t>I.</t>
  </si>
  <si>
    <t>1.</t>
  </si>
  <si>
    <t>1.1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</si>
  <si>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</si>
  <si>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</si>
  <si>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</si>
  <si>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</si>
  <si>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</si>
  <si>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</si>
  <si>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</si>
  <si>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</si>
  <si>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</si>
  <si>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</si>
  <si>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2.1</t>
  </si>
  <si>
    <t>2.2</t>
  </si>
  <si>
    <t>3.1</t>
  </si>
  <si>
    <t>3.2</t>
  </si>
  <si>
    <t>3.3</t>
  </si>
  <si>
    <t>BRANŻA SANITARNA</t>
  </si>
  <si>
    <t>WODOCIĄG</t>
  </si>
  <si>
    <t>KANALIZACJA SANITARNA</t>
  </si>
  <si>
    <t>KANALIZACJA DESZCZOWA</t>
  </si>
  <si>
    <t>BRANŻA ELEKTRYCZNA I TELETECHNICZNA</t>
  </si>
  <si>
    <t>Oświetlenie zewnętrzne</t>
  </si>
  <si>
    <t>Kanalizacja telekomunikacyjna</t>
  </si>
  <si>
    <t>Czynności dodatkowe</t>
  </si>
  <si>
    <t>ROZBIÓRKI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</si>
  <si>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</si>
  <si>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</si>
  <si>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</si>
  <si>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</si>
  <si>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Sieć kanalizacji deszczowej - roboty ziemne</t>
  </si>
  <si>
    <t>Sieć kanalizacji deszczowej - roboty montażowe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</si>
  <si>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</si>
  <si>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</si>
  <si>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</si>
  <si>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</si>
  <si>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</si>
  <si>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</si>
  <si>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</si>
  <si>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</si>
  <si>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</si>
  <si>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</si>
  <si>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</si>
  <si>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</si>
  <si>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</si>
  <si>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</si>
  <si>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D-01.01.01</t>
  </si>
  <si>
    <t>Wytyczenie dróg</t>
  </si>
  <si>
    <t>km</t>
  </si>
  <si>
    <t>m2</t>
  </si>
  <si>
    <t>Obsługa saperska</t>
  </si>
  <si>
    <t>ha</t>
  </si>
  <si>
    <t>D-01.00.00</t>
  </si>
  <si>
    <t>szt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</si>
  <si>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</si>
  <si>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</si>
  <si>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</si>
  <si>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</si>
  <si>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</si>
  <si>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D-08.01.01b</t>
  </si>
  <si>
    <t>m</t>
  </si>
  <si>
    <t>D-08.03.01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</si>
  <si>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</si>
  <si>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</si>
  <si>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</si>
  <si>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</si>
  <si>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</si>
  <si>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</si>
  <si>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</si>
  <si>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</si>
  <si>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</si>
  <si>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</si>
  <si>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chodników</t>
  </si>
  <si>
    <t>Wykonanie konstrukcji nawierzchni ścieżek rowerowych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</si>
  <si>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</si>
  <si>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</si>
  <si>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</si>
  <si>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</si>
  <si>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</si>
  <si>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</si>
  <si>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</si>
  <si>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</si>
  <si>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</si>
  <si>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</si>
  <si>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</si>
  <si>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</si>
  <si>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Przywóz piasku na wymianę gruntu (wymiana gruntu 50%) - bez kosztów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</si>
  <si>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</si>
  <si>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</si>
  <si>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</si>
  <si>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</si>
  <si>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</si>
  <si>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80mm</t>
  </si>
  <si>
    <t>Kształtki żeliwne ciśnieniowe kielichowe o średnicy 200mm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</si>
  <si>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</si>
  <si>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</si>
  <si>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</si>
  <si>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</si>
  <si>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Kształtki żeliwne ciśnieniowe kołnierzowe o średnicy 200mm - Trójnik redukcyjny kołnierzowy DN200/80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</si>
  <si>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</si>
  <si>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</si>
  <si>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</si>
  <si>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</si>
  <si>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</si>
  <si>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</si>
  <si>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</si>
  <si>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</si>
  <si>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</si>
  <si>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</si>
  <si>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</si>
  <si>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</si>
  <si>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</si>
  <si>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Pełne umocnienie szalunkami - tzw. boxy</t>
  </si>
  <si>
    <t>Kanały z kamionkowych rur kanalizacyjnych łączonych na uszczelki o średnicy nominalnej 225mm</t>
  </si>
  <si>
    <t>Studnie rewizyjne z kręgów betonowych w gotowym wykopie o średnicy 1200mm i głębokości 3m</t>
  </si>
  <si>
    <t>studnię</t>
  </si>
  <si>
    <t>Inspekcja video po wykonaniu robót</t>
  </si>
  <si>
    <t>Zabezpieczanie poprzez obsypanie żwirem</t>
  </si>
  <si>
    <t>Kanały z rur PVC o średnicy zewnętrznej 200mm łączone na wcisk</t>
  </si>
  <si>
    <t>Separator koalescencyjny z osadnikiem DN1500</t>
  </si>
  <si>
    <t>Studzienki ściekowe uliczne betonowe o średnicy 500mm z osadnikiem bez syfonu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</si>
  <si>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</si>
  <si>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</si>
  <si>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</si>
  <si>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</si>
  <si>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</si>
  <si>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</si>
  <si>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Ułożenie rur osłonowych
Rury osłonowe karbowane dwuścienne 110mm</t>
  </si>
  <si>
    <t>Rury giętkie karbowane 50mm przy słupach oświetleniowych</t>
  </si>
  <si>
    <t>Montaż przewodów do opraw oświetleniowych - wciąganie w słupy, rury osłonowe
i wysięgniki przy wysokości latarń do 7 m</t>
  </si>
  <si>
    <t>kpl prz. ew.</t>
  </si>
  <si>
    <t>Mechaniczne pogrążanie uziomów pionowych prętowych w gruncie kat.III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</si>
  <si>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</si>
  <si>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</si>
  <si>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</si>
  <si>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</si>
  <si>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</si>
  <si>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</si>
  <si>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</si>
  <si>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</si>
  <si>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Roboty przygotowawcze i rozbiórkowa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</si>
  <si>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</si>
  <si>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</si>
  <si>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</si>
  <si>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</si>
  <si>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</si>
  <si>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</si>
  <si>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</si>
  <si>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</si>
  <si>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</si>
  <si>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</si>
  <si>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</si>
  <si>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</si>
  <si>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</si>
  <si>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</si>
  <si>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</si>
  <si>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</si>
  <si>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</si>
  <si>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</si>
  <si>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</si>
  <si>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</si>
  <si>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</si>
  <si>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</si>
  <si>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</si>
  <si>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</si>
  <si>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</si>
  <si>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</si>
  <si>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</si>
  <si>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</si>
  <si>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</si>
  <si>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</si>
  <si>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</si>
  <si>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</si>
  <si>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</si>
  <si>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</si>
  <si>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</si>
  <si>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</si>
  <si>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</si>
  <si>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</si>
  <si>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</si>
  <si>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</si>
  <si>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</si>
  <si>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</si>
  <si>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</si>
  <si>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Separator koalescencyjny z osadnikiem DN2000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</si>
  <si>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</si>
  <si>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</si>
  <si>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</si>
  <si>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</si>
  <si>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</si>
  <si>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</si>
  <si>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</si>
  <si>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</si>
  <si>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</si>
  <si>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SST-S02</t>
  </si>
  <si>
    <t>SST-S03</t>
  </si>
  <si>
    <t>SST-S01</t>
  </si>
  <si>
    <t>II.3.3 OŚWIETLENIE - ETAP II</t>
  </si>
  <si>
    <t>podatek VAT …%:</t>
  </si>
  <si>
    <t>kpl.</t>
  </si>
  <si>
    <r>
      <t>Budynek nr 8</t>
    </r>
    <r>
      <rPr>
        <sz val="7.5"/>
        <color theme="1"/>
        <rFont val="Arial"/>
        <family val="2"/>
        <charset val="238"/>
      </rPr>
      <t xml:space="preserve"> 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</si>
  <si>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WIM.271.1.40.2019</t>
  </si>
  <si>
    <t>Wartość [zł netto]</t>
  </si>
  <si>
    <t xml:space="preserve">CZĘŚĆ II ZAMÓWIENIA </t>
  </si>
  <si>
    <t xml:space="preserve">ETAP II </t>
  </si>
  <si>
    <t>Suma 1</t>
  </si>
  <si>
    <t>Suma 1.1</t>
  </si>
  <si>
    <t>Suma 1.2</t>
  </si>
  <si>
    <t>Suma 1.3</t>
  </si>
  <si>
    <t>Suma 1.4</t>
  </si>
  <si>
    <t>Suma 1.5</t>
  </si>
  <si>
    <t>Suma 2</t>
  </si>
  <si>
    <t>Suma 2.1</t>
  </si>
  <si>
    <t>Suma 2.2</t>
  </si>
  <si>
    <t>2.3</t>
  </si>
  <si>
    <t>Suma 2.3</t>
  </si>
  <si>
    <t>Suma 3</t>
  </si>
  <si>
    <t>Suma 3.1</t>
  </si>
  <si>
    <t>Suma 3.2</t>
  </si>
  <si>
    <t>Suma 3.3</t>
  </si>
  <si>
    <t>Suma 4</t>
  </si>
  <si>
    <t>razem ETAP II (netto):</t>
  </si>
  <si>
    <t>razem brutto ETAP 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</si>
</sst>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/>
    <xf numFmtId="164" fontId="3" fillId="5" borderId="9" xfId="0" applyNumberFormat="1" applyFont="1" applyFill="1" applyBorder="1"/>
    <xf numFmtId="1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" fontId="1" fillId="0" borderId="16" xfId="0" quotePrefix="1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6" fillId="2" borderId="8" xfId="0" applyNumberFormat="1" applyFont="1" applyFill="1" applyBorder="1"/>
    <xf numFmtId="0" fontId="7" fillId="0" borderId="0" xfId="0" applyFont="1"/>
    <xf numFmtId="49" fontId="1" fillId="5" borderId="16" xfId="0" applyNumberFormat="1" applyFont="1" applyFill="1" applyBorder="1" applyAlignment="1">
      <alignment horizontal="center" vertical="center"/>
    </xf>
    <xf numFmtId="1" fontId="3" fillId="5" borderId="16" xfId="0" quotePrefix="1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/>
    <xf numFmtId="164" fontId="8" fillId="0" borderId="9" xfId="0" applyNumberFormat="1" applyFont="1" applyBorder="1"/>
    <xf numFmtId="164" fontId="10" fillId="0" borderId="13" xfId="0" applyNumberFormat="1" applyFont="1" applyBorder="1"/>
    <xf numFmtId="1" fontId="5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right" vertical="center"/>
    </xf>
    <xf numFmtId="1" fontId="5" fillId="4" borderId="23" xfId="0" applyNumberFormat="1" applyFont="1" applyFill="1" applyBorder="1" applyAlignment="1">
      <alignment horizontal="right" vertical="center"/>
    </xf>
    <xf numFmtId="1" fontId="5" fillId="4" borderId="24" xfId="0" applyNumberFormat="1" applyFont="1" applyFill="1" applyBorder="1" applyAlignment="1">
      <alignment horizontal="right" vertical="center"/>
    </xf>
    <xf numFmtId="1" fontId="5" fillId="4" borderId="25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2" fontId="5" fillId="2" borderId="19" xfId="0" applyNumberFormat="1" applyFont="1" applyFill="1" applyBorder="1" applyAlignment="1">
      <alignment horizontal="left" vertical="center" wrapText="1"/>
    </xf>
    <xf numFmtId="164" fontId="5" fillId="2" borderId="19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topLeftCell="A148" workbookViewId="0">
      <selection activeCell="G77" sqref="G77"/>
    </sheetView>
  </sheetViews>
  <sheetFormatPr defaultRowHeight="14.5" x14ac:dyDescent="0.35"/>
  <cols>
    <col min="3" max="3" width="45.81640625" customWidth="1"/>
    <col min="6" max="6" width="15.26953125" customWidth="1"/>
    <col min="7" max="7" width="18" customWidth="1"/>
  </cols>
  <sheetData>
    <row r="1" spans="1:7" s="9" customFormat="1" ht="9.5" x14ac:dyDescent="0.2">
      <c r="A1" s="66" t="s">
        <v>202</v>
      </c>
      <c r="B1" s="66"/>
      <c r="C1" s="8"/>
      <c r="D1" s="67" t="s">
        <v>33</v>
      </c>
      <c r="E1" s="68"/>
      <c r="F1" s="67"/>
      <c r="G1" s="67"/>
    </row>
    <row r="2" spans="1:7" s="9" customFormat="1" ht="9.5" x14ac:dyDescent="0.2">
      <c r="A2" s="7"/>
      <c r="B2" s="38"/>
      <c r="C2" s="8"/>
      <c r="D2" s="39"/>
      <c r="E2" s="10"/>
      <c r="F2" s="11"/>
      <c r="G2" s="11"/>
    </row>
    <row r="3" spans="1:7" s="9" customFormat="1" ht="64.150000000000006" customHeight="1" thickBot="1" x14ac:dyDescent="0.25">
      <c r="A3" s="69" t="s">
        <v>194</v>
      </c>
      <c r="B3" s="70"/>
      <c r="C3" s="70"/>
      <c r="D3" s="70"/>
      <c r="E3" s="71"/>
      <c r="F3" s="72"/>
      <c r="G3" s="72"/>
    </row>
    <row r="4" spans="1:7" s="9" customFormat="1" ht="20" x14ac:dyDescent="0.2">
      <c r="A4" s="27" t="s">
        <v>34</v>
      </c>
      <c r="B4" s="28" t="s">
        <v>35</v>
      </c>
      <c r="C4" s="28" t="s">
        <v>36</v>
      </c>
      <c r="D4" s="28" t="s">
        <v>37</v>
      </c>
      <c r="E4" s="29" t="s">
        <v>38</v>
      </c>
      <c r="F4" s="30" t="s">
        <v>39</v>
      </c>
      <c r="G4" s="31" t="s">
        <v>203</v>
      </c>
    </row>
    <row r="5" spans="1:7" s="9" customFormat="1" ht="10" thickBot="1" x14ac:dyDescent="0.25">
      <c r="A5" s="33" t="s">
        <v>40</v>
      </c>
      <c r="B5" s="34" t="s">
        <v>41</v>
      </c>
      <c r="C5" s="34" t="s">
        <v>42</v>
      </c>
      <c r="D5" s="34" t="s">
        <v>43</v>
      </c>
      <c r="E5" s="35" t="s">
        <v>44</v>
      </c>
      <c r="F5" s="36" t="s">
        <v>45</v>
      </c>
      <c r="G5" s="37" t="s">
        <v>46</v>
      </c>
    </row>
    <row r="6" spans="1:7" s="43" customFormat="1" ht="16" thickBot="1" x14ac:dyDescent="0.4">
      <c r="A6" s="40"/>
      <c r="B6" s="41"/>
      <c r="C6" s="73" t="s">
        <v>204</v>
      </c>
      <c r="D6" s="73"/>
      <c r="E6" s="74"/>
      <c r="F6" s="75"/>
      <c r="G6" s="42"/>
    </row>
    <row r="7" spans="1:7" s="47" customFormat="1" ht="15.5" x14ac:dyDescent="0.35">
      <c r="A7" s="44" t="s">
        <v>0</v>
      </c>
      <c r="B7" s="45"/>
      <c r="C7" s="76" t="s">
        <v>205</v>
      </c>
      <c r="D7" s="77"/>
      <c r="E7" s="77"/>
      <c r="F7" s="78"/>
      <c r="G7" s="46"/>
    </row>
    <row r="8" spans="1:7" x14ac:dyDescent="0.35">
      <c r="A8" s="22" t="s">
        <v>1</v>
      </c>
      <c r="B8" s="6"/>
      <c r="C8" s="13" t="s">
        <v>3</v>
      </c>
      <c r="D8" s="65" t="s">
        <v>206</v>
      </c>
      <c r="E8" s="63"/>
      <c r="F8" s="64"/>
      <c r="G8" s="23">
        <f>SUM(G9,G22,G26,G30,G67)</f>
        <v>0</v>
      </c>
    </row>
    <row r="9" spans="1:7" x14ac:dyDescent="0.35">
      <c r="A9" s="48" t="s">
        <v>2</v>
      </c>
      <c r="B9" s="21"/>
      <c r="C9" s="17" t="s">
        <v>141</v>
      </c>
      <c r="D9" s="62" t="s">
        <v>207</v>
      </c>
      <c r="E9" s="63"/>
      <c r="F9" s="64"/>
      <c r="G9" s="24">
        <f>SUM(G10:G21)</f>
        <v>0</v>
      </c>
    </row>
    <row r="10" spans="1:7" x14ac:dyDescent="0.35">
      <c r="A10" s="25">
        <v>1</v>
      </c>
      <c r="B10" s="1" t="s">
        <v>47</v>
      </c>
      <c r="C10" s="15" t="s">
        <v>48</v>
      </c>
      <c r="D10" s="1" t="s">
        <v>49</v>
      </c>
      <c r="E10" s="2">
        <v>0.69</v>
      </c>
      <c r="F10" s="14"/>
      <c r="G10" s="26">
        <f>E10*F10</f>
        <v>0</v>
      </c>
    </row>
    <row r="11" spans="1:7" x14ac:dyDescent="0.35">
      <c r="A11" s="25">
        <v>2</v>
      </c>
      <c r="B11" s="1"/>
      <c r="C11" s="15" t="s">
        <v>51</v>
      </c>
      <c r="D11" s="1" t="s">
        <v>52</v>
      </c>
      <c r="E11" s="2">
        <v>1.85</v>
      </c>
      <c r="F11" s="14"/>
      <c r="G11" s="26">
        <f t="shared" ref="G11:G21" si="0">E11*F11</f>
        <v>0</v>
      </c>
    </row>
    <row r="12" spans="1:7" ht="19" x14ac:dyDescent="0.35">
      <c r="A12" s="25">
        <v>3</v>
      </c>
      <c r="B12" s="1" t="s">
        <v>53</v>
      </c>
      <c r="C12" s="15" t="s">
        <v>152</v>
      </c>
      <c r="D12" s="1" t="s">
        <v>54</v>
      </c>
      <c r="E12" s="2">
        <v>86</v>
      </c>
      <c r="F12" s="14"/>
      <c r="G12" s="26">
        <f t="shared" si="0"/>
        <v>0</v>
      </c>
    </row>
    <row r="13" spans="1:7" ht="19" x14ac:dyDescent="0.35">
      <c r="A13" s="25">
        <f t="shared" ref="A13:A21" si="1">1+A12</f>
        <v>4</v>
      </c>
      <c r="B13" s="1" t="s">
        <v>53</v>
      </c>
      <c r="C13" s="15" t="s">
        <v>151</v>
      </c>
      <c r="D13" s="1" t="s">
        <v>54</v>
      </c>
      <c r="E13" s="2">
        <v>174</v>
      </c>
      <c r="F13" s="14"/>
      <c r="G13" s="26">
        <f t="shared" si="0"/>
        <v>0</v>
      </c>
    </row>
    <row r="14" spans="1:7" ht="19" x14ac:dyDescent="0.35">
      <c r="A14" s="25">
        <f t="shared" si="1"/>
        <v>5</v>
      </c>
      <c r="B14" s="1" t="s">
        <v>53</v>
      </c>
      <c r="C14" s="15" t="s">
        <v>150</v>
      </c>
      <c r="D14" s="1" t="s">
        <v>54</v>
      </c>
      <c r="E14" s="2">
        <v>369</v>
      </c>
      <c r="F14" s="14"/>
      <c r="G14" s="26">
        <f t="shared" si="0"/>
        <v>0</v>
      </c>
    </row>
    <row r="15" spans="1:7" ht="19" x14ac:dyDescent="0.35">
      <c r="A15" s="25">
        <f t="shared" si="1"/>
        <v>6</v>
      </c>
      <c r="B15" s="1" t="s">
        <v>53</v>
      </c>
      <c r="C15" s="15" t="s">
        <v>149</v>
      </c>
      <c r="D15" s="1" t="s">
        <v>54</v>
      </c>
      <c r="E15" s="2">
        <v>181</v>
      </c>
      <c r="F15" s="14"/>
      <c r="G15" s="26">
        <f t="shared" si="0"/>
        <v>0</v>
      </c>
    </row>
    <row r="16" spans="1:7" ht="19" x14ac:dyDescent="0.35">
      <c r="A16" s="25">
        <f t="shared" si="1"/>
        <v>7</v>
      </c>
      <c r="B16" s="1" t="s">
        <v>53</v>
      </c>
      <c r="C16" s="15" t="s">
        <v>148</v>
      </c>
      <c r="D16" s="1" t="s">
        <v>54</v>
      </c>
      <c r="E16" s="2">
        <v>55</v>
      </c>
      <c r="F16" s="14"/>
      <c r="G16" s="26">
        <f t="shared" si="0"/>
        <v>0</v>
      </c>
    </row>
    <row r="17" spans="1:7" ht="19" x14ac:dyDescent="0.35">
      <c r="A17" s="25">
        <f t="shared" si="1"/>
        <v>8</v>
      </c>
      <c r="B17" s="1" t="s">
        <v>53</v>
      </c>
      <c r="C17" s="15" t="s">
        <v>147</v>
      </c>
      <c r="D17" s="1" t="s">
        <v>54</v>
      </c>
      <c r="E17" s="2">
        <v>1</v>
      </c>
      <c r="F17" s="14"/>
      <c r="G17" s="26">
        <f t="shared" si="0"/>
        <v>0</v>
      </c>
    </row>
    <row r="18" spans="1:7" ht="19" x14ac:dyDescent="0.35">
      <c r="A18" s="25">
        <f t="shared" si="1"/>
        <v>9</v>
      </c>
      <c r="B18" s="1" t="s">
        <v>53</v>
      </c>
      <c r="C18" s="15" t="s">
        <v>146</v>
      </c>
      <c r="D18" s="1" t="s">
        <v>54</v>
      </c>
      <c r="E18" s="2">
        <v>1</v>
      </c>
      <c r="F18" s="14"/>
      <c r="G18" s="26">
        <f t="shared" si="0"/>
        <v>0</v>
      </c>
    </row>
    <row r="19" spans="1:7" ht="28.5" x14ac:dyDescent="0.35">
      <c r="A19" s="25">
        <f t="shared" si="1"/>
        <v>10</v>
      </c>
      <c r="B19" s="1" t="s">
        <v>53</v>
      </c>
      <c r="C19" s="15" t="s">
        <v>145</v>
      </c>
      <c r="D19" s="1" t="s">
        <v>142</v>
      </c>
      <c r="E19" s="2">
        <v>14</v>
      </c>
      <c r="F19" s="14"/>
      <c r="G19" s="26">
        <f t="shared" si="0"/>
        <v>0</v>
      </c>
    </row>
    <row r="20" spans="1:7" ht="28.5" x14ac:dyDescent="0.35">
      <c r="A20" s="25">
        <f t="shared" si="1"/>
        <v>11</v>
      </c>
      <c r="B20" s="1" t="s">
        <v>53</v>
      </c>
      <c r="C20" s="15" t="s">
        <v>144</v>
      </c>
      <c r="D20" s="1" t="s">
        <v>61</v>
      </c>
      <c r="E20" s="2">
        <v>14</v>
      </c>
      <c r="F20" s="14"/>
      <c r="G20" s="26">
        <f t="shared" si="0"/>
        <v>0</v>
      </c>
    </row>
    <row r="21" spans="1:7" ht="19" x14ac:dyDescent="0.35">
      <c r="A21" s="25">
        <f t="shared" si="1"/>
        <v>12</v>
      </c>
      <c r="B21" s="1" t="s">
        <v>53</v>
      </c>
      <c r="C21" s="15" t="s">
        <v>143</v>
      </c>
      <c r="D21" s="1" t="s">
        <v>61</v>
      </c>
      <c r="E21" s="2">
        <v>6.5</v>
      </c>
      <c r="F21" s="14"/>
      <c r="G21" s="26">
        <f t="shared" si="0"/>
        <v>0</v>
      </c>
    </row>
    <row r="22" spans="1:7" x14ac:dyDescent="0.35">
      <c r="A22" s="48" t="s">
        <v>4</v>
      </c>
      <c r="B22" s="21"/>
      <c r="C22" s="17" t="s">
        <v>5</v>
      </c>
      <c r="D22" s="62" t="s">
        <v>208</v>
      </c>
      <c r="E22" s="63"/>
      <c r="F22" s="64"/>
      <c r="G22" s="24">
        <f>SUM(G23:G25)</f>
        <v>0</v>
      </c>
    </row>
    <row r="23" spans="1:7" ht="19" x14ac:dyDescent="0.35">
      <c r="A23" s="25">
        <v>13</v>
      </c>
      <c r="B23" s="1" t="s">
        <v>55</v>
      </c>
      <c r="C23" s="15" t="s">
        <v>83</v>
      </c>
      <c r="D23" s="1" t="s">
        <v>56</v>
      </c>
      <c r="E23" s="2">
        <v>1063.3499999999999</v>
      </c>
      <c r="F23" s="14"/>
      <c r="G23" s="26">
        <f>E23*F23</f>
        <v>0</v>
      </c>
    </row>
    <row r="24" spans="1:7" x14ac:dyDescent="0.35">
      <c r="A24" s="25">
        <f>1+A23</f>
        <v>14</v>
      </c>
      <c r="B24" s="1" t="s">
        <v>55</v>
      </c>
      <c r="C24" s="15" t="s">
        <v>57</v>
      </c>
      <c r="D24" s="1" t="s">
        <v>56</v>
      </c>
      <c r="E24" s="2">
        <v>7735.38</v>
      </c>
      <c r="F24" s="14"/>
      <c r="G24" s="26">
        <f t="shared" ref="G24:G25" si="2">E24*F24</f>
        <v>0</v>
      </c>
    </row>
    <row r="25" spans="1:7" x14ac:dyDescent="0.35">
      <c r="A25" s="25">
        <f>1+A24</f>
        <v>15</v>
      </c>
      <c r="B25" s="1" t="s">
        <v>58</v>
      </c>
      <c r="C25" s="15" t="s">
        <v>59</v>
      </c>
      <c r="D25" s="1" t="s">
        <v>56</v>
      </c>
      <c r="E25" s="2">
        <v>634.66</v>
      </c>
      <c r="F25" s="14"/>
      <c r="G25" s="26">
        <f t="shared" si="2"/>
        <v>0</v>
      </c>
    </row>
    <row r="26" spans="1:7" x14ac:dyDescent="0.35">
      <c r="A26" s="48" t="s">
        <v>6</v>
      </c>
      <c r="B26" s="21"/>
      <c r="C26" s="17" t="s">
        <v>7</v>
      </c>
      <c r="D26" s="62" t="s">
        <v>209</v>
      </c>
      <c r="E26" s="63"/>
      <c r="F26" s="64"/>
      <c r="G26" s="24">
        <f>SUM(G27:G29)</f>
        <v>0</v>
      </c>
    </row>
    <row r="27" spans="1:7" ht="28.5" x14ac:dyDescent="0.35">
      <c r="A27" s="25">
        <v>16</v>
      </c>
      <c r="B27" s="1" t="s">
        <v>60</v>
      </c>
      <c r="C27" s="15" t="s">
        <v>153</v>
      </c>
      <c r="D27" s="1" t="s">
        <v>61</v>
      </c>
      <c r="E27" s="2">
        <v>1262.5</v>
      </c>
      <c r="F27" s="14"/>
      <c r="G27" s="26">
        <f t="shared" ref="G27:G29" si="3">E27*F27</f>
        <v>0</v>
      </c>
    </row>
    <row r="28" spans="1:7" ht="19" x14ac:dyDescent="0.35">
      <c r="A28" s="25">
        <f>1+A27</f>
        <v>17</v>
      </c>
      <c r="B28" s="1" t="s">
        <v>62</v>
      </c>
      <c r="C28" s="15" t="s">
        <v>154</v>
      </c>
      <c r="D28" s="1" t="s">
        <v>61</v>
      </c>
      <c r="E28" s="2">
        <v>2420.5</v>
      </c>
      <c r="F28" s="14"/>
      <c r="G28" s="26">
        <f t="shared" si="3"/>
        <v>0</v>
      </c>
    </row>
    <row r="29" spans="1:7" ht="28.5" x14ac:dyDescent="0.35">
      <c r="A29" s="25">
        <f>1+A28</f>
        <v>18</v>
      </c>
      <c r="B29" s="1" t="s">
        <v>60</v>
      </c>
      <c r="C29" s="15" t="s">
        <v>155</v>
      </c>
      <c r="D29" s="1" t="s">
        <v>61</v>
      </c>
      <c r="E29" s="2">
        <v>298.5</v>
      </c>
      <c r="F29" s="14"/>
      <c r="G29" s="26">
        <f t="shared" si="3"/>
        <v>0</v>
      </c>
    </row>
    <row r="30" spans="1:7" x14ac:dyDescent="0.35">
      <c r="A30" s="48" t="s">
        <v>8</v>
      </c>
      <c r="B30" s="16"/>
      <c r="C30" s="17" t="s">
        <v>9</v>
      </c>
      <c r="D30" s="62" t="s">
        <v>210</v>
      </c>
      <c r="E30" s="63"/>
      <c r="F30" s="64"/>
      <c r="G30" s="24">
        <f>SUM(G32:G66)</f>
        <v>0</v>
      </c>
    </row>
    <row r="31" spans="1:7" x14ac:dyDescent="0.35">
      <c r="A31" s="25"/>
      <c r="B31" s="1"/>
      <c r="C31" s="3" t="s">
        <v>156</v>
      </c>
      <c r="D31" s="1"/>
      <c r="E31" s="2"/>
      <c r="F31" s="14"/>
      <c r="G31" s="26"/>
    </row>
    <row r="32" spans="1:7" ht="19" x14ac:dyDescent="0.35">
      <c r="A32" s="25">
        <v>19</v>
      </c>
      <c r="B32" s="1" t="s">
        <v>63</v>
      </c>
      <c r="C32" s="15" t="s">
        <v>84</v>
      </c>
      <c r="D32" s="1" t="s">
        <v>50</v>
      </c>
      <c r="E32" s="2">
        <v>5101.5</v>
      </c>
      <c r="F32" s="14"/>
      <c r="G32" s="26">
        <f t="shared" ref="G32:G43" si="4">E32*F32</f>
        <v>0</v>
      </c>
    </row>
    <row r="33" spans="1:7" x14ac:dyDescent="0.35">
      <c r="A33" s="25">
        <f t="shared" ref="A33:A43" si="5">1+A32</f>
        <v>20</v>
      </c>
      <c r="B33" s="1" t="s">
        <v>64</v>
      </c>
      <c r="C33" s="15" t="s">
        <v>65</v>
      </c>
      <c r="D33" s="1" t="s">
        <v>50</v>
      </c>
      <c r="E33" s="2">
        <v>5101.5</v>
      </c>
      <c r="F33" s="14"/>
      <c r="G33" s="26">
        <f t="shared" si="4"/>
        <v>0</v>
      </c>
    </row>
    <row r="34" spans="1:7" x14ac:dyDescent="0.35">
      <c r="A34" s="25">
        <f t="shared" si="5"/>
        <v>21</v>
      </c>
      <c r="B34" s="1" t="s">
        <v>64</v>
      </c>
      <c r="C34" s="15" t="s">
        <v>85</v>
      </c>
      <c r="D34" s="1" t="s">
        <v>50</v>
      </c>
      <c r="E34" s="2">
        <v>5101.5</v>
      </c>
      <c r="F34" s="14"/>
      <c r="G34" s="26">
        <f t="shared" si="4"/>
        <v>0</v>
      </c>
    </row>
    <row r="35" spans="1:7" ht="19" x14ac:dyDescent="0.35">
      <c r="A35" s="25">
        <f t="shared" si="5"/>
        <v>22</v>
      </c>
      <c r="B35" s="1" t="s">
        <v>66</v>
      </c>
      <c r="C35" s="15" t="s">
        <v>157</v>
      </c>
      <c r="D35" s="1" t="s">
        <v>50</v>
      </c>
      <c r="E35" s="2">
        <v>5101.5</v>
      </c>
      <c r="F35" s="14"/>
      <c r="G35" s="26">
        <f t="shared" si="4"/>
        <v>0</v>
      </c>
    </row>
    <row r="36" spans="1:7" ht="19" x14ac:dyDescent="0.35">
      <c r="A36" s="25">
        <f t="shared" si="5"/>
        <v>23</v>
      </c>
      <c r="B36" s="1" t="s">
        <v>67</v>
      </c>
      <c r="C36" s="15" t="s">
        <v>158</v>
      </c>
      <c r="D36" s="1" t="s">
        <v>50</v>
      </c>
      <c r="E36" s="2">
        <v>5101.5</v>
      </c>
      <c r="F36" s="14"/>
      <c r="G36" s="26">
        <f t="shared" si="4"/>
        <v>0</v>
      </c>
    </row>
    <row r="37" spans="1:7" ht="28.5" x14ac:dyDescent="0.35">
      <c r="A37" s="25">
        <f t="shared" si="5"/>
        <v>24</v>
      </c>
      <c r="B37" s="1" t="s">
        <v>66</v>
      </c>
      <c r="C37" s="15" t="s">
        <v>160</v>
      </c>
      <c r="D37" s="1" t="s">
        <v>50</v>
      </c>
      <c r="E37" s="2">
        <v>4800</v>
      </c>
      <c r="F37" s="14"/>
      <c r="G37" s="26">
        <f t="shared" si="4"/>
        <v>0</v>
      </c>
    </row>
    <row r="38" spans="1:7" ht="19" x14ac:dyDescent="0.35">
      <c r="A38" s="25">
        <f t="shared" si="5"/>
        <v>25</v>
      </c>
      <c r="B38" s="1" t="s">
        <v>68</v>
      </c>
      <c r="C38" s="15" t="s">
        <v>161</v>
      </c>
      <c r="D38" s="1" t="s">
        <v>50</v>
      </c>
      <c r="E38" s="2">
        <v>4800</v>
      </c>
      <c r="F38" s="14"/>
      <c r="G38" s="26">
        <f t="shared" si="4"/>
        <v>0</v>
      </c>
    </row>
    <row r="39" spans="1:7" ht="19" x14ac:dyDescent="0.35">
      <c r="A39" s="25">
        <f t="shared" si="5"/>
        <v>26</v>
      </c>
      <c r="B39" s="1" t="s">
        <v>69</v>
      </c>
      <c r="C39" s="15" t="s">
        <v>162</v>
      </c>
      <c r="D39" s="1" t="s">
        <v>50</v>
      </c>
      <c r="E39" s="2">
        <v>4800</v>
      </c>
      <c r="F39" s="14"/>
      <c r="G39" s="26">
        <f t="shared" si="4"/>
        <v>0</v>
      </c>
    </row>
    <row r="40" spans="1:7" ht="28.5" x14ac:dyDescent="0.35">
      <c r="A40" s="25">
        <f t="shared" si="5"/>
        <v>27</v>
      </c>
      <c r="B40" s="1" t="s">
        <v>68</v>
      </c>
      <c r="C40" s="15" t="s">
        <v>163</v>
      </c>
      <c r="D40" s="1" t="s">
        <v>50</v>
      </c>
      <c r="E40" s="2">
        <v>4800</v>
      </c>
      <c r="F40" s="14"/>
      <c r="G40" s="26">
        <f t="shared" si="4"/>
        <v>0</v>
      </c>
    </row>
    <row r="41" spans="1:7" ht="19" x14ac:dyDescent="0.35">
      <c r="A41" s="25">
        <f t="shared" si="5"/>
        <v>28</v>
      </c>
      <c r="B41" s="1" t="s">
        <v>70</v>
      </c>
      <c r="C41" s="15" t="s">
        <v>164</v>
      </c>
      <c r="D41" s="1" t="s">
        <v>50</v>
      </c>
      <c r="E41" s="2">
        <v>4800</v>
      </c>
      <c r="F41" s="14"/>
      <c r="G41" s="26">
        <f t="shared" si="4"/>
        <v>0</v>
      </c>
    </row>
    <row r="42" spans="1:7" ht="28.5" x14ac:dyDescent="0.35">
      <c r="A42" s="25">
        <f t="shared" si="5"/>
        <v>29</v>
      </c>
      <c r="B42" s="1" t="s">
        <v>68</v>
      </c>
      <c r="C42" s="15" t="s">
        <v>165</v>
      </c>
      <c r="D42" s="1" t="s">
        <v>50</v>
      </c>
      <c r="E42" s="2">
        <v>4800</v>
      </c>
      <c r="F42" s="14"/>
      <c r="G42" s="26">
        <f t="shared" si="4"/>
        <v>0</v>
      </c>
    </row>
    <row r="43" spans="1:7" ht="19" x14ac:dyDescent="0.35">
      <c r="A43" s="25">
        <f t="shared" si="5"/>
        <v>30</v>
      </c>
      <c r="B43" s="1" t="s">
        <v>71</v>
      </c>
      <c r="C43" s="15" t="s">
        <v>166</v>
      </c>
      <c r="D43" s="1" t="s">
        <v>50</v>
      </c>
      <c r="E43" s="2">
        <v>4800</v>
      </c>
      <c r="F43" s="14"/>
      <c r="G43" s="26">
        <f t="shared" si="4"/>
        <v>0</v>
      </c>
    </row>
    <row r="44" spans="1:7" x14ac:dyDescent="0.35">
      <c r="A44" s="25"/>
      <c r="B44" s="1"/>
      <c r="C44" s="3" t="s">
        <v>167</v>
      </c>
      <c r="D44" s="1"/>
      <c r="E44" s="2"/>
      <c r="F44" s="14"/>
      <c r="G44" s="26"/>
    </row>
    <row r="45" spans="1:7" ht="19" x14ac:dyDescent="0.35">
      <c r="A45" s="25">
        <v>31</v>
      </c>
      <c r="B45" s="1" t="s">
        <v>63</v>
      </c>
      <c r="C45" s="15" t="s">
        <v>84</v>
      </c>
      <c r="D45" s="1" t="s">
        <v>50</v>
      </c>
      <c r="E45" s="2">
        <v>903.7</v>
      </c>
      <c r="F45" s="14"/>
      <c r="G45" s="26">
        <f t="shared" ref="G45:G51" si="6">E45*F45</f>
        <v>0</v>
      </c>
    </row>
    <row r="46" spans="1:7" x14ac:dyDescent="0.35">
      <c r="A46" s="25">
        <f t="shared" ref="A46:A51" si="7">1+A45</f>
        <v>32</v>
      </c>
      <c r="B46" s="1" t="s">
        <v>64</v>
      </c>
      <c r="C46" s="15" t="s">
        <v>65</v>
      </c>
      <c r="D46" s="1" t="s">
        <v>50</v>
      </c>
      <c r="E46" s="2">
        <v>903.7</v>
      </c>
      <c r="F46" s="14"/>
      <c r="G46" s="26">
        <f t="shared" si="6"/>
        <v>0</v>
      </c>
    </row>
    <row r="47" spans="1:7" x14ac:dyDescent="0.35">
      <c r="A47" s="25">
        <f t="shared" si="7"/>
        <v>33</v>
      </c>
      <c r="B47" s="1" t="s">
        <v>64</v>
      </c>
      <c r="C47" s="15" t="s">
        <v>85</v>
      </c>
      <c r="D47" s="1" t="s">
        <v>50</v>
      </c>
      <c r="E47" s="2">
        <v>903.7</v>
      </c>
      <c r="F47" s="14"/>
      <c r="G47" s="26">
        <f t="shared" si="6"/>
        <v>0</v>
      </c>
    </row>
    <row r="48" spans="1:7" ht="19" x14ac:dyDescent="0.35">
      <c r="A48" s="25">
        <f t="shared" si="7"/>
        <v>34</v>
      </c>
      <c r="B48" s="1" t="s">
        <v>66</v>
      </c>
      <c r="C48" s="15" t="s">
        <v>157</v>
      </c>
      <c r="D48" s="1" t="s">
        <v>50</v>
      </c>
      <c r="E48" s="2">
        <v>903.7</v>
      </c>
      <c r="F48" s="14"/>
      <c r="G48" s="26">
        <f t="shared" si="6"/>
        <v>0</v>
      </c>
    </row>
    <row r="49" spans="1:7" ht="19" x14ac:dyDescent="0.35">
      <c r="A49" s="25">
        <f t="shared" si="7"/>
        <v>35</v>
      </c>
      <c r="B49" s="1" t="s">
        <v>67</v>
      </c>
      <c r="C49" s="15" t="s">
        <v>158</v>
      </c>
      <c r="D49" s="1" t="s">
        <v>50</v>
      </c>
      <c r="E49" s="2">
        <v>903.7</v>
      </c>
      <c r="F49" s="14"/>
      <c r="G49" s="26">
        <f t="shared" si="6"/>
        <v>0</v>
      </c>
    </row>
    <row r="50" spans="1:7" ht="28.5" x14ac:dyDescent="0.35">
      <c r="A50" s="25">
        <f t="shared" si="7"/>
        <v>36</v>
      </c>
      <c r="B50" s="1" t="s">
        <v>66</v>
      </c>
      <c r="C50" s="15" t="s">
        <v>168</v>
      </c>
      <c r="D50" s="1" t="s">
        <v>50</v>
      </c>
      <c r="E50" s="2">
        <v>820</v>
      </c>
      <c r="F50" s="14"/>
      <c r="G50" s="26">
        <f t="shared" si="6"/>
        <v>0</v>
      </c>
    </row>
    <row r="51" spans="1:7" ht="28.5" x14ac:dyDescent="0.35">
      <c r="A51" s="25">
        <f t="shared" si="7"/>
        <v>37</v>
      </c>
      <c r="B51" s="1" t="s">
        <v>72</v>
      </c>
      <c r="C51" s="15" t="s">
        <v>169</v>
      </c>
      <c r="D51" s="1" t="s">
        <v>50</v>
      </c>
      <c r="E51" s="2">
        <v>820</v>
      </c>
      <c r="F51" s="14"/>
      <c r="G51" s="26">
        <f t="shared" si="6"/>
        <v>0</v>
      </c>
    </row>
    <row r="52" spans="1:7" x14ac:dyDescent="0.35">
      <c r="A52" s="25"/>
      <c r="B52" s="1"/>
      <c r="C52" s="3" t="s">
        <v>73</v>
      </c>
      <c r="D52" s="1"/>
      <c r="E52" s="2"/>
      <c r="F52" s="14"/>
      <c r="G52" s="26"/>
    </row>
    <row r="53" spans="1:7" ht="19" x14ac:dyDescent="0.35">
      <c r="A53" s="25">
        <v>38</v>
      </c>
      <c r="B53" s="1" t="s">
        <v>63</v>
      </c>
      <c r="C53" s="15" t="s">
        <v>84</v>
      </c>
      <c r="D53" s="1" t="s">
        <v>50</v>
      </c>
      <c r="E53" s="2">
        <v>1994</v>
      </c>
      <c r="F53" s="14"/>
      <c r="G53" s="26">
        <f t="shared" ref="G53:G58" si="8">E53*F53</f>
        <v>0</v>
      </c>
    </row>
    <row r="54" spans="1:7" x14ac:dyDescent="0.35">
      <c r="A54" s="25">
        <f>1+A53</f>
        <v>39</v>
      </c>
      <c r="B54" s="1" t="s">
        <v>64</v>
      </c>
      <c r="C54" s="15" t="s">
        <v>65</v>
      </c>
      <c r="D54" s="1" t="s">
        <v>50</v>
      </c>
      <c r="E54" s="2">
        <v>1994</v>
      </c>
      <c r="F54" s="14"/>
      <c r="G54" s="26">
        <f t="shared" si="8"/>
        <v>0</v>
      </c>
    </row>
    <row r="55" spans="1:7" ht="19" x14ac:dyDescent="0.35">
      <c r="A55" s="25">
        <f>1+A54</f>
        <v>40</v>
      </c>
      <c r="B55" s="1" t="s">
        <v>66</v>
      </c>
      <c r="C55" s="15" t="s">
        <v>170</v>
      </c>
      <c r="D55" s="1" t="s">
        <v>50</v>
      </c>
      <c r="E55" s="2">
        <v>1994</v>
      </c>
      <c r="F55" s="14"/>
      <c r="G55" s="26">
        <f t="shared" si="8"/>
        <v>0</v>
      </c>
    </row>
    <row r="56" spans="1:7" ht="19" x14ac:dyDescent="0.35">
      <c r="A56" s="25">
        <f>1+A55</f>
        <v>41</v>
      </c>
      <c r="B56" s="1" t="s">
        <v>67</v>
      </c>
      <c r="C56" s="15" t="s">
        <v>158</v>
      </c>
      <c r="D56" s="1" t="s">
        <v>50</v>
      </c>
      <c r="E56" s="2">
        <v>1994</v>
      </c>
      <c r="F56" s="14"/>
      <c r="G56" s="26">
        <f t="shared" si="8"/>
        <v>0</v>
      </c>
    </row>
    <row r="57" spans="1:7" ht="28.5" x14ac:dyDescent="0.35">
      <c r="A57" s="25">
        <f>1+A56</f>
        <v>42</v>
      </c>
      <c r="B57" s="1" t="s">
        <v>72</v>
      </c>
      <c r="C57" s="15" t="s">
        <v>169</v>
      </c>
      <c r="D57" s="1" t="s">
        <v>50</v>
      </c>
      <c r="E57" s="2">
        <v>1941.6</v>
      </c>
      <c r="F57" s="14"/>
      <c r="G57" s="26">
        <f t="shared" si="8"/>
        <v>0</v>
      </c>
    </row>
    <row r="58" spans="1:7" ht="28.5" x14ac:dyDescent="0.35">
      <c r="A58" s="25">
        <f>1+A57</f>
        <v>43</v>
      </c>
      <c r="B58" s="1" t="s">
        <v>72</v>
      </c>
      <c r="C58" s="15" t="s">
        <v>171</v>
      </c>
      <c r="D58" s="1" t="s">
        <v>50</v>
      </c>
      <c r="E58" s="2">
        <v>52.4</v>
      </c>
      <c r="F58" s="14"/>
      <c r="G58" s="26">
        <f t="shared" si="8"/>
        <v>0</v>
      </c>
    </row>
    <row r="59" spans="1:7" x14ac:dyDescent="0.35">
      <c r="A59" s="25"/>
      <c r="B59" s="1"/>
      <c r="C59" s="3" t="s">
        <v>74</v>
      </c>
      <c r="D59" s="1"/>
      <c r="E59" s="2"/>
      <c r="F59" s="14"/>
      <c r="G59" s="26"/>
    </row>
    <row r="60" spans="1:7" ht="19" x14ac:dyDescent="0.35">
      <c r="A60" s="25">
        <v>44</v>
      </c>
      <c r="B60" s="1" t="s">
        <v>63</v>
      </c>
      <c r="C60" s="15" t="s">
        <v>84</v>
      </c>
      <c r="D60" s="1" t="s">
        <v>50</v>
      </c>
      <c r="E60" s="2">
        <v>1350</v>
      </c>
      <c r="F60" s="14"/>
      <c r="G60" s="26">
        <f t="shared" ref="G60:G66" si="9">E60*F60</f>
        <v>0</v>
      </c>
    </row>
    <row r="61" spans="1:7" x14ac:dyDescent="0.35">
      <c r="A61" s="25">
        <f t="shared" ref="A61:A66" si="10">1+A60</f>
        <v>45</v>
      </c>
      <c r="B61" s="1" t="s">
        <v>64</v>
      </c>
      <c r="C61" s="15" t="s">
        <v>65</v>
      </c>
      <c r="D61" s="1" t="s">
        <v>50</v>
      </c>
      <c r="E61" s="2">
        <v>1350</v>
      </c>
      <c r="F61" s="14"/>
      <c r="G61" s="26">
        <f t="shared" si="9"/>
        <v>0</v>
      </c>
    </row>
    <row r="62" spans="1:7" ht="19" x14ac:dyDescent="0.35">
      <c r="A62" s="25">
        <f t="shared" si="10"/>
        <v>46</v>
      </c>
      <c r="B62" s="1" t="s">
        <v>66</v>
      </c>
      <c r="C62" s="15" t="s">
        <v>172</v>
      </c>
      <c r="D62" s="1" t="s">
        <v>50</v>
      </c>
      <c r="E62" s="2">
        <v>1350</v>
      </c>
      <c r="F62" s="14"/>
      <c r="G62" s="26">
        <f t="shared" si="9"/>
        <v>0</v>
      </c>
    </row>
    <row r="63" spans="1:7" ht="28.5" x14ac:dyDescent="0.35">
      <c r="A63" s="25">
        <f t="shared" si="10"/>
        <v>47</v>
      </c>
      <c r="B63" s="1" t="s">
        <v>68</v>
      </c>
      <c r="C63" s="15" t="s">
        <v>159</v>
      </c>
      <c r="D63" s="1" t="s">
        <v>50</v>
      </c>
      <c r="E63" s="2">
        <v>1350</v>
      </c>
      <c r="F63" s="14"/>
      <c r="G63" s="26">
        <f t="shared" si="9"/>
        <v>0</v>
      </c>
    </row>
    <row r="64" spans="1:7" ht="19" x14ac:dyDescent="0.35">
      <c r="A64" s="25">
        <f t="shared" si="10"/>
        <v>48</v>
      </c>
      <c r="B64" s="1" t="s">
        <v>71</v>
      </c>
      <c r="C64" s="15" t="s">
        <v>173</v>
      </c>
      <c r="D64" s="1" t="s">
        <v>50</v>
      </c>
      <c r="E64" s="2">
        <v>1350</v>
      </c>
      <c r="F64" s="14"/>
      <c r="G64" s="26">
        <f t="shared" si="9"/>
        <v>0</v>
      </c>
    </row>
    <row r="65" spans="1:7" ht="28.5" x14ac:dyDescent="0.35">
      <c r="A65" s="25">
        <f t="shared" si="10"/>
        <v>49</v>
      </c>
      <c r="B65" s="1" t="s">
        <v>68</v>
      </c>
      <c r="C65" s="15" t="s">
        <v>165</v>
      </c>
      <c r="D65" s="1" t="s">
        <v>50</v>
      </c>
      <c r="E65" s="2">
        <v>1350</v>
      </c>
      <c r="F65" s="14"/>
      <c r="G65" s="26">
        <f t="shared" si="9"/>
        <v>0</v>
      </c>
    </row>
    <row r="66" spans="1:7" ht="19" x14ac:dyDescent="0.35">
      <c r="A66" s="25">
        <f t="shared" si="10"/>
        <v>50</v>
      </c>
      <c r="B66" s="1" t="s">
        <v>71</v>
      </c>
      <c r="C66" s="15" t="s">
        <v>174</v>
      </c>
      <c r="D66" s="1" t="s">
        <v>50</v>
      </c>
      <c r="E66" s="2">
        <v>1350</v>
      </c>
      <c r="F66" s="14"/>
      <c r="G66" s="26">
        <f t="shared" si="9"/>
        <v>0</v>
      </c>
    </row>
    <row r="67" spans="1:7" x14ac:dyDescent="0.35">
      <c r="A67" s="48" t="s">
        <v>10</v>
      </c>
      <c r="B67" s="16"/>
      <c r="C67" s="17" t="s">
        <v>11</v>
      </c>
      <c r="D67" s="62" t="s">
        <v>211</v>
      </c>
      <c r="E67" s="63"/>
      <c r="F67" s="64"/>
      <c r="G67" s="24">
        <f>SUM(G68:G75)</f>
        <v>0</v>
      </c>
    </row>
    <row r="68" spans="1:7" ht="19" x14ac:dyDescent="0.35">
      <c r="A68" s="25">
        <v>51</v>
      </c>
      <c r="B68" s="1" t="s">
        <v>75</v>
      </c>
      <c r="C68" s="15" t="s">
        <v>175</v>
      </c>
      <c r="D68" s="1" t="s">
        <v>56</v>
      </c>
      <c r="E68" s="2">
        <v>906.6</v>
      </c>
      <c r="F68" s="14"/>
      <c r="G68" s="26">
        <f t="shared" ref="G68:G75" si="11">E68*F68</f>
        <v>0</v>
      </c>
    </row>
    <row r="69" spans="1:7" x14ac:dyDescent="0.35">
      <c r="A69" s="25">
        <f t="shared" ref="A69:A75" si="12">1+A68</f>
        <v>52</v>
      </c>
      <c r="B69" s="1" t="s">
        <v>75</v>
      </c>
      <c r="C69" s="15" t="s">
        <v>76</v>
      </c>
      <c r="D69" s="1" t="s">
        <v>50</v>
      </c>
      <c r="E69" s="2">
        <v>9066</v>
      </c>
      <c r="F69" s="14"/>
      <c r="G69" s="26">
        <f t="shared" si="11"/>
        <v>0</v>
      </c>
    </row>
    <row r="70" spans="1:7" ht="19" x14ac:dyDescent="0.35">
      <c r="A70" s="25">
        <f t="shared" si="12"/>
        <v>53</v>
      </c>
      <c r="B70" s="1" t="s">
        <v>75</v>
      </c>
      <c r="C70" s="15" t="s">
        <v>176</v>
      </c>
      <c r="D70" s="1" t="s">
        <v>54</v>
      </c>
      <c r="E70" s="2">
        <v>78</v>
      </c>
      <c r="F70" s="14"/>
      <c r="G70" s="26">
        <f t="shared" si="11"/>
        <v>0</v>
      </c>
    </row>
    <row r="71" spans="1:7" x14ac:dyDescent="0.35">
      <c r="A71" s="25">
        <f t="shared" si="12"/>
        <v>54</v>
      </c>
      <c r="B71" s="1" t="s">
        <v>77</v>
      </c>
      <c r="C71" s="15" t="s">
        <v>78</v>
      </c>
      <c r="D71" s="1" t="s">
        <v>54</v>
      </c>
      <c r="E71" s="2">
        <v>15</v>
      </c>
      <c r="F71" s="14"/>
      <c r="G71" s="26">
        <f t="shared" si="11"/>
        <v>0</v>
      </c>
    </row>
    <row r="72" spans="1:7" x14ac:dyDescent="0.35">
      <c r="A72" s="25">
        <f t="shared" si="12"/>
        <v>55</v>
      </c>
      <c r="B72" s="1" t="s">
        <v>77</v>
      </c>
      <c r="C72" s="15" t="s">
        <v>79</v>
      </c>
      <c r="D72" s="1" t="s">
        <v>54</v>
      </c>
      <c r="E72" s="2">
        <v>15</v>
      </c>
      <c r="F72" s="14"/>
      <c r="G72" s="26">
        <f t="shared" si="11"/>
        <v>0</v>
      </c>
    </row>
    <row r="73" spans="1:7" x14ac:dyDescent="0.35">
      <c r="A73" s="25">
        <f t="shared" si="12"/>
        <v>56</v>
      </c>
      <c r="B73" s="1" t="s">
        <v>77</v>
      </c>
      <c r="C73" s="15" t="s">
        <v>80</v>
      </c>
      <c r="D73" s="1" t="s">
        <v>54</v>
      </c>
      <c r="E73" s="2">
        <v>2</v>
      </c>
      <c r="F73" s="14"/>
      <c r="G73" s="26">
        <f t="shared" si="11"/>
        <v>0</v>
      </c>
    </row>
    <row r="74" spans="1:7" ht="19" x14ac:dyDescent="0.35">
      <c r="A74" s="25">
        <f t="shared" si="12"/>
        <v>57</v>
      </c>
      <c r="B74" s="1" t="s">
        <v>77</v>
      </c>
      <c r="C74" s="15" t="s">
        <v>177</v>
      </c>
      <c r="D74" s="1" t="s">
        <v>54</v>
      </c>
      <c r="E74" s="2">
        <v>3</v>
      </c>
      <c r="F74" s="14"/>
      <c r="G74" s="26">
        <f t="shared" si="11"/>
        <v>0</v>
      </c>
    </row>
    <row r="75" spans="1:7" x14ac:dyDescent="0.35">
      <c r="A75" s="25">
        <f t="shared" si="12"/>
        <v>58</v>
      </c>
      <c r="B75" s="1" t="s">
        <v>81</v>
      </c>
      <c r="C75" s="15" t="s">
        <v>82</v>
      </c>
      <c r="D75" s="1" t="s">
        <v>50</v>
      </c>
      <c r="E75" s="2">
        <v>206.1</v>
      </c>
      <c r="F75" s="14"/>
      <c r="G75" s="26">
        <f t="shared" si="11"/>
        <v>0</v>
      </c>
    </row>
    <row r="76" spans="1:7" x14ac:dyDescent="0.35">
      <c r="A76" s="22" t="s">
        <v>12</v>
      </c>
      <c r="B76" s="6"/>
      <c r="C76" s="13" t="s">
        <v>18</v>
      </c>
      <c r="D76" s="65" t="s">
        <v>212</v>
      </c>
      <c r="E76" s="63"/>
      <c r="F76" s="64"/>
      <c r="G76" s="23">
        <f>SUM(G77,G109,G124)</f>
        <v>0</v>
      </c>
    </row>
    <row r="77" spans="1:7" x14ac:dyDescent="0.35">
      <c r="A77" s="48" t="s">
        <v>13</v>
      </c>
      <c r="B77" s="21"/>
      <c r="C77" s="17" t="s">
        <v>19</v>
      </c>
      <c r="D77" s="62" t="s">
        <v>213</v>
      </c>
      <c r="E77" s="63"/>
      <c r="F77" s="64"/>
      <c r="G77" s="24">
        <f>SUM(G79:G108)</f>
        <v>0</v>
      </c>
    </row>
    <row r="78" spans="1:7" x14ac:dyDescent="0.35">
      <c r="A78" s="32"/>
      <c r="B78" s="4"/>
      <c r="C78" s="3" t="s">
        <v>27</v>
      </c>
      <c r="D78" s="4"/>
      <c r="E78" s="12"/>
      <c r="F78" s="14"/>
      <c r="G78" s="26"/>
    </row>
    <row r="79" spans="1:7" ht="19" x14ac:dyDescent="0.35">
      <c r="A79" s="25">
        <v>59</v>
      </c>
      <c r="B79" s="1" t="s">
        <v>195</v>
      </c>
      <c r="C79" s="15" t="s">
        <v>86</v>
      </c>
      <c r="D79" s="1" t="s">
        <v>49</v>
      </c>
      <c r="E79" s="2">
        <v>0.64</v>
      </c>
      <c r="F79" s="14"/>
      <c r="G79" s="26">
        <f>E79*F79</f>
        <v>0</v>
      </c>
    </row>
    <row r="80" spans="1:7" ht="28.5" x14ac:dyDescent="0.35">
      <c r="A80" s="25">
        <f>1+A79</f>
        <v>60</v>
      </c>
      <c r="B80" s="1" t="s">
        <v>195</v>
      </c>
      <c r="C80" s="15" t="s">
        <v>178</v>
      </c>
      <c r="D80" s="1" t="s">
        <v>56</v>
      </c>
      <c r="E80" s="2">
        <v>736.29</v>
      </c>
      <c r="F80" s="14"/>
      <c r="G80" s="26">
        <f t="shared" ref="G80:G83" si="13">E80*F80</f>
        <v>0</v>
      </c>
    </row>
    <row r="81" spans="1:7" ht="19" x14ac:dyDescent="0.35">
      <c r="A81" s="25">
        <f>1+A80</f>
        <v>61</v>
      </c>
      <c r="B81" s="1" t="s">
        <v>195</v>
      </c>
      <c r="C81" s="15" t="s">
        <v>87</v>
      </c>
      <c r="D81" s="1" t="s">
        <v>56</v>
      </c>
      <c r="E81" s="2">
        <v>319.68</v>
      </c>
      <c r="F81" s="14"/>
      <c r="G81" s="26">
        <f t="shared" si="13"/>
        <v>0</v>
      </c>
    </row>
    <row r="82" spans="1:7" ht="28.5" x14ac:dyDescent="0.35">
      <c r="A82" s="25">
        <f>1+A81</f>
        <v>62</v>
      </c>
      <c r="B82" s="1" t="s">
        <v>195</v>
      </c>
      <c r="C82" s="15" t="s">
        <v>179</v>
      </c>
      <c r="D82" s="1" t="s">
        <v>56</v>
      </c>
      <c r="E82" s="2">
        <v>639.35</v>
      </c>
      <c r="F82" s="14"/>
      <c r="G82" s="26">
        <f t="shared" si="13"/>
        <v>0</v>
      </c>
    </row>
    <row r="83" spans="1:7" x14ac:dyDescent="0.35">
      <c r="A83" s="25">
        <f>1+A82</f>
        <v>63</v>
      </c>
      <c r="B83" s="1" t="s">
        <v>195</v>
      </c>
      <c r="C83" s="15" t="s">
        <v>89</v>
      </c>
      <c r="D83" s="1" t="s">
        <v>56</v>
      </c>
      <c r="E83" s="2">
        <v>639.35</v>
      </c>
      <c r="F83" s="14"/>
      <c r="G83" s="26">
        <f t="shared" si="13"/>
        <v>0</v>
      </c>
    </row>
    <row r="84" spans="1:7" x14ac:dyDescent="0.35">
      <c r="A84" s="32"/>
      <c r="B84" s="1"/>
      <c r="C84" s="3" t="s">
        <v>28</v>
      </c>
      <c r="D84" s="1"/>
      <c r="E84" s="2"/>
      <c r="F84" s="14"/>
      <c r="G84" s="26"/>
    </row>
    <row r="85" spans="1:7" x14ac:dyDescent="0.35">
      <c r="A85" s="25">
        <v>64</v>
      </c>
      <c r="B85" s="1" t="s">
        <v>195</v>
      </c>
      <c r="C85" s="15" t="s">
        <v>90</v>
      </c>
      <c r="D85" s="1" t="s">
        <v>56</v>
      </c>
      <c r="E85" s="2">
        <v>63.7</v>
      </c>
      <c r="F85" s="14"/>
      <c r="G85" s="26">
        <f t="shared" ref="G85:G89" si="14">E85*F85</f>
        <v>0</v>
      </c>
    </row>
    <row r="86" spans="1:7" ht="19" x14ac:dyDescent="0.35">
      <c r="A86" s="25">
        <f>1+A85</f>
        <v>65</v>
      </c>
      <c r="B86" s="1" t="s">
        <v>195</v>
      </c>
      <c r="C86" s="15" t="s">
        <v>91</v>
      </c>
      <c r="D86" s="1" t="s">
        <v>56</v>
      </c>
      <c r="E86" s="2">
        <v>296.57</v>
      </c>
      <c r="F86" s="14"/>
      <c r="G86" s="26">
        <f t="shared" si="14"/>
        <v>0</v>
      </c>
    </row>
    <row r="87" spans="1:7" ht="19" x14ac:dyDescent="0.35">
      <c r="A87" s="25">
        <f>1+A86</f>
        <v>66</v>
      </c>
      <c r="B87" s="1" t="s">
        <v>195</v>
      </c>
      <c r="C87" s="15" t="s">
        <v>92</v>
      </c>
      <c r="D87" s="1" t="s">
        <v>61</v>
      </c>
      <c r="E87" s="2">
        <v>618.79999999999995</v>
      </c>
      <c r="F87" s="14"/>
      <c r="G87" s="26">
        <f t="shared" si="14"/>
        <v>0</v>
      </c>
    </row>
    <row r="88" spans="1:7" x14ac:dyDescent="0.35">
      <c r="A88" s="25">
        <f>1+A87</f>
        <v>67</v>
      </c>
      <c r="B88" s="1" t="s">
        <v>195</v>
      </c>
      <c r="C88" s="15" t="s">
        <v>94</v>
      </c>
      <c r="D88" s="1" t="s">
        <v>54</v>
      </c>
      <c r="E88" s="2">
        <v>10</v>
      </c>
      <c r="F88" s="14"/>
      <c r="G88" s="26">
        <f t="shared" si="14"/>
        <v>0</v>
      </c>
    </row>
    <row r="89" spans="1:7" ht="19" x14ac:dyDescent="0.35">
      <c r="A89" s="25">
        <f>1+A88</f>
        <v>68</v>
      </c>
      <c r="B89" s="1" t="s">
        <v>195</v>
      </c>
      <c r="C89" s="15" t="s">
        <v>93</v>
      </c>
      <c r="D89" s="1" t="s">
        <v>61</v>
      </c>
      <c r="E89" s="2">
        <v>18.2</v>
      </c>
      <c r="F89" s="14"/>
      <c r="G89" s="26">
        <f t="shared" si="14"/>
        <v>0</v>
      </c>
    </row>
    <row r="90" spans="1:7" x14ac:dyDescent="0.35">
      <c r="A90" s="25"/>
      <c r="B90" s="1"/>
      <c r="C90" s="3" t="s">
        <v>180</v>
      </c>
      <c r="D90" s="1"/>
      <c r="E90" s="2"/>
      <c r="F90" s="14"/>
      <c r="G90" s="26"/>
    </row>
    <row r="91" spans="1:7" ht="19" x14ac:dyDescent="0.35">
      <c r="A91" s="25">
        <v>69</v>
      </c>
      <c r="B91" s="1" t="s">
        <v>195</v>
      </c>
      <c r="C91" s="15" t="s">
        <v>95</v>
      </c>
      <c r="D91" s="1" t="s">
        <v>54</v>
      </c>
      <c r="E91" s="2">
        <v>1</v>
      </c>
      <c r="F91" s="14"/>
      <c r="G91" s="26">
        <f t="shared" ref="G91:G93" si="15">E91*F91</f>
        <v>0</v>
      </c>
    </row>
    <row r="92" spans="1:7" ht="19" x14ac:dyDescent="0.35">
      <c r="A92" s="25">
        <f>1+A91</f>
        <v>70</v>
      </c>
      <c r="B92" s="1" t="s">
        <v>195</v>
      </c>
      <c r="C92" s="15" t="s">
        <v>96</v>
      </c>
      <c r="D92" s="1" t="s">
        <v>54</v>
      </c>
      <c r="E92" s="2">
        <v>1</v>
      </c>
      <c r="F92" s="14"/>
      <c r="G92" s="26">
        <f t="shared" si="15"/>
        <v>0</v>
      </c>
    </row>
    <row r="93" spans="1:7" x14ac:dyDescent="0.35">
      <c r="A93" s="25">
        <f>1+A92</f>
        <v>71</v>
      </c>
      <c r="B93" s="1" t="s">
        <v>195</v>
      </c>
      <c r="C93" s="15" t="s">
        <v>97</v>
      </c>
      <c r="D93" s="1" t="s">
        <v>98</v>
      </c>
      <c r="E93" s="2">
        <v>1</v>
      </c>
      <c r="F93" s="14"/>
      <c r="G93" s="26">
        <f t="shared" si="15"/>
        <v>0</v>
      </c>
    </row>
    <row r="94" spans="1:7" x14ac:dyDescent="0.35">
      <c r="A94" s="25"/>
      <c r="B94" s="1"/>
      <c r="C94" s="3" t="s">
        <v>100</v>
      </c>
      <c r="D94" s="1"/>
      <c r="E94" s="2"/>
      <c r="F94" s="14"/>
      <c r="G94" s="26"/>
    </row>
    <row r="95" spans="1:7" ht="19" x14ac:dyDescent="0.35">
      <c r="A95" s="25">
        <v>72</v>
      </c>
      <c r="B95" s="1" t="s">
        <v>195</v>
      </c>
      <c r="C95" s="15" t="s">
        <v>99</v>
      </c>
      <c r="D95" s="1" t="s">
        <v>54</v>
      </c>
      <c r="E95" s="2">
        <v>5</v>
      </c>
      <c r="F95" s="14"/>
      <c r="G95" s="26">
        <f t="shared" ref="G95:G108" si="16">E95*F95</f>
        <v>0</v>
      </c>
    </row>
    <row r="96" spans="1:7" x14ac:dyDescent="0.35">
      <c r="A96" s="25">
        <f t="shared" ref="A96:A108" si="17">1+A95</f>
        <v>73</v>
      </c>
      <c r="B96" s="1" t="s">
        <v>195</v>
      </c>
      <c r="C96" s="15" t="s">
        <v>101</v>
      </c>
      <c r="D96" s="1" t="s">
        <v>98</v>
      </c>
      <c r="E96" s="2">
        <v>5</v>
      </c>
      <c r="F96" s="14"/>
      <c r="G96" s="26">
        <f t="shared" si="16"/>
        <v>0</v>
      </c>
    </row>
    <row r="97" spans="1:7" ht="19" x14ac:dyDescent="0.35">
      <c r="A97" s="25">
        <f t="shared" si="17"/>
        <v>74</v>
      </c>
      <c r="B97" s="1" t="s">
        <v>195</v>
      </c>
      <c r="C97" s="15" t="s">
        <v>102</v>
      </c>
      <c r="D97" s="1" t="s">
        <v>54</v>
      </c>
      <c r="E97" s="2">
        <v>5</v>
      </c>
      <c r="F97" s="14"/>
      <c r="G97" s="26">
        <f t="shared" si="16"/>
        <v>0</v>
      </c>
    </row>
    <row r="98" spans="1:7" x14ac:dyDescent="0.35">
      <c r="A98" s="25">
        <f t="shared" si="17"/>
        <v>75</v>
      </c>
      <c r="B98" s="1" t="s">
        <v>195</v>
      </c>
      <c r="C98" s="15" t="s">
        <v>103</v>
      </c>
      <c r="D98" s="1" t="s">
        <v>98</v>
      </c>
      <c r="E98" s="2">
        <v>5</v>
      </c>
      <c r="F98" s="14"/>
      <c r="G98" s="26">
        <f t="shared" si="16"/>
        <v>0</v>
      </c>
    </row>
    <row r="99" spans="1:7" ht="19" x14ac:dyDescent="0.35">
      <c r="A99" s="25">
        <f t="shared" si="17"/>
        <v>76</v>
      </c>
      <c r="B99" s="1" t="s">
        <v>195</v>
      </c>
      <c r="C99" s="15" t="s">
        <v>104</v>
      </c>
      <c r="D99" s="1" t="s">
        <v>54</v>
      </c>
      <c r="E99" s="2">
        <v>10</v>
      </c>
      <c r="F99" s="14"/>
      <c r="G99" s="26">
        <f t="shared" si="16"/>
        <v>0</v>
      </c>
    </row>
    <row r="100" spans="1:7" ht="19" x14ac:dyDescent="0.35">
      <c r="A100" s="25">
        <f t="shared" si="17"/>
        <v>77</v>
      </c>
      <c r="B100" s="1" t="s">
        <v>195</v>
      </c>
      <c r="C100" s="15" t="s">
        <v>105</v>
      </c>
      <c r="D100" s="1" t="s">
        <v>54</v>
      </c>
      <c r="E100" s="2">
        <v>10</v>
      </c>
      <c r="F100" s="14"/>
      <c r="G100" s="26">
        <f t="shared" si="16"/>
        <v>0</v>
      </c>
    </row>
    <row r="101" spans="1:7" ht="19" x14ac:dyDescent="0.35">
      <c r="A101" s="25">
        <f t="shared" si="17"/>
        <v>78</v>
      </c>
      <c r="B101" s="1" t="s">
        <v>195</v>
      </c>
      <c r="C101" s="15" t="s">
        <v>95</v>
      </c>
      <c r="D101" s="1" t="s">
        <v>54</v>
      </c>
      <c r="E101" s="2">
        <v>5</v>
      </c>
      <c r="F101" s="14"/>
      <c r="G101" s="26">
        <f t="shared" si="16"/>
        <v>0</v>
      </c>
    </row>
    <row r="102" spans="1:7" x14ac:dyDescent="0.35">
      <c r="A102" s="25">
        <f t="shared" si="17"/>
        <v>79</v>
      </c>
      <c r="B102" s="1" t="s">
        <v>195</v>
      </c>
      <c r="C102" s="15" t="s">
        <v>106</v>
      </c>
      <c r="D102" s="1" t="s">
        <v>50</v>
      </c>
      <c r="E102" s="2">
        <v>10</v>
      </c>
      <c r="F102" s="14"/>
      <c r="G102" s="26">
        <f t="shared" si="16"/>
        <v>0</v>
      </c>
    </row>
    <row r="103" spans="1:7" ht="19" x14ac:dyDescent="0.35">
      <c r="A103" s="25">
        <f t="shared" si="17"/>
        <v>80</v>
      </c>
      <c r="B103" s="1" t="s">
        <v>195</v>
      </c>
      <c r="C103" s="15" t="s">
        <v>107</v>
      </c>
      <c r="D103" s="1" t="s">
        <v>56</v>
      </c>
      <c r="E103" s="2">
        <v>4</v>
      </c>
      <c r="F103" s="14"/>
      <c r="G103" s="26">
        <f t="shared" si="16"/>
        <v>0</v>
      </c>
    </row>
    <row r="104" spans="1:7" ht="19" x14ac:dyDescent="0.35">
      <c r="A104" s="25">
        <f t="shared" si="17"/>
        <v>81</v>
      </c>
      <c r="B104" s="1" t="s">
        <v>195</v>
      </c>
      <c r="C104" s="15" t="s">
        <v>108</v>
      </c>
      <c r="D104" s="1" t="s">
        <v>61</v>
      </c>
      <c r="E104" s="2">
        <v>635</v>
      </c>
      <c r="F104" s="14"/>
      <c r="G104" s="26">
        <f t="shared" si="16"/>
        <v>0</v>
      </c>
    </row>
    <row r="105" spans="1:7" ht="28.5" x14ac:dyDescent="0.35">
      <c r="A105" s="25">
        <f t="shared" si="17"/>
        <v>82</v>
      </c>
      <c r="B105" s="1" t="s">
        <v>195</v>
      </c>
      <c r="C105" s="15" t="s">
        <v>181</v>
      </c>
      <c r="D105" s="1" t="s">
        <v>109</v>
      </c>
      <c r="E105" s="2">
        <v>3.08</v>
      </c>
      <c r="F105" s="14"/>
      <c r="G105" s="26">
        <f t="shared" si="16"/>
        <v>0</v>
      </c>
    </row>
    <row r="106" spans="1:7" ht="28.5" x14ac:dyDescent="0.35">
      <c r="A106" s="25">
        <f t="shared" si="17"/>
        <v>83</v>
      </c>
      <c r="B106" s="1" t="s">
        <v>195</v>
      </c>
      <c r="C106" s="15" t="s">
        <v>182</v>
      </c>
      <c r="D106" s="1" t="s">
        <v>109</v>
      </c>
      <c r="E106" s="2">
        <v>0.09</v>
      </c>
      <c r="F106" s="14"/>
      <c r="G106" s="26">
        <f t="shared" si="16"/>
        <v>0</v>
      </c>
    </row>
    <row r="107" spans="1:7" ht="19" x14ac:dyDescent="0.35">
      <c r="A107" s="25">
        <f t="shared" si="17"/>
        <v>84</v>
      </c>
      <c r="B107" s="1" t="s">
        <v>195</v>
      </c>
      <c r="C107" s="15" t="s">
        <v>110</v>
      </c>
      <c r="D107" s="1" t="s">
        <v>111</v>
      </c>
      <c r="E107" s="2">
        <v>3.18</v>
      </c>
      <c r="F107" s="14"/>
      <c r="G107" s="26">
        <f t="shared" si="16"/>
        <v>0</v>
      </c>
    </row>
    <row r="108" spans="1:7" ht="19" x14ac:dyDescent="0.35">
      <c r="A108" s="25">
        <f t="shared" si="17"/>
        <v>85</v>
      </c>
      <c r="B108" s="1" t="s">
        <v>195</v>
      </c>
      <c r="C108" s="15" t="s">
        <v>112</v>
      </c>
      <c r="D108" s="1" t="s">
        <v>111</v>
      </c>
      <c r="E108" s="2">
        <v>3.18</v>
      </c>
      <c r="F108" s="14"/>
      <c r="G108" s="26">
        <f t="shared" si="16"/>
        <v>0</v>
      </c>
    </row>
    <row r="109" spans="1:7" x14ac:dyDescent="0.35">
      <c r="A109" s="48" t="s">
        <v>14</v>
      </c>
      <c r="B109" s="16"/>
      <c r="C109" s="17" t="s">
        <v>20</v>
      </c>
      <c r="D109" s="62" t="s">
        <v>214</v>
      </c>
      <c r="E109" s="63"/>
      <c r="F109" s="64"/>
      <c r="G109" s="24">
        <f>SUM(G111:G123)</f>
        <v>0</v>
      </c>
    </row>
    <row r="110" spans="1:7" x14ac:dyDescent="0.35">
      <c r="A110" s="32"/>
      <c r="B110" s="1"/>
      <c r="C110" s="3" t="s">
        <v>29</v>
      </c>
      <c r="D110" s="1"/>
      <c r="E110" s="2"/>
      <c r="F110" s="14"/>
      <c r="G110" s="26"/>
    </row>
    <row r="111" spans="1:7" ht="19" x14ac:dyDescent="0.35">
      <c r="A111" s="25">
        <v>86</v>
      </c>
      <c r="B111" s="1" t="s">
        <v>196</v>
      </c>
      <c r="C111" s="15" t="s">
        <v>86</v>
      </c>
      <c r="D111" s="1" t="s">
        <v>49</v>
      </c>
      <c r="E111" s="2">
        <v>0.63</v>
      </c>
      <c r="F111" s="14"/>
      <c r="G111" s="26">
        <f>E111*F111</f>
        <v>0</v>
      </c>
    </row>
    <row r="112" spans="1:7" ht="38" x14ac:dyDescent="0.35">
      <c r="A112" s="25">
        <f>1+A111</f>
        <v>87</v>
      </c>
      <c r="B112" s="1" t="s">
        <v>196</v>
      </c>
      <c r="C112" s="15" t="s">
        <v>183</v>
      </c>
      <c r="D112" s="1" t="s">
        <v>56</v>
      </c>
      <c r="E112" s="2">
        <v>1185.99</v>
      </c>
      <c r="F112" s="14"/>
      <c r="G112" s="26">
        <f t="shared" ref="G112:G116" si="18">E112*F112</f>
        <v>0</v>
      </c>
    </row>
    <row r="113" spans="1:7" x14ac:dyDescent="0.35">
      <c r="A113" s="25">
        <f>1+A112</f>
        <v>88</v>
      </c>
      <c r="B113" s="1" t="s">
        <v>196</v>
      </c>
      <c r="C113" s="15" t="s">
        <v>113</v>
      </c>
      <c r="D113" s="1" t="s">
        <v>50</v>
      </c>
      <c r="E113" s="2">
        <v>420</v>
      </c>
      <c r="F113" s="14"/>
      <c r="G113" s="26">
        <f t="shared" si="18"/>
        <v>0</v>
      </c>
    </row>
    <row r="114" spans="1:7" ht="19" x14ac:dyDescent="0.35">
      <c r="A114" s="25">
        <f>1+A113</f>
        <v>89</v>
      </c>
      <c r="B114" s="1" t="s">
        <v>196</v>
      </c>
      <c r="C114" s="15" t="s">
        <v>87</v>
      </c>
      <c r="D114" s="1" t="s">
        <v>56</v>
      </c>
      <c r="E114" s="2">
        <v>522.9</v>
      </c>
      <c r="F114" s="14"/>
      <c r="G114" s="26">
        <f t="shared" si="18"/>
        <v>0</v>
      </c>
    </row>
    <row r="115" spans="1:7" ht="28.5" x14ac:dyDescent="0.35">
      <c r="A115" s="25">
        <f>1+A114</f>
        <v>90</v>
      </c>
      <c r="B115" s="1" t="s">
        <v>196</v>
      </c>
      <c r="C115" s="15" t="s">
        <v>88</v>
      </c>
      <c r="D115" s="1" t="s">
        <v>56</v>
      </c>
      <c r="E115" s="2">
        <v>1045.8</v>
      </c>
      <c r="F115" s="14"/>
      <c r="G115" s="26">
        <f t="shared" si="18"/>
        <v>0</v>
      </c>
    </row>
    <row r="116" spans="1:7" x14ac:dyDescent="0.35">
      <c r="A116" s="25">
        <f>1+A115</f>
        <v>91</v>
      </c>
      <c r="B116" s="1" t="s">
        <v>196</v>
      </c>
      <c r="C116" s="15" t="s">
        <v>89</v>
      </c>
      <c r="D116" s="1" t="s">
        <v>56</v>
      </c>
      <c r="E116" s="2">
        <v>1045.8</v>
      </c>
      <c r="F116" s="14"/>
      <c r="G116" s="26">
        <f t="shared" si="18"/>
        <v>0</v>
      </c>
    </row>
    <row r="117" spans="1:7" x14ac:dyDescent="0.35">
      <c r="A117" s="32"/>
      <c r="B117" s="1"/>
      <c r="C117" s="3" t="s">
        <v>30</v>
      </c>
      <c r="D117" s="1"/>
      <c r="E117" s="2"/>
      <c r="F117" s="14"/>
      <c r="G117" s="26"/>
    </row>
    <row r="118" spans="1:7" x14ac:dyDescent="0.35">
      <c r="A118" s="25">
        <v>92</v>
      </c>
      <c r="B118" s="1" t="s">
        <v>196</v>
      </c>
      <c r="C118" s="15" t="s">
        <v>90</v>
      </c>
      <c r="D118" s="1" t="s">
        <v>56</v>
      </c>
      <c r="E118" s="2">
        <v>63.17</v>
      </c>
      <c r="F118" s="14"/>
      <c r="G118" s="26">
        <f t="shared" ref="G118:G123" si="19">E118*F118</f>
        <v>0</v>
      </c>
    </row>
    <row r="119" spans="1:7" ht="19" x14ac:dyDescent="0.35">
      <c r="A119" s="25">
        <f>1+A118</f>
        <v>93</v>
      </c>
      <c r="B119" s="1" t="s">
        <v>196</v>
      </c>
      <c r="C119" s="15" t="s">
        <v>91</v>
      </c>
      <c r="D119" s="1" t="s">
        <v>56</v>
      </c>
      <c r="E119" s="2">
        <v>306.52</v>
      </c>
      <c r="F119" s="14"/>
      <c r="G119" s="26">
        <f t="shared" si="19"/>
        <v>0</v>
      </c>
    </row>
    <row r="120" spans="1:7" ht="19" x14ac:dyDescent="0.35">
      <c r="A120" s="25">
        <f>1+A119</f>
        <v>94</v>
      </c>
      <c r="B120" s="1" t="s">
        <v>196</v>
      </c>
      <c r="C120" s="15" t="s">
        <v>114</v>
      </c>
      <c r="D120" s="1" t="s">
        <v>61</v>
      </c>
      <c r="E120" s="2">
        <v>631.65</v>
      </c>
      <c r="F120" s="14"/>
      <c r="G120" s="26">
        <f t="shared" si="19"/>
        <v>0</v>
      </c>
    </row>
    <row r="121" spans="1:7" ht="19" x14ac:dyDescent="0.35">
      <c r="A121" s="25">
        <f>1+A120</f>
        <v>95</v>
      </c>
      <c r="B121" s="1" t="s">
        <v>196</v>
      </c>
      <c r="C121" s="15" t="s">
        <v>115</v>
      </c>
      <c r="D121" s="1" t="s">
        <v>116</v>
      </c>
      <c r="E121" s="2">
        <v>11</v>
      </c>
      <c r="F121" s="14"/>
      <c r="G121" s="26">
        <f t="shared" si="19"/>
        <v>0</v>
      </c>
    </row>
    <row r="122" spans="1:7" x14ac:dyDescent="0.35">
      <c r="A122" s="25">
        <f>1+A121</f>
        <v>96</v>
      </c>
      <c r="B122" s="1" t="s">
        <v>196</v>
      </c>
      <c r="C122" s="15" t="s">
        <v>117</v>
      </c>
      <c r="D122" s="1" t="s">
        <v>61</v>
      </c>
      <c r="E122" s="2">
        <v>631.65</v>
      </c>
      <c r="F122" s="14"/>
      <c r="G122" s="26">
        <f t="shared" si="19"/>
        <v>0</v>
      </c>
    </row>
    <row r="123" spans="1:7" x14ac:dyDescent="0.35">
      <c r="A123" s="25">
        <f>1+A122</f>
        <v>97</v>
      </c>
      <c r="B123" s="1" t="s">
        <v>196</v>
      </c>
      <c r="C123" s="15" t="s">
        <v>122</v>
      </c>
      <c r="D123" s="1" t="s">
        <v>61</v>
      </c>
      <c r="E123" s="2">
        <v>631.65</v>
      </c>
      <c r="F123" s="14"/>
      <c r="G123" s="26">
        <f t="shared" si="19"/>
        <v>0</v>
      </c>
    </row>
    <row r="124" spans="1:7" x14ac:dyDescent="0.35">
      <c r="A124" s="48" t="s">
        <v>215</v>
      </c>
      <c r="B124" s="16"/>
      <c r="C124" s="17" t="s">
        <v>21</v>
      </c>
      <c r="D124" s="62" t="s">
        <v>216</v>
      </c>
      <c r="E124" s="63"/>
      <c r="F124" s="64"/>
      <c r="G124" s="24">
        <f>SUM(G126:G141)</f>
        <v>0</v>
      </c>
    </row>
    <row r="125" spans="1:7" x14ac:dyDescent="0.35">
      <c r="A125" s="32"/>
      <c r="B125" s="1"/>
      <c r="C125" s="3" t="s">
        <v>31</v>
      </c>
      <c r="D125" s="1"/>
      <c r="E125" s="2"/>
      <c r="F125" s="14"/>
      <c r="G125" s="26"/>
    </row>
    <row r="126" spans="1:7" ht="19" x14ac:dyDescent="0.35">
      <c r="A126" s="25">
        <v>98</v>
      </c>
      <c r="B126" s="1" t="s">
        <v>197</v>
      </c>
      <c r="C126" s="15" t="s">
        <v>86</v>
      </c>
      <c r="D126" s="1" t="s">
        <v>49</v>
      </c>
      <c r="E126" s="2">
        <v>0.15</v>
      </c>
      <c r="F126" s="14"/>
      <c r="G126" s="26">
        <f>E126*F126</f>
        <v>0</v>
      </c>
    </row>
    <row r="127" spans="1:7" ht="38" x14ac:dyDescent="0.35">
      <c r="A127" s="25">
        <f>1+A126</f>
        <v>99</v>
      </c>
      <c r="B127" s="1" t="s">
        <v>197</v>
      </c>
      <c r="C127" s="15" t="s">
        <v>184</v>
      </c>
      <c r="D127" s="1" t="s">
        <v>56</v>
      </c>
      <c r="E127" s="2">
        <v>534.25</v>
      </c>
      <c r="F127" s="14"/>
      <c r="G127" s="26">
        <f t="shared" ref="G127:G130" si="20">E127*F127</f>
        <v>0</v>
      </c>
    </row>
    <row r="128" spans="1:7" ht="19" x14ac:dyDescent="0.35">
      <c r="A128" s="25">
        <f>1+A127</f>
        <v>100</v>
      </c>
      <c r="B128" s="1" t="s">
        <v>197</v>
      </c>
      <c r="C128" s="15" t="s">
        <v>87</v>
      </c>
      <c r="D128" s="1" t="s">
        <v>56</v>
      </c>
      <c r="E128" s="2">
        <v>156.77000000000001</v>
      </c>
      <c r="F128" s="14"/>
      <c r="G128" s="26">
        <f t="shared" si="20"/>
        <v>0</v>
      </c>
    </row>
    <row r="129" spans="1:7" ht="28.5" x14ac:dyDescent="0.35">
      <c r="A129" s="25">
        <f>1+A128</f>
        <v>101</v>
      </c>
      <c r="B129" s="1" t="s">
        <v>197</v>
      </c>
      <c r="C129" s="15" t="s">
        <v>88</v>
      </c>
      <c r="D129" s="1" t="s">
        <v>56</v>
      </c>
      <c r="E129" s="2">
        <v>313.54000000000002</v>
      </c>
      <c r="F129" s="14"/>
      <c r="G129" s="26">
        <f t="shared" si="20"/>
        <v>0</v>
      </c>
    </row>
    <row r="130" spans="1:7" x14ac:dyDescent="0.35">
      <c r="A130" s="25">
        <f>1+A129</f>
        <v>102</v>
      </c>
      <c r="B130" s="1" t="s">
        <v>197</v>
      </c>
      <c r="C130" s="15" t="s">
        <v>89</v>
      </c>
      <c r="D130" s="1" t="s">
        <v>56</v>
      </c>
      <c r="E130" s="2">
        <v>313.54000000000002</v>
      </c>
      <c r="F130" s="14"/>
      <c r="G130" s="26">
        <f t="shared" si="20"/>
        <v>0</v>
      </c>
    </row>
    <row r="131" spans="1:7" x14ac:dyDescent="0.35">
      <c r="A131" s="32"/>
      <c r="B131" s="1"/>
      <c r="C131" s="3" t="s">
        <v>32</v>
      </c>
      <c r="D131" s="1"/>
      <c r="E131" s="2"/>
      <c r="F131" s="14"/>
      <c r="G131" s="26"/>
    </row>
    <row r="132" spans="1:7" x14ac:dyDescent="0.35">
      <c r="A132" s="25">
        <v>103</v>
      </c>
      <c r="B132" s="1" t="s">
        <v>197</v>
      </c>
      <c r="C132" s="15" t="s">
        <v>90</v>
      </c>
      <c r="D132" s="1" t="s">
        <v>56</v>
      </c>
      <c r="E132" s="2">
        <v>15.1</v>
      </c>
      <c r="F132" s="14"/>
      <c r="G132" s="26">
        <f t="shared" ref="G132:G141" si="21">E132*F132</f>
        <v>0</v>
      </c>
    </row>
    <row r="133" spans="1:7" ht="19" x14ac:dyDescent="0.35">
      <c r="A133" s="25">
        <f t="shared" ref="A133:A141" si="22">1+A132</f>
        <v>104</v>
      </c>
      <c r="B133" s="1" t="s">
        <v>197</v>
      </c>
      <c r="C133" s="15" t="s">
        <v>91</v>
      </c>
      <c r="D133" s="1" t="s">
        <v>56</v>
      </c>
      <c r="E133" s="2">
        <v>37.75</v>
      </c>
      <c r="F133" s="14"/>
      <c r="G133" s="26">
        <f t="shared" si="21"/>
        <v>0</v>
      </c>
    </row>
    <row r="134" spans="1:7" x14ac:dyDescent="0.35">
      <c r="A134" s="25">
        <f t="shared" si="22"/>
        <v>105</v>
      </c>
      <c r="B134" s="1" t="s">
        <v>197</v>
      </c>
      <c r="C134" s="15" t="s">
        <v>118</v>
      </c>
      <c r="D134" s="1" t="s">
        <v>56</v>
      </c>
      <c r="E134" s="2">
        <v>53.06</v>
      </c>
      <c r="F134" s="14"/>
      <c r="G134" s="26">
        <f t="shared" si="21"/>
        <v>0</v>
      </c>
    </row>
    <row r="135" spans="1:7" x14ac:dyDescent="0.35">
      <c r="A135" s="25">
        <f t="shared" si="22"/>
        <v>106</v>
      </c>
      <c r="B135" s="1" t="s">
        <v>197</v>
      </c>
      <c r="C135" s="15" t="s">
        <v>119</v>
      </c>
      <c r="D135" s="1" t="s">
        <v>61</v>
      </c>
      <c r="E135" s="2">
        <v>151</v>
      </c>
      <c r="F135" s="14"/>
      <c r="G135" s="26">
        <f t="shared" si="21"/>
        <v>0</v>
      </c>
    </row>
    <row r="136" spans="1:7" ht="19" x14ac:dyDescent="0.35">
      <c r="A136" s="25">
        <f t="shared" si="22"/>
        <v>107</v>
      </c>
      <c r="B136" s="1" t="s">
        <v>197</v>
      </c>
      <c r="C136" s="15" t="s">
        <v>121</v>
      </c>
      <c r="D136" s="1" t="s">
        <v>54</v>
      </c>
      <c r="E136" s="2">
        <v>10</v>
      </c>
      <c r="F136" s="14"/>
      <c r="G136" s="26">
        <f t="shared" si="21"/>
        <v>0</v>
      </c>
    </row>
    <row r="137" spans="1:7" x14ac:dyDescent="0.35">
      <c r="A137" s="25">
        <f t="shared" si="22"/>
        <v>108</v>
      </c>
      <c r="B137" s="1" t="s">
        <v>197</v>
      </c>
      <c r="C137" s="15" t="s">
        <v>120</v>
      </c>
      <c r="D137" s="1" t="s">
        <v>98</v>
      </c>
      <c r="E137" s="2">
        <v>4</v>
      </c>
      <c r="F137" s="14"/>
      <c r="G137" s="26">
        <f t="shared" si="21"/>
        <v>0</v>
      </c>
    </row>
    <row r="138" spans="1:7" x14ac:dyDescent="0.35">
      <c r="A138" s="25">
        <f t="shared" si="22"/>
        <v>109</v>
      </c>
      <c r="B138" s="1" t="s">
        <v>197</v>
      </c>
      <c r="C138" s="15" t="s">
        <v>185</v>
      </c>
      <c r="D138" s="1" t="s">
        <v>98</v>
      </c>
      <c r="E138" s="2">
        <v>1</v>
      </c>
      <c r="F138" s="14"/>
      <c r="G138" s="26">
        <f t="shared" si="21"/>
        <v>0</v>
      </c>
    </row>
    <row r="139" spans="1:7" x14ac:dyDescent="0.35">
      <c r="A139" s="25">
        <f t="shared" si="22"/>
        <v>110</v>
      </c>
      <c r="B139" s="1" t="s">
        <v>197</v>
      </c>
      <c r="C139" s="15" t="s">
        <v>186</v>
      </c>
      <c r="D139" s="1" t="s">
        <v>98</v>
      </c>
      <c r="E139" s="2">
        <v>1</v>
      </c>
      <c r="F139" s="14"/>
      <c r="G139" s="26">
        <f t="shared" si="21"/>
        <v>0</v>
      </c>
    </row>
    <row r="140" spans="1:7" x14ac:dyDescent="0.35">
      <c r="A140" s="25">
        <f t="shared" si="22"/>
        <v>111</v>
      </c>
      <c r="B140" s="1" t="s">
        <v>197</v>
      </c>
      <c r="C140" s="15" t="s">
        <v>117</v>
      </c>
      <c r="D140" s="1" t="s">
        <v>61</v>
      </c>
      <c r="E140" s="2">
        <v>151</v>
      </c>
      <c r="F140" s="14"/>
      <c r="G140" s="26">
        <f t="shared" si="21"/>
        <v>0</v>
      </c>
    </row>
    <row r="141" spans="1:7" x14ac:dyDescent="0.35">
      <c r="A141" s="25">
        <f t="shared" si="22"/>
        <v>112</v>
      </c>
      <c r="B141" s="1" t="s">
        <v>197</v>
      </c>
      <c r="C141" s="15" t="s">
        <v>122</v>
      </c>
      <c r="D141" s="1" t="s">
        <v>61</v>
      </c>
      <c r="E141" s="2">
        <v>151</v>
      </c>
      <c r="F141" s="14"/>
      <c r="G141" s="26">
        <f t="shared" si="21"/>
        <v>0</v>
      </c>
    </row>
    <row r="142" spans="1:7" x14ac:dyDescent="0.35">
      <c r="A142" s="22">
        <v>3</v>
      </c>
      <c r="B142" s="5"/>
      <c r="C142" s="13" t="s">
        <v>22</v>
      </c>
      <c r="D142" s="65" t="s">
        <v>217</v>
      </c>
      <c r="E142" s="63"/>
      <c r="F142" s="64"/>
      <c r="G142" s="23">
        <f>SUM(G143,G160,G169)</f>
        <v>0</v>
      </c>
    </row>
    <row r="143" spans="1:7" ht="28.5" x14ac:dyDescent="0.35">
      <c r="A143" s="48" t="s">
        <v>15</v>
      </c>
      <c r="B143" s="20" t="s">
        <v>198</v>
      </c>
      <c r="C143" s="17" t="s">
        <v>23</v>
      </c>
      <c r="D143" s="62" t="s">
        <v>218</v>
      </c>
      <c r="E143" s="63"/>
      <c r="F143" s="64"/>
      <c r="G143" s="24">
        <f>SUM(G144:G159)</f>
        <v>0</v>
      </c>
    </row>
    <row r="144" spans="1:7" x14ac:dyDescent="0.35">
      <c r="A144" s="25">
        <v>113</v>
      </c>
      <c r="B144" s="1"/>
      <c r="C144" s="15" t="s">
        <v>123</v>
      </c>
      <c r="D144" s="1" t="s">
        <v>56</v>
      </c>
      <c r="E144" s="2">
        <v>372</v>
      </c>
      <c r="F144" s="14"/>
      <c r="G144" s="26">
        <f>E144*F144</f>
        <v>0</v>
      </c>
    </row>
    <row r="145" spans="1:7" x14ac:dyDescent="0.35">
      <c r="A145" s="25">
        <f t="shared" ref="A145:A159" si="23">1+A144</f>
        <v>114</v>
      </c>
      <c r="B145" s="1"/>
      <c r="C145" s="15" t="s">
        <v>124</v>
      </c>
      <c r="D145" s="1" t="s">
        <v>56</v>
      </c>
      <c r="E145" s="2">
        <v>37.200000000000003</v>
      </c>
      <c r="F145" s="14"/>
      <c r="G145" s="26">
        <f t="shared" ref="G145:G159" si="24">E145*F145</f>
        <v>0</v>
      </c>
    </row>
    <row r="146" spans="1:7" x14ac:dyDescent="0.35">
      <c r="A146" s="25">
        <f t="shared" si="23"/>
        <v>115</v>
      </c>
      <c r="B146" s="1"/>
      <c r="C146" s="15" t="s">
        <v>125</v>
      </c>
      <c r="D146" s="1" t="s">
        <v>61</v>
      </c>
      <c r="E146" s="2">
        <v>245.52</v>
      </c>
      <c r="F146" s="14"/>
      <c r="G146" s="26">
        <f t="shared" si="24"/>
        <v>0</v>
      </c>
    </row>
    <row r="147" spans="1:7" ht="19" x14ac:dyDescent="0.35">
      <c r="A147" s="25">
        <f t="shared" si="23"/>
        <v>116</v>
      </c>
      <c r="B147" s="1"/>
      <c r="C147" s="15" t="s">
        <v>128</v>
      </c>
      <c r="D147" s="1" t="s">
        <v>61</v>
      </c>
      <c r="E147" s="2">
        <v>92</v>
      </c>
      <c r="F147" s="14"/>
      <c r="G147" s="26">
        <f t="shared" si="24"/>
        <v>0</v>
      </c>
    </row>
    <row r="148" spans="1:7" ht="19" x14ac:dyDescent="0.35">
      <c r="A148" s="25">
        <f t="shared" si="23"/>
        <v>117</v>
      </c>
      <c r="B148" s="1"/>
      <c r="C148" s="15" t="s">
        <v>187</v>
      </c>
      <c r="D148" s="1" t="s">
        <v>61</v>
      </c>
      <c r="E148" s="2">
        <v>800</v>
      </c>
      <c r="F148" s="14"/>
      <c r="G148" s="26">
        <f t="shared" si="24"/>
        <v>0</v>
      </c>
    </row>
    <row r="149" spans="1:7" ht="28.5" x14ac:dyDescent="0.35">
      <c r="A149" s="25">
        <f t="shared" si="23"/>
        <v>118</v>
      </c>
      <c r="B149" s="1"/>
      <c r="C149" s="15" t="s">
        <v>188</v>
      </c>
      <c r="D149" s="1" t="s">
        <v>61</v>
      </c>
      <c r="E149" s="2">
        <v>690</v>
      </c>
      <c r="F149" s="14"/>
      <c r="G149" s="26">
        <f t="shared" si="24"/>
        <v>0</v>
      </c>
    </row>
    <row r="150" spans="1:7" x14ac:dyDescent="0.35">
      <c r="A150" s="25">
        <f t="shared" si="23"/>
        <v>119</v>
      </c>
      <c r="B150" s="1"/>
      <c r="C150" s="15" t="s">
        <v>129</v>
      </c>
      <c r="D150" s="1" t="s">
        <v>61</v>
      </c>
      <c r="E150" s="2">
        <v>18</v>
      </c>
      <c r="F150" s="14"/>
      <c r="G150" s="26">
        <f t="shared" si="24"/>
        <v>0</v>
      </c>
    </row>
    <row r="151" spans="1:7" ht="38" x14ac:dyDescent="0.35">
      <c r="A151" s="25">
        <f t="shared" si="23"/>
        <v>120</v>
      </c>
      <c r="B151" s="1"/>
      <c r="C151" s="15" t="s">
        <v>189</v>
      </c>
      <c r="D151" s="1" t="s">
        <v>54</v>
      </c>
      <c r="E151" s="2">
        <v>5</v>
      </c>
      <c r="F151" s="14"/>
      <c r="G151" s="26">
        <f t="shared" si="24"/>
        <v>0</v>
      </c>
    </row>
    <row r="152" spans="1:7" ht="38" x14ac:dyDescent="0.35">
      <c r="A152" s="25">
        <f t="shared" si="23"/>
        <v>121</v>
      </c>
      <c r="B152" s="1"/>
      <c r="C152" s="15" t="s">
        <v>190</v>
      </c>
      <c r="D152" s="1" t="s">
        <v>54</v>
      </c>
      <c r="E152" s="2">
        <v>13</v>
      </c>
      <c r="F152" s="14"/>
      <c r="G152" s="26">
        <f t="shared" si="24"/>
        <v>0</v>
      </c>
    </row>
    <row r="153" spans="1:7" ht="28.5" x14ac:dyDescent="0.35">
      <c r="A153" s="25">
        <f t="shared" si="23"/>
        <v>122</v>
      </c>
      <c r="B153" s="1"/>
      <c r="C153" s="15" t="s">
        <v>130</v>
      </c>
      <c r="D153" s="1" t="s">
        <v>131</v>
      </c>
      <c r="E153" s="2">
        <v>25</v>
      </c>
      <c r="F153" s="14"/>
      <c r="G153" s="26">
        <f t="shared" si="24"/>
        <v>0</v>
      </c>
    </row>
    <row r="154" spans="1:7" ht="38" x14ac:dyDescent="0.35">
      <c r="A154" s="25">
        <f t="shared" si="23"/>
        <v>123</v>
      </c>
      <c r="B154" s="1"/>
      <c r="C154" s="15" t="s">
        <v>191</v>
      </c>
      <c r="D154" s="1" t="s">
        <v>54</v>
      </c>
      <c r="E154" s="2">
        <v>13</v>
      </c>
      <c r="F154" s="14"/>
      <c r="G154" s="26">
        <f t="shared" si="24"/>
        <v>0</v>
      </c>
    </row>
    <row r="155" spans="1:7" ht="38" x14ac:dyDescent="0.35">
      <c r="A155" s="25">
        <f t="shared" si="23"/>
        <v>124</v>
      </c>
      <c r="B155" s="1"/>
      <c r="C155" s="15" t="s">
        <v>192</v>
      </c>
      <c r="D155" s="1" t="s">
        <v>54</v>
      </c>
      <c r="E155" s="2">
        <v>5</v>
      </c>
      <c r="F155" s="14"/>
      <c r="G155" s="26">
        <f t="shared" si="24"/>
        <v>0</v>
      </c>
    </row>
    <row r="156" spans="1:7" ht="38" x14ac:dyDescent="0.35">
      <c r="A156" s="25">
        <f t="shared" si="23"/>
        <v>125</v>
      </c>
      <c r="B156" s="1"/>
      <c r="C156" s="15" t="s">
        <v>193</v>
      </c>
      <c r="D156" s="1" t="s">
        <v>54</v>
      </c>
      <c r="E156" s="2">
        <v>13</v>
      </c>
      <c r="F156" s="14"/>
      <c r="G156" s="26">
        <f t="shared" si="24"/>
        <v>0</v>
      </c>
    </row>
    <row r="157" spans="1:7" x14ac:dyDescent="0.35">
      <c r="A157" s="25">
        <f t="shared" si="23"/>
        <v>126</v>
      </c>
      <c r="B157" s="1"/>
      <c r="C157" s="15" t="s">
        <v>132</v>
      </c>
      <c r="D157" s="1" t="s">
        <v>61</v>
      </c>
      <c r="E157" s="2">
        <v>8</v>
      </c>
      <c r="F157" s="14"/>
      <c r="G157" s="26">
        <f t="shared" si="24"/>
        <v>0</v>
      </c>
    </row>
    <row r="158" spans="1:7" ht="19" x14ac:dyDescent="0.35">
      <c r="A158" s="25">
        <f t="shared" si="23"/>
        <v>127</v>
      </c>
      <c r="B158" s="1"/>
      <c r="C158" s="15" t="s">
        <v>126</v>
      </c>
      <c r="D158" s="1" t="s">
        <v>56</v>
      </c>
      <c r="E158" s="2">
        <v>372</v>
      </c>
      <c r="F158" s="14"/>
      <c r="G158" s="26">
        <f t="shared" si="24"/>
        <v>0</v>
      </c>
    </row>
    <row r="159" spans="1:7" x14ac:dyDescent="0.35">
      <c r="A159" s="25">
        <f t="shared" si="23"/>
        <v>128</v>
      </c>
      <c r="B159" s="1"/>
      <c r="C159" s="15" t="s">
        <v>127</v>
      </c>
      <c r="D159" s="1" t="s">
        <v>56</v>
      </c>
      <c r="E159" s="2">
        <v>37.200000000000003</v>
      </c>
      <c r="F159" s="14"/>
      <c r="G159" s="26">
        <f t="shared" si="24"/>
        <v>0</v>
      </c>
    </row>
    <row r="160" spans="1:7" ht="28.5" x14ac:dyDescent="0.35">
      <c r="A160" s="48" t="s">
        <v>16</v>
      </c>
      <c r="B160" s="20" t="s">
        <v>198</v>
      </c>
      <c r="C160" s="17" t="s">
        <v>24</v>
      </c>
      <c r="D160" s="62" t="s">
        <v>219</v>
      </c>
      <c r="E160" s="63"/>
      <c r="F160" s="64"/>
      <c r="G160" s="24">
        <f>SUM(G161:G168)</f>
        <v>0</v>
      </c>
    </row>
    <row r="161" spans="1:7" x14ac:dyDescent="0.35">
      <c r="A161" s="25">
        <v>129</v>
      </c>
      <c r="B161" s="1"/>
      <c r="C161" s="15" t="s">
        <v>123</v>
      </c>
      <c r="D161" s="1" t="s">
        <v>56</v>
      </c>
      <c r="E161" s="2">
        <v>321</v>
      </c>
      <c r="F161" s="14"/>
      <c r="G161" s="26">
        <f>E161*F161</f>
        <v>0</v>
      </c>
    </row>
    <row r="162" spans="1:7" x14ac:dyDescent="0.35">
      <c r="A162" s="25">
        <f t="shared" ref="A162:A168" si="25">1+A161</f>
        <v>130</v>
      </c>
      <c r="B162" s="1"/>
      <c r="C162" s="15" t="s">
        <v>124</v>
      </c>
      <c r="D162" s="1" t="s">
        <v>56</v>
      </c>
      <c r="E162" s="2">
        <v>32.1</v>
      </c>
      <c r="F162" s="14"/>
      <c r="G162" s="26">
        <f t="shared" ref="G162:G168" si="26">E162*F162</f>
        <v>0</v>
      </c>
    </row>
    <row r="163" spans="1:7" x14ac:dyDescent="0.35">
      <c r="A163" s="25">
        <f t="shared" si="25"/>
        <v>131</v>
      </c>
      <c r="B163" s="1"/>
      <c r="C163" s="15" t="s">
        <v>133</v>
      </c>
      <c r="D163" s="1" t="s">
        <v>98</v>
      </c>
      <c r="E163" s="2">
        <v>3</v>
      </c>
      <c r="F163" s="14"/>
      <c r="G163" s="26">
        <f t="shared" si="26"/>
        <v>0</v>
      </c>
    </row>
    <row r="164" spans="1:7" x14ac:dyDescent="0.35">
      <c r="A164" s="25">
        <f t="shared" si="25"/>
        <v>132</v>
      </c>
      <c r="B164" s="1"/>
      <c r="C164" s="15" t="s">
        <v>134</v>
      </c>
      <c r="D164" s="1" t="s">
        <v>61</v>
      </c>
      <c r="E164" s="2">
        <v>535</v>
      </c>
      <c r="F164" s="14"/>
      <c r="G164" s="26">
        <f t="shared" si="26"/>
        <v>0</v>
      </c>
    </row>
    <row r="165" spans="1:7" x14ac:dyDescent="0.35">
      <c r="A165" s="25">
        <f t="shared" si="25"/>
        <v>133</v>
      </c>
      <c r="B165" s="1"/>
      <c r="C165" s="15" t="s">
        <v>135</v>
      </c>
      <c r="D165" s="1" t="s">
        <v>61</v>
      </c>
      <c r="E165" s="2">
        <v>1605</v>
      </c>
      <c r="F165" s="14"/>
      <c r="G165" s="26">
        <f t="shared" si="26"/>
        <v>0</v>
      </c>
    </row>
    <row r="166" spans="1:7" x14ac:dyDescent="0.35">
      <c r="A166" s="25">
        <f t="shared" si="25"/>
        <v>134</v>
      </c>
      <c r="B166" s="1"/>
      <c r="C166" s="15" t="s">
        <v>136</v>
      </c>
      <c r="D166" s="1" t="s">
        <v>61</v>
      </c>
      <c r="E166" s="2">
        <v>535</v>
      </c>
      <c r="F166" s="14"/>
      <c r="G166" s="26">
        <f t="shared" si="26"/>
        <v>0</v>
      </c>
    </row>
    <row r="167" spans="1:7" ht="19" x14ac:dyDescent="0.35">
      <c r="A167" s="25">
        <f t="shared" si="25"/>
        <v>135</v>
      </c>
      <c r="B167" s="1"/>
      <c r="C167" s="15" t="s">
        <v>126</v>
      </c>
      <c r="D167" s="1" t="s">
        <v>56</v>
      </c>
      <c r="E167" s="2">
        <v>321</v>
      </c>
      <c r="F167" s="14"/>
      <c r="G167" s="26">
        <f t="shared" si="26"/>
        <v>0</v>
      </c>
    </row>
    <row r="168" spans="1:7" x14ac:dyDescent="0.35">
      <c r="A168" s="25">
        <f t="shared" si="25"/>
        <v>136</v>
      </c>
      <c r="B168" s="1"/>
      <c r="C168" s="15" t="s">
        <v>127</v>
      </c>
      <c r="D168" s="1" t="s">
        <v>56</v>
      </c>
      <c r="E168" s="2">
        <v>32.1</v>
      </c>
      <c r="F168" s="14"/>
      <c r="G168" s="26">
        <f t="shared" si="26"/>
        <v>0</v>
      </c>
    </row>
    <row r="169" spans="1:7" ht="28.5" x14ac:dyDescent="0.35">
      <c r="A169" s="48" t="s">
        <v>17</v>
      </c>
      <c r="B169" s="20" t="s">
        <v>198</v>
      </c>
      <c r="C169" s="17" t="s">
        <v>25</v>
      </c>
      <c r="D169" s="62" t="s">
        <v>220</v>
      </c>
      <c r="E169" s="63"/>
      <c r="F169" s="64"/>
      <c r="G169" s="24">
        <f>SUM(G170:G172)</f>
        <v>0</v>
      </c>
    </row>
    <row r="170" spans="1:7" x14ac:dyDescent="0.35">
      <c r="A170" s="25">
        <v>137</v>
      </c>
      <c r="B170" s="1"/>
      <c r="C170" s="15" t="s">
        <v>137</v>
      </c>
      <c r="D170" s="1" t="s">
        <v>138</v>
      </c>
      <c r="E170" s="2">
        <v>1</v>
      </c>
      <c r="F170" s="14"/>
      <c r="G170" s="26">
        <f t="shared" ref="G170:G172" si="27">E170*F170</f>
        <v>0</v>
      </c>
    </row>
    <row r="171" spans="1:7" x14ac:dyDescent="0.35">
      <c r="A171" s="25">
        <f>1+A170</f>
        <v>138</v>
      </c>
      <c r="B171" s="1"/>
      <c r="C171" s="15" t="s">
        <v>139</v>
      </c>
      <c r="D171" s="1" t="s">
        <v>98</v>
      </c>
      <c r="E171" s="2">
        <v>1</v>
      </c>
      <c r="F171" s="14"/>
      <c r="G171" s="26">
        <f t="shared" si="27"/>
        <v>0</v>
      </c>
    </row>
    <row r="172" spans="1:7" x14ac:dyDescent="0.35">
      <c r="A172" s="25">
        <f>1+A171</f>
        <v>139</v>
      </c>
      <c r="B172" s="1"/>
      <c r="C172" s="15" t="s">
        <v>140</v>
      </c>
      <c r="D172" s="1" t="s">
        <v>138</v>
      </c>
      <c r="E172" s="2">
        <v>1</v>
      </c>
      <c r="F172" s="14"/>
      <c r="G172" s="26">
        <f t="shared" si="27"/>
        <v>0</v>
      </c>
    </row>
    <row r="173" spans="1:7" x14ac:dyDescent="0.35">
      <c r="A173" s="22">
        <v>4</v>
      </c>
      <c r="B173" s="5"/>
      <c r="C173" s="13" t="s">
        <v>26</v>
      </c>
      <c r="D173" s="65" t="s">
        <v>221</v>
      </c>
      <c r="E173" s="63"/>
      <c r="F173" s="64"/>
      <c r="G173" s="23">
        <f>SUM(G174)</f>
        <v>0</v>
      </c>
    </row>
    <row r="174" spans="1:7" ht="58" thickBot="1" x14ac:dyDescent="0.4">
      <c r="A174" s="49">
        <v>140</v>
      </c>
      <c r="B174" s="16"/>
      <c r="C174" s="17" t="s">
        <v>201</v>
      </c>
      <c r="D174" s="16" t="s">
        <v>200</v>
      </c>
      <c r="E174" s="18">
        <v>1</v>
      </c>
      <c r="F174" s="19"/>
      <c r="G174" s="26">
        <f>E174*F174</f>
        <v>0</v>
      </c>
    </row>
    <row r="175" spans="1:7" s="43" customFormat="1" ht="16" thickBot="1" x14ac:dyDescent="0.4">
      <c r="A175" s="59" t="s">
        <v>222</v>
      </c>
      <c r="B175" s="60"/>
      <c r="C175" s="60"/>
      <c r="D175" s="60"/>
      <c r="E175" s="60"/>
      <c r="F175" s="61"/>
      <c r="G175" s="50">
        <f>SUM(G8,G76,G142,G173)</f>
        <v>0</v>
      </c>
    </row>
    <row r="176" spans="1:7" s="9" customFormat="1" ht="15.5" x14ac:dyDescent="0.25">
      <c r="A176" s="56" t="s">
        <v>199</v>
      </c>
      <c r="B176" s="57"/>
      <c r="C176" s="57"/>
      <c r="D176" s="57"/>
      <c r="E176" s="57"/>
      <c r="F176" s="58"/>
      <c r="G176" s="51"/>
    </row>
    <row r="177" spans="1:7" s="43" customFormat="1" ht="16" thickBot="1" x14ac:dyDescent="0.4">
      <c r="A177" s="53" t="s">
        <v>223</v>
      </c>
      <c r="B177" s="54"/>
      <c r="C177" s="54"/>
      <c r="D177" s="54"/>
      <c r="E177" s="54"/>
      <c r="F177" s="55"/>
      <c r="G177" s="52">
        <f>G175*G176</f>
        <v>0</v>
      </c>
    </row>
  </sheetData>
  <mergeCells count="23">
    <mergeCell ref="D8:F8"/>
    <mergeCell ref="A1:B1"/>
    <mergeCell ref="D1:G1"/>
    <mergeCell ref="A3:G3"/>
    <mergeCell ref="C6:F6"/>
    <mergeCell ref="C7:F7"/>
    <mergeCell ref="D160:F160"/>
    <mergeCell ref="D9:F9"/>
    <mergeCell ref="D22:F22"/>
    <mergeCell ref="D26:F26"/>
    <mergeCell ref="D30:F30"/>
    <mergeCell ref="D67:F67"/>
    <mergeCell ref="D76:F76"/>
    <mergeCell ref="D77:F77"/>
    <mergeCell ref="D109:F109"/>
    <mergeCell ref="D124:F124"/>
    <mergeCell ref="D142:F142"/>
    <mergeCell ref="D143:F143"/>
    <mergeCell ref="A177:F177"/>
    <mergeCell ref="A176:F176"/>
    <mergeCell ref="A175:F175"/>
    <mergeCell ref="D169:F169"/>
    <mergeCell ref="D173:F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2019-10-04T09:38:36Z</dcterms:modified>
</cp:coreProperties>
</file>