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Arkusz1" sheetId="1" r:id="rId1"/>
    <sheet name="Arkusz2" sheetId="2" state="hidden" r:id="rId2"/>
    <sheet name="Arkusz3" sheetId="3" state="hidden" r:id="rId3"/>
    <sheet name="Arkusz4" sheetId="4" r:id="rId4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J225" i="1"/>
  <c r="J737" i="1"/>
  <c r="J738" i="1" s="1"/>
  <c r="J735" i="1"/>
  <c r="J717" i="1"/>
  <c r="J718" i="1" s="1"/>
  <c r="J715" i="1"/>
  <c r="J702" i="1"/>
  <c r="J703" i="1" s="1"/>
  <c r="J700" i="1"/>
  <c r="J667" i="1"/>
  <c r="J668" i="1" s="1"/>
  <c r="J665" i="1"/>
  <c r="J650" i="1"/>
  <c r="J651" i="1" s="1"/>
  <c r="J648" i="1"/>
  <c r="J625" i="1"/>
  <c r="J626" i="1" s="1"/>
  <c r="J623" i="1"/>
  <c r="J609" i="1"/>
  <c r="J610" i="1" s="1"/>
  <c r="J607" i="1"/>
  <c r="J594" i="1"/>
  <c r="J595" i="1" s="1"/>
  <c r="J592" i="1"/>
  <c r="J575" i="1"/>
  <c r="J576" i="1" s="1"/>
  <c r="J573" i="1"/>
  <c r="J557" i="1"/>
  <c r="J558" i="1" s="1"/>
  <c r="J555" i="1"/>
  <c r="J542" i="1"/>
  <c r="J543" i="1" s="1"/>
  <c r="J540" i="1"/>
  <c r="J525" i="1"/>
  <c r="J526" i="1" s="1"/>
  <c r="J523" i="1"/>
  <c r="J511" i="1"/>
  <c r="J512" i="1" s="1"/>
  <c r="J509" i="1"/>
  <c r="J493" i="1"/>
  <c r="J494" i="1" s="1"/>
  <c r="J491" i="1"/>
  <c r="J478" i="1"/>
  <c r="J479" i="1" s="1"/>
  <c r="J476" i="1"/>
  <c r="J462" i="1"/>
  <c r="J463" i="1" s="1"/>
  <c r="J460" i="1"/>
  <c r="J434" i="1"/>
  <c r="J435" i="1" s="1"/>
  <c r="J432" i="1"/>
  <c r="J393" i="1" l="1"/>
  <c r="J394" i="1" s="1"/>
  <c r="J391" i="1"/>
  <c r="J367" i="1"/>
  <c r="J368" i="1" s="1"/>
  <c r="J365" i="1"/>
  <c r="J295" i="1"/>
  <c r="J296" i="1" s="1"/>
  <c r="J293" i="1"/>
  <c r="J242" i="1"/>
  <c r="J243" i="1" s="1"/>
  <c r="J240" i="1"/>
  <c r="J223" i="1" l="1"/>
  <c r="J226" i="1"/>
  <c r="J191" i="1"/>
  <c r="J192" i="1" s="1"/>
  <c r="J189" i="1"/>
  <c r="J164" i="1"/>
  <c r="J165" i="1" s="1"/>
  <c r="J162" i="1"/>
  <c r="J144" i="1"/>
  <c r="J145" i="1" s="1"/>
  <c r="J142" i="1"/>
  <c r="J82" i="1"/>
  <c r="J83" i="1" s="1"/>
  <c r="J80" i="1"/>
  <c r="J48" i="1"/>
  <c r="J49" i="1" s="1"/>
  <c r="J46" i="1"/>
  <c r="J30" i="1" l="1"/>
  <c r="J31" i="1" s="1"/>
  <c r="J28" i="1"/>
  <c r="N725" i="1" l="1"/>
  <c r="O725" i="1" s="1"/>
  <c r="N726" i="1"/>
  <c r="O726" i="1" s="1"/>
  <c r="N727" i="1"/>
  <c r="O727" i="1" s="1"/>
  <c r="N728" i="1"/>
  <c r="O728" i="1" s="1"/>
  <c r="N729" i="1"/>
  <c r="O729" i="1" s="1"/>
  <c r="N730" i="1"/>
  <c r="O730" i="1" s="1"/>
  <c r="M725" i="1"/>
  <c r="M726" i="1"/>
  <c r="M727" i="1"/>
  <c r="M728" i="1"/>
  <c r="M729" i="1"/>
  <c r="M730" i="1"/>
  <c r="M658" i="1"/>
  <c r="N633" i="1"/>
  <c r="O633" i="1" s="1"/>
  <c r="N634" i="1"/>
  <c r="O634" i="1" s="1"/>
  <c r="N635" i="1"/>
  <c r="O635" i="1" s="1"/>
  <c r="N636" i="1"/>
  <c r="O636" i="1" s="1"/>
  <c r="N637" i="1"/>
  <c r="O637" i="1" s="1"/>
  <c r="N638" i="1"/>
  <c r="O638" i="1" s="1"/>
  <c r="N639" i="1"/>
  <c r="O639" i="1" s="1"/>
  <c r="N640" i="1"/>
  <c r="O640" i="1" s="1"/>
  <c r="N641" i="1"/>
  <c r="O641" i="1" s="1"/>
  <c r="N642" i="1"/>
  <c r="O642" i="1" s="1"/>
  <c r="N643" i="1"/>
  <c r="O643" i="1" s="1"/>
  <c r="M633" i="1"/>
  <c r="M634" i="1"/>
  <c r="M635" i="1"/>
  <c r="M636" i="1"/>
  <c r="M637" i="1"/>
  <c r="M638" i="1"/>
  <c r="M639" i="1"/>
  <c r="M640" i="1"/>
  <c r="M641" i="1"/>
  <c r="M642" i="1"/>
  <c r="M643" i="1"/>
  <c r="N617" i="1"/>
  <c r="O617" i="1" s="1"/>
  <c r="N618" i="1"/>
  <c r="O618" i="1" s="1"/>
  <c r="M617" i="1"/>
  <c r="M618" i="1"/>
  <c r="N602" i="1"/>
  <c r="O602" i="1" s="1"/>
  <c r="M602" i="1"/>
  <c r="N583" i="1"/>
  <c r="O583" i="1" s="1"/>
  <c r="N584" i="1"/>
  <c r="O584" i="1" s="1"/>
  <c r="N585" i="1"/>
  <c r="O585" i="1" s="1"/>
  <c r="N586" i="1"/>
  <c r="O586" i="1" s="1"/>
  <c r="N587" i="1"/>
  <c r="O587" i="1" s="1"/>
  <c r="M583" i="1"/>
  <c r="M584" i="1"/>
  <c r="M585" i="1"/>
  <c r="M586" i="1"/>
  <c r="M587" i="1"/>
  <c r="N566" i="1"/>
  <c r="O566" i="1" s="1"/>
  <c r="N567" i="1"/>
  <c r="O567" i="1" s="1"/>
  <c r="N568" i="1"/>
  <c r="O568" i="1" s="1"/>
  <c r="M566" i="1"/>
  <c r="M567" i="1"/>
  <c r="M568" i="1"/>
  <c r="N550" i="1"/>
  <c r="O550" i="1" s="1"/>
  <c r="M550" i="1"/>
  <c r="N535" i="1"/>
  <c r="O535" i="1" s="1"/>
  <c r="N533" i="1"/>
  <c r="O533" i="1" s="1"/>
  <c r="N534" i="1"/>
  <c r="O534" i="1" s="1"/>
  <c r="M533" i="1"/>
  <c r="M534" i="1"/>
  <c r="M535" i="1"/>
  <c r="N501" i="1"/>
  <c r="O501" i="1" s="1"/>
  <c r="N502" i="1"/>
  <c r="O502" i="1" s="1"/>
  <c r="N503" i="1"/>
  <c r="O503" i="1" s="1"/>
  <c r="N504" i="1"/>
  <c r="O504" i="1" s="1"/>
  <c r="M501" i="1"/>
  <c r="M502" i="1"/>
  <c r="M503" i="1"/>
  <c r="M504" i="1"/>
  <c r="N486" i="1"/>
  <c r="O486" i="1" s="1"/>
  <c r="M486" i="1"/>
  <c r="M485" i="1"/>
  <c r="N471" i="1"/>
  <c r="O471" i="1" s="1"/>
  <c r="N470" i="1"/>
  <c r="O470" i="1" s="1"/>
  <c r="M471" i="1"/>
  <c r="N442" i="1"/>
  <c r="O442" i="1" s="1"/>
  <c r="N443" i="1"/>
  <c r="O443" i="1" s="1"/>
  <c r="N444" i="1"/>
  <c r="O444" i="1" s="1"/>
  <c r="N445" i="1"/>
  <c r="O445" i="1" s="1"/>
  <c r="N446" i="1"/>
  <c r="O446" i="1" s="1"/>
  <c r="N447" i="1"/>
  <c r="O447" i="1" s="1"/>
  <c r="N448" i="1"/>
  <c r="O448" i="1" s="1"/>
  <c r="N449" i="1"/>
  <c r="O449" i="1" s="1"/>
  <c r="N450" i="1"/>
  <c r="O450" i="1" s="1"/>
  <c r="N451" i="1"/>
  <c r="O451" i="1" s="1"/>
  <c r="N452" i="1"/>
  <c r="O452" i="1" s="1"/>
  <c r="N453" i="1"/>
  <c r="O453" i="1" s="1"/>
  <c r="N454" i="1"/>
  <c r="O454" i="1" s="1"/>
  <c r="N455" i="1"/>
  <c r="O455" i="1" s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O472" i="1" l="1"/>
  <c r="J481" i="1" s="1"/>
  <c r="N401" i="1"/>
  <c r="O401" i="1" s="1"/>
  <c r="N402" i="1"/>
  <c r="O402" i="1" s="1"/>
  <c r="N403" i="1"/>
  <c r="O403" i="1" s="1"/>
  <c r="N404" i="1"/>
  <c r="O404" i="1" s="1"/>
  <c r="N405" i="1"/>
  <c r="O405" i="1" s="1"/>
  <c r="N406" i="1"/>
  <c r="O406" i="1" s="1"/>
  <c r="N407" i="1"/>
  <c r="O407" i="1" s="1"/>
  <c r="N408" i="1"/>
  <c r="O408" i="1" s="1"/>
  <c r="N409" i="1"/>
  <c r="O409" i="1" s="1"/>
  <c r="N410" i="1"/>
  <c r="O410" i="1" s="1"/>
  <c r="N411" i="1"/>
  <c r="O411" i="1" s="1"/>
  <c r="N412" i="1"/>
  <c r="O412" i="1" s="1"/>
  <c r="N413" i="1"/>
  <c r="O413" i="1" s="1"/>
  <c r="N414" i="1"/>
  <c r="O414" i="1" s="1"/>
  <c r="N415" i="1"/>
  <c r="O415" i="1" s="1"/>
  <c r="N416" i="1"/>
  <c r="O416" i="1" s="1"/>
  <c r="N417" i="1"/>
  <c r="O417" i="1" s="1"/>
  <c r="N418" i="1"/>
  <c r="O418" i="1" s="1"/>
  <c r="N419" i="1"/>
  <c r="O419" i="1" s="1"/>
  <c r="N420" i="1"/>
  <c r="O420" i="1" s="1"/>
  <c r="N421" i="1"/>
  <c r="O421" i="1" s="1"/>
  <c r="N422" i="1"/>
  <c r="O422" i="1" s="1"/>
  <c r="N423" i="1"/>
  <c r="O423" i="1" s="1"/>
  <c r="N424" i="1"/>
  <c r="O424" i="1" s="1"/>
  <c r="N425" i="1"/>
  <c r="O425" i="1" s="1"/>
  <c r="N426" i="1"/>
  <c r="O426" i="1" s="1"/>
  <c r="N427" i="1"/>
  <c r="O427" i="1" s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N375" i="1"/>
  <c r="O375" i="1" s="1"/>
  <c r="N376" i="1"/>
  <c r="O376" i="1" s="1"/>
  <c r="N377" i="1"/>
  <c r="O377" i="1" s="1"/>
  <c r="N378" i="1"/>
  <c r="O378" i="1" s="1"/>
  <c r="N379" i="1"/>
  <c r="O379" i="1" s="1"/>
  <c r="N380" i="1"/>
  <c r="O380" i="1" s="1"/>
  <c r="N381" i="1"/>
  <c r="O381" i="1" s="1"/>
  <c r="N382" i="1"/>
  <c r="O382" i="1" s="1"/>
  <c r="N383" i="1"/>
  <c r="O383" i="1" s="1"/>
  <c r="N384" i="1"/>
  <c r="O384" i="1" s="1"/>
  <c r="N385" i="1"/>
  <c r="O385" i="1" s="1"/>
  <c r="N386" i="1"/>
  <c r="O386" i="1" s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N251" i="1"/>
  <c r="O251" i="1" s="1"/>
  <c r="N252" i="1"/>
  <c r="O252" i="1" s="1"/>
  <c r="N253" i="1"/>
  <c r="O253" i="1" s="1"/>
  <c r="N254" i="1"/>
  <c r="O254" i="1" s="1"/>
  <c r="N255" i="1"/>
  <c r="O255" i="1" s="1"/>
  <c r="N256" i="1"/>
  <c r="O256" i="1" s="1"/>
  <c r="N257" i="1"/>
  <c r="O257" i="1" s="1"/>
  <c r="N258" i="1"/>
  <c r="O258" i="1" s="1"/>
  <c r="N259" i="1"/>
  <c r="O259" i="1" s="1"/>
  <c r="N260" i="1"/>
  <c r="O260" i="1" s="1"/>
  <c r="N261" i="1"/>
  <c r="O261" i="1" s="1"/>
  <c r="N262" i="1"/>
  <c r="O262" i="1" s="1"/>
  <c r="N263" i="1"/>
  <c r="O263" i="1" s="1"/>
  <c r="N264" i="1"/>
  <c r="O264" i="1" s="1"/>
  <c r="N265" i="1"/>
  <c r="O265" i="1" s="1"/>
  <c r="N266" i="1"/>
  <c r="O266" i="1" s="1"/>
  <c r="N267" i="1"/>
  <c r="O267" i="1" s="1"/>
  <c r="N268" i="1"/>
  <c r="O268" i="1" s="1"/>
  <c r="N269" i="1"/>
  <c r="O269" i="1" s="1"/>
  <c r="N270" i="1"/>
  <c r="O270" i="1" s="1"/>
  <c r="N271" i="1"/>
  <c r="O271" i="1" s="1"/>
  <c r="N272" i="1"/>
  <c r="O272" i="1" s="1"/>
  <c r="N273" i="1"/>
  <c r="O273" i="1" s="1"/>
  <c r="N274" i="1"/>
  <c r="O274" i="1" s="1"/>
  <c r="N275" i="1"/>
  <c r="O275" i="1" s="1"/>
  <c r="N276" i="1"/>
  <c r="O276" i="1" s="1"/>
  <c r="N277" i="1"/>
  <c r="O277" i="1" s="1"/>
  <c r="N278" i="1"/>
  <c r="O278" i="1" s="1"/>
  <c r="N279" i="1"/>
  <c r="O279" i="1" s="1"/>
  <c r="N280" i="1"/>
  <c r="O280" i="1" s="1"/>
  <c r="N281" i="1"/>
  <c r="O281" i="1" s="1"/>
  <c r="N282" i="1"/>
  <c r="O282" i="1" s="1"/>
  <c r="N283" i="1"/>
  <c r="O283" i="1" s="1"/>
  <c r="N284" i="1"/>
  <c r="O284" i="1" s="1"/>
  <c r="N285" i="1"/>
  <c r="O285" i="1" s="1"/>
  <c r="N286" i="1"/>
  <c r="O286" i="1" s="1"/>
  <c r="N287" i="1"/>
  <c r="O287" i="1" s="1"/>
  <c r="N288" i="1"/>
  <c r="O288" i="1" s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50" i="1"/>
  <c r="N233" i="1"/>
  <c r="O233" i="1" s="1"/>
  <c r="N234" i="1"/>
  <c r="O234" i="1" s="1"/>
  <c r="N235" i="1"/>
  <c r="O235" i="1" s="1"/>
  <c r="M233" i="1"/>
  <c r="M234" i="1"/>
  <c r="M235" i="1"/>
  <c r="N199" i="1"/>
  <c r="O199" i="1" s="1"/>
  <c r="N200" i="1"/>
  <c r="O200" i="1" s="1"/>
  <c r="N201" i="1"/>
  <c r="O201" i="1" s="1"/>
  <c r="N202" i="1"/>
  <c r="O202" i="1" s="1"/>
  <c r="N203" i="1"/>
  <c r="O203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N172" i="1"/>
  <c r="O172" i="1" s="1"/>
  <c r="N173" i="1"/>
  <c r="O173" i="1" s="1"/>
  <c r="N174" i="1"/>
  <c r="O174" i="1" s="1"/>
  <c r="N175" i="1"/>
  <c r="O175" i="1" s="1"/>
  <c r="N176" i="1"/>
  <c r="O176" i="1" s="1"/>
  <c r="N177" i="1"/>
  <c r="O177" i="1" s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M152" i="1"/>
  <c r="M153" i="1"/>
  <c r="M154" i="1"/>
  <c r="M155" i="1"/>
  <c r="M156" i="1"/>
  <c r="M157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N90" i="1"/>
  <c r="N91" i="1"/>
  <c r="N92" i="1"/>
  <c r="N93" i="1"/>
  <c r="N94" i="1"/>
  <c r="N95" i="1"/>
  <c r="N96" i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O90" i="1"/>
  <c r="O91" i="1"/>
  <c r="O92" i="1"/>
  <c r="O93" i="1"/>
  <c r="O94" i="1"/>
  <c r="O95" i="1"/>
  <c r="O96" i="1"/>
  <c r="N56" i="1"/>
  <c r="O56" i="1" s="1"/>
  <c r="N57" i="1"/>
  <c r="O57" i="1" s="1"/>
  <c r="N58" i="1"/>
  <c r="O58" i="1" s="1"/>
  <c r="N59" i="1"/>
  <c r="N60" i="1"/>
  <c r="N61" i="1"/>
  <c r="N62" i="1"/>
  <c r="O62" i="1" s="1"/>
  <c r="N63" i="1"/>
  <c r="N64" i="1"/>
  <c r="O64" i="1" s="1"/>
  <c r="N65" i="1"/>
  <c r="N66" i="1"/>
  <c r="O66" i="1" s="1"/>
  <c r="N67" i="1"/>
  <c r="N68" i="1"/>
  <c r="O68" i="1" s="1"/>
  <c r="N69" i="1"/>
  <c r="O69" i="1" s="1"/>
  <c r="N70" i="1"/>
  <c r="O70" i="1" s="1"/>
  <c r="N71" i="1"/>
  <c r="N72" i="1"/>
  <c r="N73" i="1"/>
  <c r="N74" i="1"/>
  <c r="O74" i="1" s="1"/>
  <c r="N7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38" i="1"/>
  <c r="M39" i="1"/>
  <c r="M40" i="1"/>
  <c r="M41" i="1"/>
  <c r="O73" i="1" l="1"/>
  <c r="O65" i="1"/>
  <c r="O61" i="1"/>
  <c r="O60" i="1"/>
  <c r="O75" i="1"/>
  <c r="O71" i="1"/>
  <c r="O67" i="1"/>
  <c r="O63" i="1"/>
  <c r="O59" i="1"/>
  <c r="O72" i="1"/>
  <c r="N724" i="1"/>
  <c r="M724" i="1"/>
  <c r="N710" i="1"/>
  <c r="O710" i="1" s="1"/>
  <c r="O711" i="1" s="1"/>
  <c r="J720" i="1" s="1"/>
  <c r="M710" i="1"/>
  <c r="N692" i="1"/>
  <c r="M692" i="1"/>
  <c r="O692" i="1" s="1"/>
  <c r="N691" i="1"/>
  <c r="M691" i="1"/>
  <c r="O691" i="1" s="1"/>
  <c r="N690" i="1"/>
  <c r="M690" i="1"/>
  <c r="O690" i="1" s="1"/>
  <c r="N689" i="1"/>
  <c r="M689" i="1"/>
  <c r="O689" i="1" s="1"/>
  <c r="N688" i="1"/>
  <c r="M688" i="1"/>
  <c r="O688" i="1" s="1"/>
  <c r="N687" i="1"/>
  <c r="M687" i="1"/>
  <c r="O687" i="1" s="1"/>
  <c r="N686" i="1"/>
  <c r="M686" i="1"/>
  <c r="O686" i="1" s="1"/>
  <c r="N685" i="1"/>
  <c r="M685" i="1"/>
  <c r="O685" i="1" s="1"/>
  <c r="N684" i="1"/>
  <c r="M684" i="1"/>
  <c r="O684" i="1" s="1"/>
  <c r="N683" i="1"/>
  <c r="M683" i="1"/>
  <c r="O683" i="1" s="1"/>
  <c r="N682" i="1"/>
  <c r="M682" i="1"/>
  <c r="O682" i="1" s="1"/>
  <c r="N681" i="1"/>
  <c r="M681" i="1"/>
  <c r="O681" i="1" s="1"/>
  <c r="N680" i="1"/>
  <c r="M680" i="1"/>
  <c r="O680" i="1" s="1"/>
  <c r="N679" i="1"/>
  <c r="M679" i="1"/>
  <c r="O679" i="1" s="1"/>
  <c r="N678" i="1"/>
  <c r="M678" i="1"/>
  <c r="O678" i="1" s="1"/>
  <c r="N677" i="1"/>
  <c r="M677" i="1"/>
  <c r="O677" i="1" s="1"/>
  <c r="N676" i="1"/>
  <c r="M676" i="1"/>
  <c r="N675" i="1"/>
  <c r="M675" i="1"/>
  <c r="O675" i="1" s="1"/>
  <c r="N674" i="1"/>
  <c r="M674" i="1"/>
  <c r="N660" i="1"/>
  <c r="O660" i="1" s="1"/>
  <c r="M660" i="1"/>
  <c r="N659" i="1"/>
  <c r="O659" i="1" s="1"/>
  <c r="M659" i="1"/>
  <c r="N658" i="1"/>
  <c r="O658" i="1" s="1"/>
  <c r="N657" i="1"/>
  <c r="M657" i="1"/>
  <c r="A633" i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N632" i="1"/>
  <c r="M632" i="1"/>
  <c r="N616" i="1"/>
  <c r="N619" i="1" s="1"/>
  <c r="J627" i="1" s="1"/>
  <c r="M616" i="1"/>
  <c r="N601" i="1"/>
  <c r="M601" i="1"/>
  <c r="N582" i="1"/>
  <c r="N588" i="1" s="1"/>
  <c r="J596" i="1" s="1"/>
  <c r="M582" i="1"/>
  <c r="N565" i="1"/>
  <c r="M565" i="1"/>
  <c r="N549" i="1"/>
  <c r="M549" i="1"/>
  <c r="N532" i="1"/>
  <c r="M532" i="1"/>
  <c r="N518" i="1"/>
  <c r="M518" i="1"/>
  <c r="N500" i="1"/>
  <c r="N505" i="1" s="1"/>
  <c r="J513" i="1" s="1"/>
  <c r="M500" i="1"/>
  <c r="N485" i="1"/>
  <c r="N472" i="1"/>
  <c r="J480" i="1" s="1"/>
  <c r="M470" i="1"/>
  <c r="N441" i="1"/>
  <c r="N456" i="1" s="1"/>
  <c r="J464" i="1" s="1"/>
  <c r="M441" i="1"/>
  <c r="N400" i="1"/>
  <c r="M400" i="1"/>
  <c r="N374" i="1"/>
  <c r="N387" i="1" s="1"/>
  <c r="J395" i="1" s="1"/>
  <c r="M374" i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N328" i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N312" i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A303" i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N302" i="1"/>
  <c r="M302" i="1"/>
  <c r="A251" i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N250" i="1"/>
  <c r="A233" i="1"/>
  <c r="A234" i="1" s="1"/>
  <c r="A235" i="1" s="1"/>
  <c r="N232" i="1"/>
  <c r="M232" i="1"/>
  <c r="N198" i="1"/>
  <c r="N219" i="1" s="1"/>
  <c r="M198" i="1"/>
  <c r="N171" i="1"/>
  <c r="N185" i="1" s="1"/>
  <c r="J193" i="1" s="1"/>
  <c r="M171" i="1"/>
  <c r="N151" i="1"/>
  <c r="N158" i="1" s="1"/>
  <c r="J166" i="1" s="1"/>
  <c r="M151" i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N89" i="1"/>
  <c r="M89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N55" i="1"/>
  <c r="N76" i="1" s="1"/>
  <c r="J84" i="1" s="1"/>
  <c r="M55" i="1"/>
  <c r="N41" i="1"/>
  <c r="N40" i="1"/>
  <c r="N39" i="1"/>
  <c r="N38" i="1"/>
  <c r="N37" i="1"/>
  <c r="M37" i="1"/>
  <c r="N23" i="1"/>
  <c r="O23" i="1" s="1"/>
  <c r="N22" i="1"/>
  <c r="N21" i="1"/>
  <c r="O21" i="1" s="1"/>
  <c r="N20" i="1"/>
  <c r="O20" i="1" s="1"/>
  <c r="N19" i="1"/>
  <c r="O19" i="1" s="1"/>
  <c r="N18" i="1"/>
  <c r="N17" i="1"/>
  <c r="N16" i="1"/>
  <c r="O16" i="1" s="1"/>
  <c r="N15" i="1"/>
  <c r="O15" i="1" s="1"/>
  <c r="N14" i="1"/>
  <c r="N13" i="1"/>
  <c r="N12" i="1"/>
  <c r="O12" i="1" s="1"/>
  <c r="N11" i="1"/>
  <c r="O11" i="1" s="1"/>
  <c r="N10" i="1"/>
  <c r="N9" i="1"/>
  <c r="O9" i="1" s="1"/>
  <c r="N8" i="1"/>
  <c r="O8" i="1" s="1"/>
  <c r="N7" i="1"/>
  <c r="O7" i="1" s="1"/>
  <c r="N6" i="1"/>
  <c r="N5" i="1"/>
  <c r="O5" i="1" s="1"/>
  <c r="N4" i="1"/>
  <c r="J227" i="1" l="1"/>
  <c r="O151" i="1"/>
  <c r="O158" i="1" s="1"/>
  <c r="J167" i="1" s="1"/>
  <c r="O171" i="1"/>
  <c r="O185" i="1" s="1"/>
  <c r="J194" i="1" s="1"/>
  <c r="O374" i="1"/>
  <c r="O387" i="1" s="1"/>
  <c r="J396" i="1" s="1"/>
  <c r="O549" i="1"/>
  <c r="O551" i="1" s="1"/>
  <c r="J560" i="1" s="1"/>
  <c r="N24" i="1"/>
  <c r="J32" i="1" s="1"/>
  <c r="O38" i="1"/>
  <c r="O17" i="1"/>
  <c r="O39" i="1"/>
  <c r="O500" i="1"/>
  <c r="O505" i="1" s="1"/>
  <c r="J514" i="1" s="1"/>
  <c r="O616" i="1"/>
  <c r="O619" i="1" s="1"/>
  <c r="J628" i="1" s="1"/>
  <c r="N711" i="1"/>
  <c r="O13" i="1"/>
  <c r="O40" i="1"/>
  <c r="N551" i="1"/>
  <c r="O565" i="1"/>
  <c r="O569" i="1" s="1"/>
  <c r="J578" i="1" s="1"/>
  <c r="O41" i="1"/>
  <c r="O582" i="1"/>
  <c r="O588" i="1" s="1"/>
  <c r="J597" i="1" s="1"/>
  <c r="O313" i="1"/>
  <c r="O6" i="1"/>
  <c r="O198" i="1"/>
  <c r="O219" i="1" s="1"/>
  <c r="O441" i="1"/>
  <c r="O456" i="1" s="1"/>
  <c r="J465" i="1" s="1"/>
  <c r="O4" i="1"/>
  <c r="O55" i="1"/>
  <c r="O76" i="1" s="1"/>
  <c r="J85" i="1" s="1"/>
  <c r="O328" i="1"/>
  <c r="O10" i="1"/>
  <c r="O14" i="1"/>
  <c r="O18" i="1"/>
  <c r="O22" i="1"/>
  <c r="O312" i="1"/>
  <c r="O329" i="1"/>
  <c r="N138" i="1"/>
  <c r="J146" i="1" s="1"/>
  <c r="O89" i="1"/>
  <c r="N289" i="1"/>
  <c r="J297" i="1" s="1"/>
  <c r="N42" i="1"/>
  <c r="N487" i="1"/>
  <c r="O485" i="1"/>
  <c r="O487" i="1" s="1"/>
  <c r="J496" i="1" s="1"/>
  <c r="O232" i="1"/>
  <c r="O236" i="1" s="1"/>
  <c r="J245" i="1" s="1"/>
  <c r="O37" i="1"/>
  <c r="N236" i="1"/>
  <c r="O250" i="1"/>
  <c r="O289" i="1" s="1"/>
  <c r="J298" i="1" s="1"/>
  <c r="N428" i="1"/>
  <c r="O400" i="1"/>
  <c r="O428" i="1" s="1"/>
  <c r="J437" i="1" s="1"/>
  <c r="N536" i="1"/>
  <c r="O532" i="1"/>
  <c r="O536" i="1" s="1"/>
  <c r="J545" i="1" s="1"/>
  <c r="N361" i="1"/>
  <c r="J369" i="1" s="1"/>
  <c r="O302" i="1"/>
  <c r="N644" i="1"/>
  <c r="N519" i="1"/>
  <c r="O657" i="1"/>
  <c r="O661" i="1" s="1"/>
  <c r="J670" i="1" s="1"/>
  <c r="N693" i="1"/>
  <c r="J704" i="1" s="1"/>
  <c r="O674" i="1"/>
  <c r="N731" i="1"/>
  <c r="O724" i="1"/>
  <c r="O731" i="1" s="1"/>
  <c r="J740" i="1" s="1"/>
  <c r="N603" i="1"/>
  <c r="O601" i="1"/>
  <c r="O603" i="1" s="1"/>
  <c r="J612" i="1" s="1"/>
  <c r="O518" i="1"/>
  <c r="O519" i="1" s="1"/>
  <c r="J528" i="1" s="1"/>
  <c r="N661" i="1"/>
  <c r="J669" i="1" s="1"/>
  <c r="N569" i="1"/>
  <c r="O632" i="1"/>
  <c r="O676" i="1"/>
  <c r="J228" i="1" l="1"/>
  <c r="O693" i="1"/>
  <c r="J705" i="1" s="1"/>
  <c r="J739" i="1"/>
  <c r="J611" i="1"/>
  <c r="J719" i="1"/>
  <c r="J652" i="1"/>
  <c r="J577" i="1"/>
  <c r="J559" i="1"/>
  <c r="J544" i="1"/>
  <c r="J495" i="1"/>
  <c r="J527" i="1"/>
  <c r="J436" i="1"/>
  <c r="J244" i="1"/>
  <c r="J50" i="1"/>
  <c r="O24" i="1"/>
  <c r="O644" i="1"/>
  <c r="O361" i="1"/>
  <c r="J370" i="1" s="1"/>
  <c r="O138" i="1"/>
  <c r="J147" i="1" s="1"/>
  <c r="O42" i="1"/>
  <c r="J653" i="1" l="1"/>
  <c r="J51" i="1"/>
  <c r="J33" i="1"/>
</calcChain>
</file>

<file path=xl/sharedStrings.xml><?xml version="1.0" encoding="utf-8"?>
<sst xmlns="http://schemas.openxmlformats.org/spreadsheetml/2006/main" count="3353" uniqueCount="938">
  <si>
    <t>Zadanie 1 – przygotowanie do legalizacji i legalizacja wag</t>
  </si>
  <si>
    <t>Pozycja</t>
  </si>
  <si>
    <t>Wyrób medyczny TAK/NIE</t>
  </si>
  <si>
    <t>Nazwa urządzenia</t>
  </si>
  <si>
    <t>Rodzaj/typ</t>
  </si>
  <si>
    <t xml:space="preserve">Nr fabryczny </t>
  </si>
  <si>
    <t>Producent</t>
  </si>
  <si>
    <t>Miejsce użytkowania</t>
  </si>
  <si>
    <t xml:space="preserve">Rok produkcji </t>
  </si>
  <si>
    <t xml:space="preserve">Data wykonania usługi przeglądu </t>
  </si>
  <si>
    <t xml:space="preserve">Ilość przeglądów w ramach obowiązywania umowy </t>
  </si>
  <si>
    <t>Cena jednostkowa netto 1 przegląd</t>
  </si>
  <si>
    <t>Stawka podatku VAT (%)</t>
  </si>
  <si>
    <t>Cena jednostkowa brutto 1 przegląd</t>
  </si>
  <si>
    <t>Wartość netto</t>
  </si>
  <si>
    <t>Wartość brutto</t>
  </si>
  <si>
    <t>1.</t>
  </si>
  <si>
    <t>NIE</t>
  </si>
  <si>
    <t>Waga elektroniczna niemowlęca</t>
  </si>
  <si>
    <t>5834354126784</t>
  </si>
  <si>
    <t>SECA</t>
  </si>
  <si>
    <t>O. Pediatryczny</t>
  </si>
  <si>
    <t>1 kwartał 2024</t>
  </si>
  <si>
    <t>2.</t>
  </si>
  <si>
    <t>Waga elektroniczna</t>
  </si>
  <si>
    <t>MS4940</t>
  </si>
  <si>
    <t>C15027010</t>
  </si>
  <si>
    <t>CHARDER</t>
  </si>
  <si>
    <t>O Pediatryczny</t>
  </si>
  <si>
    <t>3.</t>
  </si>
  <si>
    <t>AG200C</t>
  </si>
  <si>
    <t>AXIS</t>
  </si>
  <si>
    <t>Apteka</t>
  </si>
  <si>
    <t>4.</t>
  </si>
  <si>
    <t>WTP</t>
  </si>
  <si>
    <t>116842/04</t>
  </si>
  <si>
    <t>RADWAG</t>
  </si>
  <si>
    <t>POZ Rzepin</t>
  </si>
  <si>
    <t>5.</t>
  </si>
  <si>
    <t>191746/07</t>
  </si>
  <si>
    <t>6.</t>
  </si>
  <si>
    <t>834</t>
  </si>
  <si>
    <t>8347017094</t>
  </si>
  <si>
    <t>7.</t>
  </si>
  <si>
    <t xml:space="preserve">Waga elektroniczna </t>
  </si>
  <si>
    <t>MS4971</t>
  </si>
  <si>
    <t>C22004169</t>
  </si>
  <si>
    <t>POZ Słubice</t>
  </si>
  <si>
    <t>8.</t>
  </si>
  <si>
    <t>MS2400</t>
  </si>
  <si>
    <t>C21019607</t>
  </si>
  <si>
    <t>9.</t>
  </si>
  <si>
    <t>C22004180</t>
  </si>
  <si>
    <t>10.</t>
  </si>
  <si>
    <t>C21019596</t>
  </si>
  <si>
    <t>SOR</t>
  </si>
  <si>
    <t>11.</t>
  </si>
  <si>
    <t>C22004151</t>
  </si>
  <si>
    <t>12.</t>
  </si>
  <si>
    <t>C22004177</t>
  </si>
  <si>
    <t>13.</t>
  </si>
  <si>
    <t>C21019595</t>
  </si>
  <si>
    <t>14.</t>
  </si>
  <si>
    <t>C22004157</t>
  </si>
  <si>
    <t>Izba Przyjęć</t>
  </si>
  <si>
    <t>15.</t>
  </si>
  <si>
    <t>C21019608</t>
  </si>
  <si>
    <t>16.</t>
  </si>
  <si>
    <t>C22004153</t>
  </si>
  <si>
    <t>O. Wewnętrzny</t>
  </si>
  <si>
    <t>17.</t>
  </si>
  <si>
    <t>C22004179</t>
  </si>
  <si>
    <t>O.Chir.Ogólnej</t>
  </si>
  <si>
    <t>18.</t>
  </si>
  <si>
    <t>C22004175</t>
  </si>
  <si>
    <t>O.Chir.urazowo-ortopedycznej</t>
  </si>
  <si>
    <t>19.</t>
  </si>
  <si>
    <t>C22004176</t>
  </si>
  <si>
    <t>Poradnia Ginekologiczna</t>
  </si>
  <si>
    <t>20.</t>
  </si>
  <si>
    <t>C22004181</t>
  </si>
  <si>
    <t xml:space="preserve">Poradnia Urologiczna </t>
  </si>
  <si>
    <t>Suma</t>
  </si>
  <si>
    <t>Łączna wartość zadania nr 1 netto</t>
  </si>
  <si>
    <t>Łączna wartość zadania nr 1 brutto</t>
  </si>
  <si>
    <t>Zadanie 2 – przegląd, konserwacja i naprawa aparatów do znieczulenia</t>
  </si>
  <si>
    <t xml:space="preserve">Data wykonania następnego przeglądu </t>
  </si>
  <si>
    <t>TAK</t>
  </si>
  <si>
    <t>Aparat do znieczulenia</t>
  </si>
  <si>
    <t>LEON PLUS</t>
  </si>
  <si>
    <t>20005261</t>
  </si>
  <si>
    <t>Lowenstein Medical</t>
  </si>
  <si>
    <t>Blok Operacyjny</t>
  </si>
  <si>
    <t>2 kwartał 2023</t>
  </si>
  <si>
    <t>FABIUS GS</t>
  </si>
  <si>
    <t>Drager</t>
  </si>
  <si>
    <t>Aparat do znieczuleń</t>
  </si>
  <si>
    <t>PRIMUS</t>
  </si>
  <si>
    <t>ASKL-0154</t>
  </si>
  <si>
    <t>BlaseSirius 990</t>
  </si>
  <si>
    <t>SIRI-001771</t>
  </si>
  <si>
    <t>Spacelabs</t>
  </si>
  <si>
    <t>0200010HUL31708448</t>
  </si>
  <si>
    <t xml:space="preserve"> </t>
  </si>
  <si>
    <t>Łączna wartość zadania nr 2 netto</t>
  </si>
  <si>
    <t>Łączna wartość zadania nr 2 brutto</t>
  </si>
  <si>
    <t>Zadanie 3 – przegląd, konserwacja i naprawa respiratorów</t>
  </si>
  <si>
    <t>Respirator</t>
  </si>
  <si>
    <t>E600</t>
  </si>
  <si>
    <t>EV60010</t>
  </si>
  <si>
    <t>O-Two</t>
  </si>
  <si>
    <t>3 kwartał 2023</t>
  </si>
  <si>
    <t>EV60011</t>
  </si>
  <si>
    <t>MONNAL T-75</t>
  </si>
  <si>
    <t>03463</t>
  </si>
  <si>
    <t>Air liQuide Medical</t>
  </si>
  <si>
    <t>OAiIT</t>
  </si>
  <si>
    <t>07533</t>
  </si>
  <si>
    <t>Osiris 2</t>
  </si>
  <si>
    <t>E 2460</t>
  </si>
  <si>
    <t>TAEMA</t>
  </si>
  <si>
    <t>Parapack 2D</t>
  </si>
  <si>
    <t>1006172</t>
  </si>
  <si>
    <t>SMITHS</t>
  </si>
  <si>
    <t>Ratownictwo</t>
  </si>
  <si>
    <t>0810280</t>
  </si>
  <si>
    <t>0820333</t>
  </si>
  <si>
    <t>0810275</t>
  </si>
  <si>
    <t>Trilogy EVO</t>
  </si>
  <si>
    <t>H261914109CF8</t>
  </si>
  <si>
    <t>PHILIPS</t>
  </si>
  <si>
    <t>1 kwartał 2023</t>
  </si>
  <si>
    <t>H260651970301</t>
  </si>
  <si>
    <t>H800008535B4A</t>
  </si>
  <si>
    <t>O.Wewnętrzny</t>
  </si>
  <si>
    <t>H800008407009</t>
  </si>
  <si>
    <t>H2851616073C1</t>
  </si>
  <si>
    <t>H262341487937</t>
  </si>
  <si>
    <t>H8000E6555C8B</t>
  </si>
  <si>
    <t>H8000534037F8</t>
  </si>
  <si>
    <t>O.Chr.Urazowo/Ortopedycznej</t>
  </si>
  <si>
    <t>CARESCAPE R860</t>
  </si>
  <si>
    <t>WBRZ02832</t>
  </si>
  <si>
    <t>GE</t>
  </si>
  <si>
    <t>WBRZ02915</t>
  </si>
  <si>
    <t>WBRZ02737</t>
  </si>
  <si>
    <t>WBRZ02964</t>
  </si>
  <si>
    <t>Łączna wartość zadania nr 3 netto</t>
  </si>
  <si>
    <t>Łączna wartość zadania nr 3 brutto</t>
  </si>
  <si>
    <t>Zadanie 4 – przegląd, konserwacja i naprawa pomp infuzyjnych</t>
  </si>
  <si>
    <t>Pompa infuzyjna</t>
  </si>
  <si>
    <t>ASCOR S 11</t>
  </si>
  <si>
    <t>537/94</t>
  </si>
  <si>
    <t>ASCOR</t>
  </si>
  <si>
    <t>3 kwartał 2022</t>
  </si>
  <si>
    <t xml:space="preserve"> PERFUSOR</t>
  </si>
  <si>
    <t>BRAUN</t>
  </si>
  <si>
    <t>ASCOR AP 14</t>
  </si>
  <si>
    <t>14-09978-2018</t>
  </si>
  <si>
    <t>14-09979-2018</t>
  </si>
  <si>
    <t>Perfusor® Space</t>
  </si>
  <si>
    <t>S1</t>
  </si>
  <si>
    <t>0102354/07</t>
  </si>
  <si>
    <t>MEDIMA</t>
  </si>
  <si>
    <t>TYP P</t>
  </si>
  <si>
    <t>0201661/13</t>
  </si>
  <si>
    <t>0201412/12</t>
  </si>
  <si>
    <t>ALARIS GH</t>
  </si>
  <si>
    <t>CREFUSION</t>
  </si>
  <si>
    <t>O. Pediatrii</t>
  </si>
  <si>
    <t>Agilia</t>
  </si>
  <si>
    <t>P500</t>
  </si>
  <si>
    <t>L602200513B400</t>
  </si>
  <si>
    <t>BLT</t>
  </si>
  <si>
    <t>4 kwartał 2023</t>
  </si>
  <si>
    <t>L602200513B411</t>
  </si>
  <si>
    <t>L602200513B412</t>
  </si>
  <si>
    <t>L602200513B410</t>
  </si>
  <si>
    <t>L602200513B335</t>
  </si>
  <si>
    <t>L602200513B401</t>
  </si>
  <si>
    <t>L602200513B427</t>
  </si>
  <si>
    <t>L602200513B428</t>
  </si>
  <si>
    <t>L602200513B426</t>
  </si>
  <si>
    <t>L602200513B429</t>
  </si>
  <si>
    <t>L602200513B398</t>
  </si>
  <si>
    <t>L602200513B399</t>
  </si>
  <si>
    <t>P600</t>
  </si>
  <si>
    <t>8052200508B197</t>
  </si>
  <si>
    <t>8052200508B231</t>
  </si>
  <si>
    <t>8052200508B205</t>
  </si>
  <si>
    <t>Łączna wartość zadania nr 4 netto</t>
  </si>
  <si>
    <t>Łączna wartość zadania nr 4 brutto</t>
  </si>
  <si>
    <t>Zadanie 5 – przegląd, konserwacja i naprawa aparatów USG</t>
  </si>
  <si>
    <t>USG</t>
  </si>
  <si>
    <t>ALOKA SSD 3500</t>
  </si>
  <si>
    <t>M15129C</t>
  </si>
  <si>
    <t>Hitachi LTD</t>
  </si>
  <si>
    <t>Aloka F31</t>
  </si>
  <si>
    <t>V0022605</t>
  </si>
  <si>
    <t>Poradnie Szpitala</t>
  </si>
  <si>
    <t>USG HS40</t>
  </si>
  <si>
    <t>S1AKM3HICC00007T</t>
  </si>
  <si>
    <t>SAMSUNG</t>
  </si>
  <si>
    <t>USG XARIO 100 MX</t>
  </si>
  <si>
    <t>99D15Y5528</t>
  </si>
  <si>
    <t>Toshiba</t>
  </si>
  <si>
    <t>134/Z/8</t>
  </si>
  <si>
    <t>GEE 0890</t>
  </si>
  <si>
    <t>SIEMENS</t>
  </si>
  <si>
    <t>Voluson 730 Pro</t>
  </si>
  <si>
    <t>A41234</t>
  </si>
  <si>
    <t>Acuson X700</t>
  </si>
  <si>
    <t>355854</t>
  </si>
  <si>
    <t>O . Wewnętrzny</t>
  </si>
  <si>
    <t>Łączna wartość zadania nr 5 netto</t>
  </si>
  <si>
    <t>Łączna wartość zadania nr 5 brutto</t>
  </si>
  <si>
    <t>Zadanie 6 – przegląd, konserwacja i naprawa defibrylatorów</t>
  </si>
  <si>
    <t>Defibrylator</t>
  </si>
  <si>
    <t>LifePak 20e</t>
  </si>
  <si>
    <t>47596119</t>
  </si>
  <si>
    <t>Physio-control</t>
  </si>
  <si>
    <t>LifePak 20</t>
  </si>
  <si>
    <t>Medtronic</t>
  </si>
  <si>
    <t>LIFEPAK 12</t>
  </si>
  <si>
    <t>E-Series</t>
  </si>
  <si>
    <t>AB101015405</t>
  </si>
  <si>
    <t>Zoll</t>
  </si>
  <si>
    <t>AB13G020778</t>
  </si>
  <si>
    <t>M-Series</t>
  </si>
  <si>
    <t>T07K95755</t>
  </si>
  <si>
    <t>X-Series</t>
  </si>
  <si>
    <t>AR17L028728</t>
  </si>
  <si>
    <t>AR17L028733</t>
  </si>
  <si>
    <t>13008618</t>
  </si>
  <si>
    <t>Zoll M serie</t>
  </si>
  <si>
    <t>T05L75918</t>
  </si>
  <si>
    <t>ZOLL AED PLUS</t>
  </si>
  <si>
    <t>X14C660076</t>
  </si>
  <si>
    <t>12106566</t>
  </si>
  <si>
    <t>TEC5621</t>
  </si>
  <si>
    <t>80460</t>
  </si>
  <si>
    <t>Nihon-Kohden</t>
  </si>
  <si>
    <t>Zewnętrzny stymulator serca</t>
  </si>
  <si>
    <t>KARDIOSTYMULATOR MIP-801</t>
  </si>
  <si>
    <t>1140</t>
  </si>
  <si>
    <t>Itiam Zabrze</t>
  </si>
  <si>
    <t>Łączna wartość zadania nr 6 netto</t>
  </si>
  <si>
    <t>Łączna wartość zadania nr 6 brutto</t>
  </si>
  <si>
    <t>Zadanie 7 – przegląd, konserwacja i naprawa urządzeń w pracowni Gastroenterologicznej</t>
  </si>
  <si>
    <t>2-Częściowy stół elektryczny</t>
  </si>
  <si>
    <t>SS-E01 Plus</t>
  </si>
  <si>
    <t>SS-E0184-2018</t>
  </si>
  <si>
    <t>WsTechs.c.</t>
  </si>
  <si>
    <t>Pracownia Endoskopii</t>
  </si>
  <si>
    <t>Automatyczna myjnia endoskopowa</t>
  </si>
  <si>
    <t>ETD-3/PAA</t>
  </si>
  <si>
    <t>42190125/ SN 07130662</t>
  </si>
  <si>
    <t>Olympus</t>
  </si>
  <si>
    <t>Ph-metr</t>
  </si>
  <si>
    <t>Ohmega</t>
  </si>
  <si>
    <t>13880909</t>
  </si>
  <si>
    <t>MMS MecicalMeasuren</t>
  </si>
  <si>
    <t>Rektoskop</t>
  </si>
  <si>
    <t>BOB OM 100x2</t>
  </si>
  <si>
    <t>0020112</t>
  </si>
  <si>
    <t xml:space="preserve">BOB </t>
  </si>
  <si>
    <t>Vidogastroskop</t>
  </si>
  <si>
    <t>GIF-Q165</t>
  </si>
  <si>
    <t>2803867</t>
  </si>
  <si>
    <t>Wózek endoskopowy</t>
  </si>
  <si>
    <t>WM-NP1</t>
  </si>
  <si>
    <t>21108896</t>
  </si>
  <si>
    <t>Ssak endoskopowy</t>
  </si>
  <si>
    <t>KV-5</t>
  </si>
  <si>
    <t>21106422</t>
  </si>
  <si>
    <t>Źródło światła</t>
  </si>
  <si>
    <t>CLE -165</t>
  </si>
  <si>
    <t>7111677</t>
  </si>
  <si>
    <t>Videoprocesor</t>
  </si>
  <si>
    <t>Evis Exera II CV-165</t>
  </si>
  <si>
    <t>7122104</t>
  </si>
  <si>
    <t>Stacja robocza</t>
  </si>
  <si>
    <t>WM-30</t>
  </si>
  <si>
    <t>SN034702/09338</t>
  </si>
  <si>
    <t xml:space="preserve">Myjnia ultradźwiękowa </t>
  </si>
  <si>
    <t>ENDOSONIC</t>
  </si>
  <si>
    <t>26/20713</t>
  </si>
  <si>
    <t>Videogastroskop</t>
  </si>
  <si>
    <t>GIF-Q145</t>
  </si>
  <si>
    <t>2101424</t>
  </si>
  <si>
    <t>Monitor medyczny</t>
  </si>
  <si>
    <t>Monitor HD AMM213TD</t>
  </si>
  <si>
    <t>S210LMP0054</t>
  </si>
  <si>
    <t>ADVAN</t>
  </si>
  <si>
    <t>Pompa płucząca</t>
  </si>
  <si>
    <t>OFP-2</t>
  </si>
  <si>
    <t>21107110</t>
  </si>
  <si>
    <t xml:space="preserve">Myjnia ręczna do endoskopów </t>
  </si>
  <si>
    <t>TD-20</t>
  </si>
  <si>
    <t>9608484</t>
  </si>
  <si>
    <t>Videokolonoskop</t>
  </si>
  <si>
    <t>CF-Q165I</t>
  </si>
  <si>
    <t>2103135</t>
  </si>
  <si>
    <t>2103152</t>
  </si>
  <si>
    <t>Videoskop</t>
  </si>
  <si>
    <t>ZESTAW DO VIDEOSKOPII LARYNGOLOGICZNEJ</t>
  </si>
  <si>
    <t>1650284</t>
  </si>
  <si>
    <t>Pentax/Storz</t>
  </si>
  <si>
    <t>Poradnia Laryngologiczna</t>
  </si>
  <si>
    <t>Fiberobrochoskop</t>
  </si>
  <si>
    <t>FIBEROBRONCHOSKOP FI-13RBS</t>
  </si>
  <si>
    <t>G110860</t>
  </si>
  <si>
    <t>Pentax</t>
  </si>
  <si>
    <t>21.</t>
  </si>
  <si>
    <t>UROFLOWMETR</t>
  </si>
  <si>
    <t>flowmaster</t>
  </si>
  <si>
    <t>16354171</t>
  </si>
  <si>
    <t>22.</t>
  </si>
  <si>
    <t>Cystoskop wzierny</t>
  </si>
  <si>
    <t>FCY-15RBS</t>
  </si>
  <si>
    <t>G110921</t>
  </si>
  <si>
    <t>Łączna wartość zadania nr 7 netto</t>
  </si>
  <si>
    <t>Łączna wartość zadania nr 7 brutto</t>
  </si>
  <si>
    <t>Zadanie 8 – przegląd, konserwacja i naprawa sterylizatora/myjni</t>
  </si>
  <si>
    <t>Sterylizator parowy</t>
  </si>
  <si>
    <t>SELECTOMAT SL</t>
  </si>
  <si>
    <t>MMM</t>
  </si>
  <si>
    <t>sterylizatornia</t>
  </si>
  <si>
    <t xml:space="preserve">Myjnia </t>
  </si>
  <si>
    <t>MIELE PG8582</t>
  </si>
  <si>
    <t>00/074394335</t>
  </si>
  <si>
    <t>MIELE</t>
  </si>
  <si>
    <t>MYJNIA TOP LINE 20</t>
  </si>
  <si>
    <t>MEIKO</t>
  </si>
  <si>
    <t>2kwartał 2023</t>
  </si>
  <si>
    <t>KD 20</t>
  </si>
  <si>
    <t>O. Chir.urazowo-ortopedycznej</t>
  </si>
  <si>
    <t>Łączna wartość zadania nr 8 netto</t>
  </si>
  <si>
    <t>Łączna wartość zadania nr 8 brutto</t>
  </si>
  <si>
    <t>Zadanie 9 – przegląd, konserwacja i naprawa kardiomonitorów</t>
  </si>
  <si>
    <t>kardiomonitor</t>
  </si>
  <si>
    <t>Q7</t>
  </si>
  <si>
    <t>Q71E006169</t>
  </si>
  <si>
    <t>Q071E007285</t>
  </si>
  <si>
    <t>Q71E006174</t>
  </si>
  <si>
    <t>Q071E007325</t>
  </si>
  <si>
    <t>Q071E010835</t>
  </si>
  <si>
    <t>Q71E006175</t>
  </si>
  <si>
    <t>SVM-7521</t>
  </si>
  <si>
    <t>0100836</t>
  </si>
  <si>
    <t>MONITOR uMAC12</t>
  </si>
  <si>
    <t>kq-7A007595</t>
  </si>
  <si>
    <t>Mindray</t>
  </si>
  <si>
    <t>kq-7a007624</t>
  </si>
  <si>
    <t>PVM-2703</t>
  </si>
  <si>
    <t>0105860</t>
  </si>
  <si>
    <t>LifeScope BSM-3562</t>
  </si>
  <si>
    <t>05713</t>
  </si>
  <si>
    <t>05714</t>
  </si>
  <si>
    <t>05712</t>
  </si>
  <si>
    <t>05715</t>
  </si>
  <si>
    <t>Life Scope TR BSM-6501K</t>
  </si>
  <si>
    <t>02095</t>
  </si>
  <si>
    <t>02094</t>
  </si>
  <si>
    <t>02096</t>
  </si>
  <si>
    <t>02093</t>
  </si>
  <si>
    <t>kq-7a007617</t>
  </si>
  <si>
    <t>O.Pediatryczny</t>
  </si>
  <si>
    <t>kq-7a007598</t>
  </si>
  <si>
    <t>INFINITY DELTA</t>
  </si>
  <si>
    <t>6008883167</t>
  </si>
  <si>
    <t>IM8</t>
  </si>
  <si>
    <t>301235-M15B05910014</t>
  </si>
  <si>
    <t>EDAN</t>
  </si>
  <si>
    <t>Vintalogik 5000</t>
  </si>
  <si>
    <t>9915019600023</t>
  </si>
  <si>
    <t>Mennen Medical</t>
  </si>
  <si>
    <t>PVM-2701</t>
  </si>
  <si>
    <t>0109282</t>
  </si>
  <si>
    <t>SVM-7503</t>
  </si>
  <si>
    <t>0101804</t>
  </si>
  <si>
    <t>NICCOMO ICU</t>
  </si>
  <si>
    <t>10621197</t>
  </si>
  <si>
    <t>Medis</t>
  </si>
  <si>
    <t>4 kwartał 2022</t>
  </si>
  <si>
    <t>Infinity® Gamma XL</t>
  </si>
  <si>
    <t>5516018579</t>
  </si>
  <si>
    <t>5516018971</t>
  </si>
  <si>
    <t>5513183076</t>
  </si>
  <si>
    <t>VP-700</t>
  </si>
  <si>
    <t>EJJP013</t>
  </si>
  <si>
    <t>iM8</t>
  </si>
  <si>
    <t>301235-M15B05910001</t>
  </si>
  <si>
    <t>IntelliVue MP5</t>
  </si>
  <si>
    <t>74807374</t>
  </si>
  <si>
    <t>philips</t>
  </si>
  <si>
    <t>74807351</t>
  </si>
  <si>
    <t>0100864</t>
  </si>
  <si>
    <t>0100850</t>
  </si>
  <si>
    <t>0100838</t>
  </si>
  <si>
    <t>X3</t>
  </si>
  <si>
    <t>DE694F5622</t>
  </si>
  <si>
    <t>DE694F4789</t>
  </si>
  <si>
    <t>Stacja centralnego monitorowania</t>
  </si>
  <si>
    <t>CNS-9701K</t>
  </si>
  <si>
    <t>02134</t>
  </si>
  <si>
    <t>Łączna wartość zadania nr 9 netto</t>
  </si>
  <si>
    <t>Łączna wartość zadania nr 9 brutto</t>
  </si>
  <si>
    <t>Zadanie 10 – przegląd, konserwacja i naprawa urządzeń rehabilitacyjnych</t>
  </si>
  <si>
    <t>Łóżko rehabilitacyjne</t>
  </si>
  <si>
    <t>Schell 1297EC</t>
  </si>
  <si>
    <t>650</t>
  </si>
  <si>
    <t>Schell</t>
  </si>
  <si>
    <t>764</t>
  </si>
  <si>
    <t>657</t>
  </si>
  <si>
    <t>759</t>
  </si>
  <si>
    <t>656</t>
  </si>
  <si>
    <t>766</t>
  </si>
  <si>
    <t>653</t>
  </si>
  <si>
    <t>770</t>
  </si>
  <si>
    <t>762</t>
  </si>
  <si>
    <t>767</t>
  </si>
  <si>
    <t>651</t>
  </si>
  <si>
    <t>757</t>
  </si>
  <si>
    <t>652</t>
  </si>
  <si>
    <t>655</t>
  </si>
  <si>
    <t>768</t>
  </si>
  <si>
    <t>763</t>
  </si>
  <si>
    <t>761</t>
  </si>
  <si>
    <t>654</t>
  </si>
  <si>
    <t>769</t>
  </si>
  <si>
    <t>760</t>
  </si>
  <si>
    <t>758</t>
  </si>
  <si>
    <t>765</t>
  </si>
  <si>
    <t>756</t>
  </si>
  <si>
    <t>BTL 6000 Shortwave 400</t>
  </si>
  <si>
    <t>Diatermia krótkofalowa</t>
  </si>
  <si>
    <t>BTL</t>
  </si>
  <si>
    <t>Rehabilitacja Rzepin</t>
  </si>
  <si>
    <t>Urządzenie do krioterapii</t>
  </si>
  <si>
    <t>Froozer 30L</t>
  </si>
  <si>
    <t>C/1905/0005</t>
  </si>
  <si>
    <t>Technomex</t>
  </si>
  <si>
    <t>Wanna do kąpieli wirowej K.D</t>
  </si>
  <si>
    <t>Pizarro</t>
  </si>
  <si>
    <t>598/8/2019</t>
  </si>
  <si>
    <t>Wanna do kąpieli wirowej K.G</t>
  </si>
  <si>
    <t>599/8/2019</t>
  </si>
  <si>
    <t>Lustro korekcyjne</t>
  </si>
  <si>
    <t>MIRR 1</t>
  </si>
  <si>
    <t>600/8/2019</t>
  </si>
  <si>
    <t>601/8/2019</t>
  </si>
  <si>
    <t>Rehabilitacja Słubice</t>
  </si>
  <si>
    <t>Wirówka K.D</t>
  </si>
  <si>
    <t>1115EZ</t>
  </si>
  <si>
    <t>H/1102/0061</t>
  </si>
  <si>
    <t>Wirówka K.G</t>
  </si>
  <si>
    <t>1114E</t>
  </si>
  <si>
    <t>H/1102/0060</t>
  </si>
  <si>
    <t>Stół rehabilitacyjny</t>
  </si>
  <si>
    <t>OPAL</t>
  </si>
  <si>
    <t>K/0806/0779</t>
  </si>
  <si>
    <t>ONYKS</t>
  </si>
  <si>
    <t>K/0906/0256</t>
  </si>
  <si>
    <t>Dwukanałowy elektrostymulator</t>
  </si>
  <si>
    <t>FIRING EVO</t>
  </si>
  <si>
    <t>09/F4653</t>
  </si>
  <si>
    <t>Emildue</t>
  </si>
  <si>
    <t>Aparat do magneterapii</t>
  </si>
  <si>
    <t>MAGNETRONIC MF-10</t>
  </si>
  <si>
    <t>2516</t>
  </si>
  <si>
    <t>EIE otwack</t>
  </si>
  <si>
    <t>AUTOTHERM 390</t>
  </si>
  <si>
    <t>128XSW304</t>
  </si>
  <si>
    <t>METTLERELECTRONICS</t>
  </si>
  <si>
    <t>Aparat do elektroterapii</t>
  </si>
  <si>
    <t>DUOTER PLUS</t>
  </si>
  <si>
    <t>DP-40/09/10</t>
  </si>
  <si>
    <t>ASTAR</t>
  </si>
  <si>
    <t>Lampa cieplna</t>
  </si>
  <si>
    <t>SOLLUX LS-2</t>
  </si>
  <si>
    <t>289</t>
  </si>
  <si>
    <t>Elektromedycyna Otwock</t>
  </si>
  <si>
    <t>SOLLUX LS-1</t>
  </si>
  <si>
    <t>089</t>
  </si>
  <si>
    <t>Aparat do elektroterapii Jonoforezy</t>
  </si>
  <si>
    <t>INTERDYNAMIC ID-4C</t>
  </si>
  <si>
    <t>1116</t>
  </si>
  <si>
    <t>Laser biostymulujący</t>
  </si>
  <si>
    <t>LASER TR1 HP</t>
  </si>
  <si>
    <t>09/T03213</t>
  </si>
  <si>
    <t>SYS STIM 226</t>
  </si>
  <si>
    <t>103XMW838</t>
  </si>
  <si>
    <t>Aparat do terapii podciśnieniowej</t>
  </si>
  <si>
    <t>BLACK BOX EVO</t>
  </si>
  <si>
    <t>6N3011</t>
  </si>
  <si>
    <t>Cosmogamma</t>
  </si>
  <si>
    <t>DIADYNAMIK STYMAT S-210</t>
  </si>
  <si>
    <t>0169</t>
  </si>
  <si>
    <t>Famed łódź</t>
  </si>
  <si>
    <t>Aparat do terapii ultradźwiękowej</t>
  </si>
  <si>
    <t>SONICATOR 740</t>
  </si>
  <si>
    <t>118XUB1696</t>
  </si>
  <si>
    <t>Aparat do krioterapii</t>
  </si>
  <si>
    <t>KRIOPOL R60</t>
  </si>
  <si>
    <t xml:space="preserve"> 064/07/2011</t>
  </si>
  <si>
    <t>KrioMedPol</t>
  </si>
  <si>
    <t>Kuchnia parafinowa</t>
  </si>
  <si>
    <t>KUCHNIA PB 5-30</t>
  </si>
  <si>
    <t>124410709228</t>
  </si>
  <si>
    <t>Heuser</t>
  </si>
  <si>
    <t>Zamknięty obieg wody</t>
  </si>
  <si>
    <t>Ekopompa AQAVIBRONU</t>
  </si>
  <si>
    <t>006</t>
  </si>
  <si>
    <t>Eres medical</t>
  </si>
  <si>
    <t>Aparat do masażu uciskowego</t>
  </si>
  <si>
    <t>LYMPHATRON DL 1200H</t>
  </si>
  <si>
    <t>Daesun Maref</t>
  </si>
  <si>
    <t>Multitronic MT-3</t>
  </si>
  <si>
    <t>809/2012</t>
  </si>
  <si>
    <t xml:space="preserve">EIE </t>
  </si>
  <si>
    <t>36XUB117</t>
  </si>
  <si>
    <t>Aparat do magnetoterapii</t>
  </si>
  <si>
    <t>MAGNER PLUS</t>
  </si>
  <si>
    <t>MP-20/04/11</t>
  </si>
  <si>
    <t>Aster</t>
  </si>
  <si>
    <t>1415</t>
  </si>
  <si>
    <t>Elektrostymulator dwukanałowy</t>
  </si>
  <si>
    <t>FIRING 7F</t>
  </si>
  <si>
    <t>07/7F002392</t>
  </si>
  <si>
    <t>Emilude</t>
  </si>
  <si>
    <t>Laser biostymulacyjny</t>
  </si>
  <si>
    <t>LASER LP-50</t>
  </si>
  <si>
    <t>03/5A27</t>
  </si>
  <si>
    <t>POLARIS II</t>
  </si>
  <si>
    <t>P112-14/04/12</t>
  </si>
  <si>
    <t>0177</t>
  </si>
  <si>
    <t>1785</t>
  </si>
  <si>
    <t>Zalimp</t>
  </si>
  <si>
    <t>Kuchnia PB 5-30</t>
  </si>
  <si>
    <t>04/2013</t>
  </si>
  <si>
    <t>Łączna wartość zadania nr 10 netto</t>
  </si>
  <si>
    <t>Łączna wartość zadania nr 10 brutto</t>
  </si>
  <si>
    <t>Zadanie 11 – przegląd, konserwacja i naprawa pulsoksymetrów</t>
  </si>
  <si>
    <t>Pulsoksymetr</t>
  </si>
  <si>
    <t>CX 130</t>
  </si>
  <si>
    <t>0A415A0137</t>
  </si>
  <si>
    <t>0A415A0136</t>
  </si>
  <si>
    <t>Rad 9</t>
  </si>
  <si>
    <t>AG3108</t>
  </si>
  <si>
    <t>Masimo</t>
  </si>
  <si>
    <t>Radical 7</t>
  </si>
  <si>
    <t>T050564</t>
  </si>
  <si>
    <t>Nonin 9847</t>
  </si>
  <si>
    <t>501434612</t>
  </si>
  <si>
    <t>NONIN</t>
  </si>
  <si>
    <t>PC-66B</t>
  </si>
  <si>
    <t>XXK00JA00037</t>
  </si>
  <si>
    <t>Nonin 8500</t>
  </si>
  <si>
    <t>502602952</t>
  </si>
  <si>
    <t>502602953</t>
  </si>
  <si>
    <t>502633824</t>
  </si>
  <si>
    <t>502633823</t>
  </si>
  <si>
    <t>SP-20</t>
  </si>
  <si>
    <t>XCU007RC003046</t>
  </si>
  <si>
    <t>shenzhen Creative</t>
  </si>
  <si>
    <t>0A412A0118</t>
  </si>
  <si>
    <t>Radical-7 Pulse</t>
  </si>
  <si>
    <t>1000134156</t>
  </si>
  <si>
    <t>Łączna wartość zadania nr 11 netto</t>
  </si>
  <si>
    <t>Łączna wartość zadania nr 11 brutto</t>
  </si>
  <si>
    <t>Zadanie 12 – przegląd, konserwacja i naprawa ssaków elektrycznych</t>
  </si>
  <si>
    <t>Ssak elektryczny</t>
  </si>
  <si>
    <t>SO-5 TORNADO</t>
  </si>
  <si>
    <t>1101/002/2010</t>
  </si>
  <si>
    <t>Ogarit</t>
  </si>
  <si>
    <t>NEW ASKIR 30</t>
  </si>
  <si>
    <t>CA-MI</t>
  </si>
  <si>
    <t>1101/298/18</t>
  </si>
  <si>
    <t>SSAK SUPER VEGA 28212</t>
  </si>
  <si>
    <t>GIMA</t>
  </si>
  <si>
    <t>101/302/18</t>
  </si>
  <si>
    <t>SSAK SUPER VEGA</t>
  </si>
  <si>
    <t>Gambi</t>
  </si>
  <si>
    <t>New ASKIR 30</t>
  </si>
  <si>
    <t>61522-1703</t>
  </si>
  <si>
    <t>Anmer</t>
  </si>
  <si>
    <t>Mevacs M20</t>
  </si>
  <si>
    <t>medist</t>
  </si>
  <si>
    <t>OB 1000</t>
  </si>
  <si>
    <t>BOSCAROL</t>
  </si>
  <si>
    <t>OB 2012</t>
  </si>
  <si>
    <t>SU-2</t>
  </si>
  <si>
    <t>AGA Labor</t>
  </si>
  <si>
    <t>LC-16</t>
  </si>
  <si>
    <t>20489Z/39</t>
  </si>
  <si>
    <t>Atmos</t>
  </si>
  <si>
    <t>204892/40</t>
  </si>
  <si>
    <t>Atmos LC 16</t>
  </si>
  <si>
    <t>201135/5</t>
  </si>
  <si>
    <t>201114/1</t>
  </si>
  <si>
    <t>23.</t>
  </si>
  <si>
    <t>24.</t>
  </si>
  <si>
    <t>OGARIT SO-3 PASSAT</t>
  </si>
  <si>
    <t>1103/147/16</t>
  </si>
  <si>
    <t>SERVOX 12318</t>
  </si>
  <si>
    <t>01-13738</t>
  </si>
  <si>
    <t>SERVOX</t>
  </si>
  <si>
    <t>0101/210/08</t>
  </si>
  <si>
    <t>101/301/18</t>
  </si>
  <si>
    <t>New Askir 20</t>
  </si>
  <si>
    <t>Łączna wartość zadania nr 12 netto</t>
  </si>
  <si>
    <t>Łączna wartość zadania nr 12 brutto</t>
  </si>
  <si>
    <t>Zadanie 13 – przegląd, konserwacja i naprawa aparatów EKG</t>
  </si>
  <si>
    <t>Aparat EKG</t>
  </si>
  <si>
    <t>BTL-08 LT</t>
  </si>
  <si>
    <t>073T0B002288</t>
  </si>
  <si>
    <t>BTL-08 MT PLUS</t>
  </si>
  <si>
    <t>073P-B-03957</t>
  </si>
  <si>
    <t>073P-B-03845</t>
  </si>
  <si>
    <t>BTL-08 SD3</t>
  </si>
  <si>
    <t>08SD-0710627</t>
  </si>
  <si>
    <t>BTL-08 MT Plus</t>
  </si>
  <si>
    <t>073P0B007003</t>
  </si>
  <si>
    <t>BTL 08 LT</t>
  </si>
  <si>
    <t>073TOB001598</t>
  </si>
  <si>
    <t>BTL 08-LT</t>
  </si>
  <si>
    <t>BTL-08 R3</t>
  </si>
  <si>
    <t>08AE-0023642</t>
  </si>
  <si>
    <t>BTL 08 MT PLUS</t>
  </si>
  <si>
    <t>073P-B-02593</t>
  </si>
  <si>
    <t>Ascard Mr. Blue</t>
  </si>
  <si>
    <t>ASPEL</t>
  </si>
  <si>
    <t>AsCARD ORANGE</t>
  </si>
  <si>
    <t>SN 1535</t>
  </si>
  <si>
    <t>SN-1536</t>
  </si>
  <si>
    <t>SN-1537</t>
  </si>
  <si>
    <t>Łączna wartość zadania nr 13 netto</t>
  </si>
  <si>
    <t>Łączna wartość zadania nr 13 brutto</t>
  </si>
  <si>
    <t>Zadanie 14 – przegląd, konserwacja i naprawa sprzętu i urządzeń RTG</t>
  </si>
  <si>
    <t>RRTG z łukiem C</t>
  </si>
  <si>
    <t>RAMIE C ZIEHM 8000</t>
  </si>
  <si>
    <t xml:space="preserve">ZIEHM </t>
  </si>
  <si>
    <t>Sprzęt radiologiczny</t>
  </si>
  <si>
    <t>GXR-68SD</t>
  </si>
  <si>
    <t>DRI2120003A</t>
  </si>
  <si>
    <t>DRGEM</t>
  </si>
  <si>
    <t>Pracownia RTG</t>
  </si>
  <si>
    <t>Łączna wartość zadania nr 14 netto</t>
  </si>
  <si>
    <t>Łączna wartość zadania nr 14 brutto</t>
  </si>
  <si>
    <t>Zadanie 15 – przegląd, konserwacja i naprawa urządzeń KTG</t>
  </si>
  <si>
    <t>KTG</t>
  </si>
  <si>
    <t>KTG BISTOS</t>
  </si>
  <si>
    <t>ADACB0061</t>
  </si>
  <si>
    <t>Bistos</t>
  </si>
  <si>
    <t>Poradnia w Górzycy</t>
  </si>
  <si>
    <t>APARAT KTG</t>
  </si>
  <si>
    <t>ADACB0056</t>
  </si>
  <si>
    <t>Poradnia Rzepin</t>
  </si>
  <si>
    <t>Łączna wartość zadania nr 15 netto</t>
  </si>
  <si>
    <t>Łączna wartość zadania nr 15 brutto</t>
  </si>
  <si>
    <t>Zadanie 16 – przegląd, konserwacja i naprawa diatermii chirurgicznych</t>
  </si>
  <si>
    <t>Diatermia Chirurgiczna</t>
  </si>
  <si>
    <t>BERCHTOLD EL-640</t>
  </si>
  <si>
    <t>1155004-1 10158</t>
  </si>
  <si>
    <t>BOWA</t>
  </si>
  <si>
    <t>BOWA 300</t>
  </si>
  <si>
    <t>ES 120</t>
  </si>
  <si>
    <t>EMED</t>
  </si>
  <si>
    <t>ES 350 Argon</t>
  </si>
  <si>
    <t>Łączna wartość zadania nr 16 netto</t>
  </si>
  <si>
    <t>Łączna wartość zadania nr 16 brutto</t>
  </si>
  <si>
    <t>Zadanie 17 – przegląd, konserwacja i naprawa opasek ortopedycznych</t>
  </si>
  <si>
    <t>Opaska ortopedyczna</t>
  </si>
  <si>
    <t>ATS 3000</t>
  </si>
  <si>
    <t>3010DAEJ</t>
  </si>
  <si>
    <t>Zimmer</t>
  </si>
  <si>
    <t>Łączna wartość zadania nr 17 netto</t>
  </si>
  <si>
    <t>Łączna wartość zadania nr 17 brutto</t>
  </si>
  <si>
    <t>Zadanie 18 – przegląd, konserwacja i naprawa stołów operacyjnych</t>
  </si>
  <si>
    <t>Stół operacyjny</t>
  </si>
  <si>
    <t>T800 5K2v03</t>
  </si>
  <si>
    <t>M17358-01</t>
  </si>
  <si>
    <t>Amtai</t>
  </si>
  <si>
    <t>T800.2v03</t>
  </si>
  <si>
    <t>M17016-01</t>
  </si>
  <si>
    <t>ALVO PRELUDIUM</t>
  </si>
  <si>
    <t>11/012</t>
  </si>
  <si>
    <t>Alvio medical</t>
  </si>
  <si>
    <t>Getinge 1425.01A0</t>
  </si>
  <si>
    <t>Maquet</t>
  </si>
  <si>
    <t>Łączna wartość zadania nr 18 netto</t>
  </si>
  <si>
    <t>Łączna wartość zadania nr 18 brutto</t>
  </si>
  <si>
    <t>Zadanie 19 – przegląd, konserwacja i naprawa ogrzewaczy pacjenta</t>
  </si>
  <si>
    <t>Ogrzewacz pacjenta</t>
  </si>
  <si>
    <t>BAIR HUGGER 775</t>
  </si>
  <si>
    <t>3M</t>
  </si>
  <si>
    <t>Łączna wartość zadania nr 19 netto</t>
  </si>
  <si>
    <t>Łączna wartość zadania nr 19 brutto</t>
  </si>
  <si>
    <t>Zadanie 20 – przegląd, konserwacja i naprawa bieżni wysiłkowej i urządzeń wchodzących w skład bieżni</t>
  </si>
  <si>
    <t xml:space="preserve">Bieżnia </t>
  </si>
  <si>
    <t>BTL TUEADMILL</t>
  </si>
  <si>
    <t xml:space="preserve">Program do prób wysiłkowych </t>
  </si>
  <si>
    <t>BTL-08 ERGO II</t>
  </si>
  <si>
    <t>Ekg przy bieżni</t>
  </si>
  <si>
    <t>Przystawka spirometryczna</t>
  </si>
  <si>
    <t>BTL-08 SPIRO</t>
  </si>
  <si>
    <t>003-003817</t>
  </si>
  <si>
    <t>Łączna wartość zadania nr 20 netto</t>
  </si>
  <si>
    <t>Łączna wartość zadania nr 20 brutto</t>
  </si>
  <si>
    <t>Zadanie 21 – przegląd, konserwacja i naprawa zestawu laparaskopowego</t>
  </si>
  <si>
    <t>Zestaw laparoskopowy</t>
  </si>
  <si>
    <t>Monitor</t>
  </si>
  <si>
    <t xml:space="preserve">sony </t>
  </si>
  <si>
    <t>Pompa Perystaltyczna</t>
  </si>
  <si>
    <t>PG0300</t>
  </si>
  <si>
    <t xml:space="preserve">Dozownik Gazu Co2 pg16 </t>
  </si>
  <si>
    <t>9802CE199</t>
  </si>
  <si>
    <t>Aesculap</t>
  </si>
  <si>
    <t>Wzmacniacz ViDo</t>
  </si>
  <si>
    <t>Wolf</t>
  </si>
  <si>
    <t>Pompa histeroskopowa 2222</t>
  </si>
  <si>
    <t>Łączna wartość zadania nr 21 netto</t>
  </si>
  <si>
    <t>Łączna wartość zadania nr 21 brutto</t>
  </si>
  <si>
    <t>Zadanie 22 – przegląd, konserwacja i naprawa aparatu do hemodiafiltracji</t>
  </si>
  <si>
    <t xml:space="preserve"> Aparat do hemodiafiltracji</t>
  </si>
  <si>
    <t>PRISMAFLEX</t>
  </si>
  <si>
    <t>Gambro</t>
  </si>
  <si>
    <t>Ogrzewacz krwi</t>
  </si>
  <si>
    <t>PRISMACOMFORT</t>
  </si>
  <si>
    <t>Łączna wartość zadania nr 22 netto</t>
  </si>
  <si>
    <t>Łączna wartość zadania nr 22 brutto</t>
  </si>
  <si>
    <t>Zadanie 23 – przegląd, konserwacja i naprawa inkubatora / stanowiska pielęgnacji</t>
  </si>
  <si>
    <t>inkubator</t>
  </si>
  <si>
    <t>C 200 2E</t>
  </si>
  <si>
    <t>UY 29747</t>
  </si>
  <si>
    <t>Atom V85</t>
  </si>
  <si>
    <t>Atom medical corp USA</t>
  </si>
  <si>
    <t>Inkubator otwarty</t>
  </si>
  <si>
    <t>INKUBATOR OTWARTY PANDA</t>
  </si>
  <si>
    <t>PBWX71413</t>
  </si>
  <si>
    <t>GE Healthcare</t>
  </si>
  <si>
    <t>Łączna wartość zadania nr 23 netto</t>
  </si>
  <si>
    <t>Łączna wartość zadania nr 23 brutto</t>
  </si>
  <si>
    <t xml:space="preserve">Zadanie 24 – przegląd, konserwacja i naprawa wyposażenia karetek  </t>
  </si>
  <si>
    <t>KRZESEŁKO</t>
  </si>
  <si>
    <t>AS-035032</t>
  </si>
  <si>
    <t>SAVER</t>
  </si>
  <si>
    <t>NOSZE</t>
  </si>
  <si>
    <t>MONOBLOK</t>
  </si>
  <si>
    <t>Transporter</t>
  </si>
  <si>
    <t>Ferno Mondial Standard</t>
  </si>
  <si>
    <t>Ferno</t>
  </si>
  <si>
    <t>Mondial</t>
  </si>
  <si>
    <t>13N261963</t>
  </si>
  <si>
    <t>Kapnometr</t>
  </si>
  <si>
    <t>PHASEIN EMMA</t>
  </si>
  <si>
    <t xml:space="preserve">PHASEIN </t>
  </si>
  <si>
    <t>18N-396807</t>
  </si>
  <si>
    <t>Mendial LUX</t>
  </si>
  <si>
    <t>18$-015831</t>
  </si>
  <si>
    <t>Krzesełko S-242</t>
  </si>
  <si>
    <t>Mondial LUX</t>
  </si>
  <si>
    <t>18$-015828</t>
  </si>
  <si>
    <t>18N-398604</t>
  </si>
  <si>
    <t>F$C000040</t>
  </si>
  <si>
    <t>Łączna wartość zadania nr 24 netto</t>
  </si>
  <si>
    <t>Łączna wartość zadania nr 24 brutto</t>
  </si>
  <si>
    <t>Zadanie 25 – przegląd, konserwacja i naprawa narzędzi chirurgicznych</t>
  </si>
  <si>
    <t>zestaw napędowy</t>
  </si>
  <si>
    <t>ELAN</t>
  </si>
  <si>
    <t>4591/1591</t>
  </si>
  <si>
    <t>GA677</t>
  </si>
  <si>
    <r>
      <rPr>
        <sz val="10"/>
        <rFont val="Arial"/>
        <family val="2"/>
        <charset val="238"/>
      </rPr>
      <t xml:space="preserve">ZESTAW ACCULAN 3TI WIERTARKA + WIERTAKA +PIŁA </t>
    </r>
    <r>
      <rPr>
        <sz val="10"/>
        <color rgb="FFFF0000"/>
        <rFont val="Arial"/>
        <family val="2"/>
        <charset val="238"/>
      </rPr>
      <t>(wraz z nasadkami)</t>
    </r>
  </si>
  <si>
    <t>a.</t>
  </si>
  <si>
    <t>Nasadki</t>
  </si>
  <si>
    <t>x</t>
  </si>
  <si>
    <t>GA666 SN: 4350
GA666 SN 1896
GA672 SN: 2285
GB638R SN: 2705
GB656R SN: 664
GB654R SN: 1286
GB643R SN 1545
GB655R SN 1577 
GB638R SN: 2741
GB635R SN: 1942
GB660R SN: 662
GA671 SN:435
GA673 SN: 2082
GA676 SN: 8883
GA 666 SN: 1896
GA 676 SN: 8471</t>
  </si>
  <si>
    <t>Insuflator</t>
  </si>
  <si>
    <t>PG016</t>
  </si>
  <si>
    <t>Łączna wartość zadania nr 25 netto</t>
  </si>
  <si>
    <t>Łączna wartość zadania nr 25 brutto</t>
  </si>
  <si>
    <t>Zadanie 26 – przegląd, konserwacja i naprawa wieży artroskopowej</t>
  </si>
  <si>
    <t>wieża artroskopowa</t>
  </si>
  <si>
    <t>Smith&amp;Nephew</t>
  </si>
  <si>
    <t>zestaw wykaz poniżej</t>
  </si>
  <si>
    <t>Napęd</t>
  </si>
  <si>
    <t>NAPĘD SMITH&amp;NEPHEW + ADAPTERY</t>
  </si>
  <si>
    <t>UP001221</t>
  </si>
  <si>
    <t>tak</t>
  </si>
  <si>
    <t>Zestaw artroskopowy</t>
  </si>
  <si>
    <t xml:space="preserve">KONSOLA KAMERY 688 </t>
  </si>
  <si>
    <t>stryker</t>
  </si>
  <si>
    <t>GŁOWICA KAMERY 688</t>
  </si>
  <si>
    <t>06H024394</t>
  </si>
  <si>
    <t>ŹRÓDŁO ŚWIATŁA X8000</t>
  </si>
  <si>
    <t>07J029754</t>
  </si>
  <si>
    <t xml:space="preserve">MONITOR VE 19' </t>
  </si>
  <si>
    <t>SV2196J0136</t>
  </si>
  <si>
    <t>OBIEKTYW KAMERY 688</t>
  </si>
  <si>
    <t>napędy</t>
  </si>
  <si>
    <t xml:space="preserve">PIŁA S4 ORTOPEDYCZNA </t>
  </si>
  <si>
    <t>WIERTARKA S5 2P</t>
  </si>
  <si>
    <t>WIERTARKA ORTOPEDYCZNA S4</t>
  </si>
  <si>
    <t xml:space="preserve">NAPĘD CORE UNIWERSAL DRIVER </t>
  </si>
  <si>
    <t>KONSOLA TPS 400W</t>
  </si>
  <si>
    <t xml:space="preserve">SHAVER ARTROSKOPOWY FORMUŁA </t>
  </si>
  <si>
    <t>07H019914</t>
  </si>
  <si>
    <t>ŁADOWARKA SYST. 5</t>
  </si>
  <si>
    <t>REAMER SYNTHOS</t>
  </si>
  <si>
    <t xml:space="preserve">DRILL </t>
  </si>
  <si>
    <t>REAMER HMT</t>
  </si>
  <si>
    <t xml:space="preserve">DRILL JACOBS </t>
  </si>
  <si>
    <t>DRILL AO SMALL</t>
  </si>
  <si>
    <t>Łączna wartość zadania nr 26 netto</t>
  </si>
  <si>
    <t>Łączna wartość zadania nr 26 brutto</t>
  </si>
  <si>
    <t>Wszystkie elementy do poz. nr 1  (zadanie nr 26)</t>
  </si>
  <si>
    <t>Wszystkie elementy do poz. nr 2  (zadanie nr 26)</t>
  </si>
  <si>
    <t>1. Dyonics Power II Control System 72200873 SN: AAX26312 PN: 72200873
2. Wózek artroskopowy- urządzenia Smith&amp;Nephew SN: 0381 
3.Quantum 2 Controller RF12000 SN:QR0Q0003TP
4. FSN- Monitor medyczny FS-P2603D SN: D26515210033
4. 660HD Image Managment Sytem 72204668 SN: EEO0027 PN: 72204668
5.SMITH&amp;NEPHEW LIGHT SOURCE 3000 LED, 72204011 SN: 15091202 PN: 72204011
6. DYONICS CAMERA CONTROL HD 560 P 72201919 SN: BBS8224
8. DYONICS25 FLUID MANAGEMENT SYSTEM 7211010 SN: ZN15333 PN: 7211010
ROK PRODUKCJI 2015</t>
  </si>
  <si>
    <t>ADAPTER DO DRUTÓW 1,6 SN: 7205789
ADAPTER DO DRUTÓW 3,2 SN: 7205790
ADAPTER DO PIŁY 7205791
ADAPTER JACOBS 7205795
KABEL 7205788
NAPĘD 7205785</t>
  </si>
  <si>
    <t>Zadanie 27 – przegląd, konserwacja i naprawa ogrzewacza płynów infuzyjnych</t>
  </si>
  <si>
    <t>ogrzewacz płynów infuzyjnych</t>
  </si>
  <si>
    <t>FLUIDO</t>
  </si>
  <si>
    <t>the37 company</t>
  </si>
  <si>
    <t>Łączna wartość zadania nr 27 netto</t>
  </si>
  <si>
    <t>Łączna wartość zadania nr 27 brutto</t>
  </si>
  <si>
    <t xml:space="preserve">Zadanie 28   – przegląd, konserwacja i naprawa sprzętu laboratoryjnego </t>
  </si>
  <si>
    <t xml:space="preserve">Łaźnia wodna </t>
  </si>
  <si>
    <t>LW502D</t>
  </si>
  <si>
    <t>AJL Elektronic</t>
  </si>
  <si>
    <t xml:space="preserve">Laboratorium </t>
  </si>
  <si>
    <t>Wytrząsarka</t>
  </si>
  <si>
    <t>WM-4</t>
  </si>
  <si>
    <t>Bioeko Kraków</t>
  </si>
  <si>
    <t>Cieplarka Laboratoryjna</t>
  </si>
  <si>
    <t>CLN32STD</t>
  </si>
  <si>
    <t>POL-ECO</t>
  </si>
  <si>
    <t>Mikroskop diagnostyczny</t>
  </si>
  <si>
    <t>MB300</t>
  </si>
  <si>
    <t>1003/7089</t>
  </si>
  <si>
    <t>Opta-Tech</t>
  </si>
  <si>
    <t>Sumator hematologiczny</t>
  </si>
  <si>
    <t>Hematologic Adder</t>
  </si>
  <si>
    <t>Alhem</t>
  </si>
  <si>
    <t>Wirówka Laboratoryjna</t>
  </si>
  <si>
    <t>MPW-351e</t>
  </si>
  <si>
    <t>018915</t>
  </si>
  <si>
    <t>MPW Med.Instruments</t>
  </si>
  <si>
    <t>Łączna wartość zadania nr 28 netto</t>
  </si>
  <si>
    <t>Łączna wartość zadania nr 28 brutto</t>
  </si>
  <si>
    <t>Cena jednej roboczogodziny naprawy dla zadania nr 1 netto</t>
  </si>
  <si>
    <t>Cena jednej roboczogodziny naprawy dla zadania nr 1 brutto</t>
  </si>
  <si>
    <t xml:space="preserve">Wartość netto roboczogodzin </t>
  </si>
  <si>
    <t xml:space="preserve">Wartość brutto roboczogodzin </t>
  </si>
  <si>
    <t>Cena jednej roboczogodziny naprawy dla zadania nr 2 netto</t>
  </si>
  <si>
    <t>Cena jednej roboczogodziny naprawy dla zadania nr 2 brutto</t>
  </si>
  <si>
    <t>Cena jednej roboczogodziny naprawy dla zadania nr 11 netto</t>
  </si>
  <si>
    <t>Cena jednej roboczogodziny naprawy dla zadania nr 11 brutto</t>
  </si>
  <si>
    <t>Cena jednej roboczogodziny naprawy dla zadania nr 10 brutto</t>
  </si>
  <si>
    <t>Cena jednej roboczogodziny naprawy dla zadania nr 10 netto</t>
  </si>
  <si>
    <t>Cena jednej roboczogodziny naprawy dla zadania nr 9 netto</t>
  </si>
  <si>
    <t>Cena jednej roboczogodziny naprawy dla zadania nr 9 brutto</t>
  </si>
  <si>
    <t>Cena jednej roboczogodziny naprawy dla zadania nr 8 netto</t>
  </si>
  <si>
    <t>Cena jednej roboczogodziny naprawy dla zadania nr 8 brutto</t>
  </si>
  <si>
    <t>Cena jednej roboczogodziny naprawy dla zadania nr 7 netto</t>
  </si>
  <si>
    <t>Cena jednej roboczogodziny naprawy dla zadania nr 7 brutto</t>
  </si>
  <si>
    <t>Cena jednej roboczogodziny naprawy dla zadania nr 6 netto</t>
  </si>
  <si>
    <t>Cena jednej roboczogodziny naprawy dla zadania nr 6 brutto</t>
  </si>
  <si>
    <t>Cena jednej roboczogodziny naprawy dla zadania nr 5 netto</t>
  </si>
  <si>
    <t>Cena jednej roboczogodziny naprawy dla zadania nr 5 brutto</t>
  </si>
  <si>
    <t>Cena jednej roboczogodziny naprawy dla zadania nr 4 netto</t>
  </si>
  <si>
    <t>Cena jednej roboczogodziny naprawy dla zadania nr 4 brutto</t>
  </si>
  <si>
    <t>Cena jednej roboczogodziny naprawy dla zadania nr 3 netto</t>
  </si>
  <si>
    <t>Cena jednej roboczogodziny naprawy dla zadania nr 3 brutto</t>
  </si>
  <si>
    <t>Cena jednej roboczogodziny naprawy dla zadania nr 12 netto</t>
  </si>
  <si>
    <t>Cena jednej roboczogodziny naprawy dla zadania nr 12 brutto</t>
  </si>
  <si>
    <t>Cena jednej roboczogodziny naprawy dla zadania nr 13 netto</t>
  </si>
  <si>
    <t>Cena jednej roboczogodziny naprawy dla zadania nr 13 brutto</t>
  </si>
  <si>
    <t>Cena jednej roboczogodziny naprawy dla zadania nr 14 netto</t>
  </si>
  <si>
    <t>Cena jednej roboczogodziny naprawy dla zadania nr 14 brutto</t>
  </si>
  <si>
    <t>Cena jednej roboczogodziny naprawy dla zadania nr 15 netto</t>
  </si>
  <si>
    <t>Cena jednej roboczogodziny naprawy dla zadania nr 15 brutto</t>
  </si>
  <si>
    <t>Cena jednej roboczogodziny naprawy dla zadania nr 16 netto</t>
  </si>
  <si>
    <t>Cena jednej roboczogodziny naprawy dla zadania nr 16 brutto</t>
  </si>
  <si>
    <t>Cena jednej roboczogodziny naprawy dla zadania nr 17 netto</t>
  </si>
  <si>
    <t>Cena jednej roboczogodziny naprawy dla zadania nr 17 brutto</t>
  </si>
  <si>
    <t>Cena jednej roboczogodziny naprawy dla zadania nr 18 netto</t>
  </si>
  <si>
    <t>Cena jednej roboczogodziny naprawy dla zadania nr 18 brutto</t>
  </si>
  <si>
    <t>Cena jednej roboczogodziny naprawy dla zadania nr 19 netto</t>
  </si>
  <si>
    <t>Cena jednej roboczogodziny naprawy dla zadania nr 19 brutto</t>
  </si>
  <si>
    <t>Cena jednej roboczogodziny naprawy dla zadania nr 20 netto</t>
  </si>
  <si>
    <t>Cena jednej roboczogodziny naprawy dla zadania nr 20 brutto</t>
  </si>
  <si>
    <t>Cena jednej roboczogodziny naprawy dla zadania nr 21 netto</t>
  </si>
  <si>
    <t>Cena jednej roboczogodziny naprawy dla zadania nr 21 brutto</t>
  </si>
  <si>
    <t>Cena jednej roboczogodziny naprawy dla zadania nr 22 netto</t>
  </si>
  <si>
    <t>Cena jednej roboczogodziny naprawy dla zadania nr 22 brutto</t>
  </si>
  <si>
    <t>Cena jednej roboczogodziny naprawy dla zadania nr 23 netto</t>
  </si>
  <si>
    <t>Cena jednej roboczogodziny naprawy dla zadania nr 23 brutto</t>
  </si>
  <si>
    <t>Cena jednej roboczogodziny naprawy dla zadania nr 24 netto</t>
  </si>
  <si>
    <t>Cena jednej roboczogodziny naprawy dla zadania nr 24 brutto</t>
  </si>
  <si>
    <t>Cena jednej roboczogodziny naprawy dla zadania nr 25 netto</t>
  </si>
  <si>
    <t>Cena jednej roboczogodziny naprawy dla zadania nr 25 brutto</t>
  </si>
  <si>
    <t>Cena jednej roboczogodziny naprawy dla zadania nr 26 netto</t>
  </si>
  <si>
    <t>Cena jednej roboczogodziny naprawy dla zadania nr 26 brutto</t>
  </si>
  <si>
    <t>Cena jednej roboczogodziny naprawy dla zadania nr 27 netto</t>
  </si>
  <si>
    <t>Cena jednej roboczogodziny naprawy dla zadania nr 27 brutto</t>
  </si>
  <si>
    <t>Cena jednej roboczogodziny naprawy dla zadania nr 28 netto</t>
  </si>
  <si>
    <t>Cena jednej roboczogodziny naprawy dla zadania nr 28 brutto</t>
  </si>
  <si>
    <t>Przewidywana ilość roboczo-godzin napraw w zakresie zadania nr 1</t>
  </si>
  <si>
    <t>Przewidywana ilość roboczo-godzin napraw w zakresie zadania nr 2</t>
  </si>
  <si>
    <t>Przewidywana ilość roboczo-godzin napraw w zakresie zadania nr 3</t>
  </si>
  <si>
    <t>Przewidywana ilość roboczo-godzin napraw w zakresie zadania nr 4</t>
  </si>
  <si>
    <t>Przewidywana ilość roboczo-godzin napraw w zakresie zadania nr 5</t>
  </si>
  <si>
    <t>Przewidywana ilość roboczo-godzin napraw w zakresie zadania nr 6</t>
  </si>
  <si>
    <t>Przewidywana ilość roboczo-godzin napraw w zakresie zadania nr 7</t>
  </si>
  <si>
    <t>Przewidywana ilość roboczo-godzin napraw w zakresie zadania nr 8</t>
  </si>
  <si>
    <t>Przewidywana ilość roboczo-godzin napraw w zakresie zadania nr 9</t>
  </si>
  <si>
    <t>Przewidywana ilość roboczo-godzin napraw w zakresie zadania nr 10</t>
  </si>
  <si>
    <t>Przewidywana ilość roboczo-godzin napraw w zakresie zadania nr 11</t>
  </si>
  <si>
    <t>Przewidywana ilość roboczo-godzin napraw w zakresie zadania nr 12</t>
  </si>
  <si>
    <t>Przewidywana ilość roboczo-godzin napraw w zakresie zadania nr 13</t>
  </si>
  <si>
    <t>Przewidywana ilość roboczo-godzin napraw w zakresie zadania nr 14</t>
  </si>
  <si>
    <t>Przewidywana ilość roboczo-godzin napraw w zakresie zadania nr 15</t>
  </si>
  <si>
    <t>Przewidywana ilość roboczo-godzin napraw w zakresie zadania nr 16</t>
  </si>
  <si>
    <t>Przewidywana ilość roboczo-godzin napraw w zakresie zadania nr 17</t>
  </si>
  <si>
    <t>Przewidywana ilość roboczo-godzin napraw w zakresie zadania nr 18</t>
  </si>
  <si>
    <t>Przewidywana ilość roboczo-godzin napraw w zakresie zadania nr 19</t>
  </si>
  <si>
    <t>Przewidywana ilość roboczo-godzin napraw w zakresie zadania nr 20</t>
  </si>
  <si>
    <t>Przewidywana ilość roboczo-godzin napraw w zakresie zadania nr 21</t>
  </si>
  <si>
    <t>Przewidywana ilość roboczo-godzin napraw w zakresie zadania nr 22</t>
  </si>
  <si>
    <t>Przewidywana ilość roboczo-godzin napraw w zakresie zadania nr 23</t>
  </si>
  <si>
    <t>Przewidywana ilość roboczo-godzin napraw w zakresie zadania nr 24</t>
  </si>
  <si>
    <t>Przewidywana ilość roboczo-godzin napraw w zakresie zadania nr 25</t>
  </si>
  <si>
    <t>Przewidywana ilość roboczo-godzin napraw w zakresie zadania nr 26</t>
  </si>
  <si>
    <t>Przewidywana ilość roboczo-godzin napraw w zakresie zadania nr 27</t>
  </si>
  <si>
    <t>Przewidywana ilość roboczo-godzin napraw w zakresie zadania nr 28</t>
  </si>
  <si>
    <t xml:space="preserve"> Data; kwalifikowany podpis elektroniczny lub podpis zaufany lub podpis osobisty </t>
  </si>
  <si>
    <r>
      <t xml:space="preserve">Dodatek nr 2 do SWZ (załącznik nr 1 do oferty) na Świadczenie usług w zakresie wykonywania okresowych przeglądów technicznych, konserwacji oraz napraw sprzętu i aparatury medycznej; nr sprawy: </t>
    </r>
    <r>
      <rPr>
        <b/>
        <sz val="10"/>
        <rFont val="Arial"/>
        <family val="2"/>
        <charset val="238"/>
      </rPr>
      <t>ZP/TP/18/2</t>
    </r>
    <r>
      <rPr>
        <b/>
        <sz val="10"/>
        <color rgb="FF000000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</si>
</sst>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E8E8E8"/>
      </patternFill>
    </fill>
    <fill>
      <patternFill patternType="solid">
        <fgColor rgb="FFFFFFFF"/>
        <bgColor rgb="FFFFFFFE"/>
      </patternFill>
    </fill>
    <fill>
      <patternFill patternType="solid">
        <fgColor rgb="FFF2F2F2"/>
        <bgColor rgb="FFE8E8E8"/>
      </patternFill>
    </fill>
    <fill>
      <patternFill patternType="solid">
        <fgColor rgb="FFFFFFFE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12" applyFont="1" applyBorder="1" applyAlignment="1">
      <alignment horizontal="center" vertical="center" wrapText="1"/>
    </xf>
    <xf numFmtId="0" fontId="3" fillId="3" borderId="1" xfId="1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0" xfId="1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0" borderId="0" xfId="11" applyFont="1" applyBorder="1" applyAlignment="1">
      <alignment horizontal="center" vertical="center" wrapText="1"/>
    </xf>
    <xf numFmtId="0" fontId="6" fillId="0" borderId="0" xfId="13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1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1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13" applyFont="1" applyFill="1" applyBorder="1" applyAlignment="1">
      <alignment horizontal="center" vertical="center" wrapText="1"/>
    </xf>
    <xf numFmtId="0" fontId="4" fillId="0" borderId="0" xfId="1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0">
    <cellStyle name="Normalny" xfId="0" builtinId="0"/>
    <cellStyle name="Normalny 10" xfId="1"/>
    <cellStyle name="Normalny 11" xfId="2"/>
    <cellStyle name="Normalny 12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 10" xfId="12"/>
    <cellStyle name="Normalny 2 2" xfId="13"/>
    <cellStyle name="Normalny 20" xfId="14"/>
    <cellStyle name="Normalny 21" xfId="15"/>
    <cellStyle name="Normalny 22" xfId="16"/>
    <cellStyle name="Normalny 23" xfId="17"/>
    <cellStyle name="Normalny 24" xfId="18"/>
    <cellStyle name="Normalny 25" xfId="19"/>
    <cellStyle name="Normalny 27" xfId="20"/>
    <cellStyle name="Normalny 28" xfId="21"/>
    <cellStyle name="Normalny 29" xfId="22"/>
    <cellStyle name="Normalny 3" xfId="23"/>
    <cellStyle name="Normalny 30" xfId="24"/>
    <cellStyle name="Normalny 31" xfId="25"/>
    <cellStyle name="Normalny 32" xfId="26"/>
    <cellStyle name="Normalny 33" xfId="27"/>
    <cellStyle name="Normalny 34" xfId="28"/>
    <cellStyle name="Normalny 35" xfId="29"/>
    <cellStyle name="Normalny 36" xfId="30"/>
    <cellStyle name="Normalny 37" xfId="31"/>
    <cellStyle name="Normalny 38" xfId="32"/>
    <cellStyle name="Normalny 39" xfId="33"/>
    <cellStyle name="Normalny 4" xfId="34"/>
    <cellStyle name="Normalny 40" xfId="35"/>
    <cellStyle name="Normalny 41" xfId="36"/>
    <cellStyle name="Normalny 42" xfId="37"/>
    <cellStyle name="Normalny 43" xfId="38"/>
    <cellStyle name="Normalny 44" xfId="39"/>
    <cellStyle name="Normalny 45" xfId="40"/>
    <cellStyle name="Normalny 46" xfId="41"/>
    <cellStyle name="Normalny 47" xfId="42"/>
    <cellStyle name="Normalny 48" xfId="43"/>
    <cellStyle name="Normalny 49" xfId="44"/>
    <cellStyle name="Normalny 5" xfId="45"/>
    <cellStyle name="Normalny 50" xfId="46"/>
    <cellStyle name="Normalny 6" xfId="47"/>
    <cellStyle name="Normalny 7" xfId="48"/>
    <cellStyle name="Normalny 9" xfId="4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FE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742"/>
  <sheetViews>
    <sheetView tabSelected="1" zoomScale="82" zoomScaleNormal="82" workbookViewId="0">
      <selection sqref="A1:O1"/>
    </sheetView>
  </sheetViews>
  <sheetFormatPr defaultColWidth="9" defaultRowHeight="14.25"/>
  <cols>
    <col min="1" max="1" width="7.125" style="1" customWidth="1"/>
    <col min="2" max="2" width="9" style="1"/>
    <col min="3" max="3" width="13.125" style="1" customWidth="1"/>
    <col min="4" max="4" width="10" style="1" customWidth="1"/>
    <col min="5" max="5" width="14.75" style="1" customWidth="1"/>
    <col min="6" max="6" width="10.125" style="1" customWidth="1"/>
    <col min="7" max="7" width="11.25" style="1" customWidth="1"/>
    <col min="8" max="8" width="9.5" style="1" customWidth="1"/>
    <col min="9" max="9" width="14.625" style="1" customWidth="1"/>
    <col min="10" max="10" width="10.5" style="1" customWidth="1"/>
    <col min="11" max="11" width="10.375" style="1" customWidth="1"/>
    <col min="12" max="12" width="8" style="1" customWidth="1"/>
    <col min="13" max="13" width="12.125" style="1" customWidth="1"/>
    <col min="14" max="14" width="9.375" style="1" customWidth="1"/>
    <col min="15" max="15" width="10" style="1" customWidth="1"/>
    <col min="16" max="1015" width="9" style="1"/>
    <col min="1016" max="1017" width="9" style="2"/>
  </cols>
  <sheetData>
    <row r="1" spans="1:1015" ht="75" customHeight="1">
      <c r="A1" s="102" t="s">
        <v>937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015" ht="25.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015" ht="13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5" t="s">
        <v>11</v>
      </c>
      <c r="L3" s="5" t="s">
        <v>12</v>
      </c>
      <c r="M3" s="4" t="s">
        <v>13</v>
      </c>
      <c r="N3" s="4" t="s">
        <v>14</v>
      </c>
      <c r="O3" s="4" t="s">
        <v>15</v>
      </c>
      <c r="P3" s="65"/>
      <c r="AMA3" s="2"/>
    </row>
    <row r="4" spans="1:1015" ht="45" customHeight="1">
      <c r="A4" s="6" t="s">
        <v>16</v>
      </c>
      <c r="B4" s="7" t="s">
        <v>17</v>
      </c>
      <c r="C4" s="7" t="s">
        <v>18</v>
      </c>
      <c r="D4" s="8">
        <v>834</v>
      </c>
      <c r="E4" s="9" t="s">
        <v>19</v>
      </c>
      <c r="F4" s="8" t="s">
        <v>20</v>
      </c>
      <c r="G4" s="7" t="s">
        <v>21</v>
      </c>
      <c r="H4" s="7">
        <v>2017</v>
      </c>
      <c r="I4" s="7" t="s">
        <v>22</v>
      </c>
      <c r="J4" s="6">
        <v>1</v>
      </c>
      <c r="K4" s="6"/>
      <c r="L4" s="6"/>
      <c r="M4" s="6">
        <f t="shared" ref="M4:M23" si="0">K4+(K4*L4/100)</f>
        <v>0</v>
      </c>
      <c r="N4" s="6">
        <f t="shared" ref="N4:N23" si="1">J4*K4</f>
        <v>0</v>
      </c>
      <c r="O4" s="10">
        <f t="shared" ref="O4:O23" si="2">N4+(N4*L4/100)</f>
        <v>0</v>
      </c>
      <c r="P4" s="65"/>
      <c r="Q4" s="65" t="s">
        <v>103</v>
      </c>
      <c r="AMA4" s="2"/>
    </row>
    <row r="5" spans="1:1015" ht="48.75" customHeight="1">
      <c r="A5" s="6" t="s">
        <v>23</v>
      </c>
      <c r="B5" s="7" t="s">
        <v>17</v>
      </c>
      <c r="C5" s="7" t="s">
        <v>24</v>
      </c>
      <c r="D5" s="7" t="s">
        <v>25</v>
      </c>
      <c r="E5" s="7" t="s">
        <v>26</v>
      </c>
      <c r="F5" s="8" t="s">
        <v>27</v>
      </c>
      <c r="G5" s="7" t="s">
        <v>28</v>
      </c>
      <c r="H5" s="7">
        <v>2017</v>
      </c>
      <c r="I5" s="7" t="s">
        <v>22</v>
      </c>
      <c r="J5" s="6">
        <v>1</v>
      </c>
      <c r="K5" s="6"/>
      <c r="L5" s="6"/>
      <c r="M5" s="6">
        <f t="shared" si="0"/>
        <v>0</v>
      </c>
      <c r="N5" s="6">
        <f t="shared" si="1"/>
        <v>0</v>
      </c>
      <c r="O5" s="10">
        <f t="shared" si="2"/>
        <v>0</v>
      </c>
      <c r="P5" s="65"/>
      <c r="AMA5" s="2"/>
    </row>
    <row r="6" spans="1:1015" ht="25.5">
      <c r="A6" s="6" t="s">
        <v>29</v>
      </c>
      <c r="B6" s="7" t="s">
        <v>17</v>
      </c>
      <c r="C6" s="7" t="s">
        <v>24</v>
      </c>
      <c r="D6" s="7" t="s">
        <v>30</v>
      </c>
      <c r="E6" s="7">
        <v>371</v>
      </c>
      <c r="F6" s="8" t="s">
        <v>31</v>
      </c>
      <c r="G6" s="7" t="s">
        <v>32</v>
      </c>
      <c r="H6" s="7">
        <v>2011</v>
      </c>
      <c r="I6" s="7" t="s">
        <v>22</v>
      </c>
      <c r="J6" s="6">
        <v>1</v>
      </c>
      <c r="K6" s="6"/>
      <c r="L6" s="6"/>
      <c r="M6" s="6">
        <f t="shared" si="0"/>
        <v>0</v>
      </c>
      <c r="N6" s="6">
        <f t="shared" si="1"/>
        <v>0</v>
      </c>
      <c r="O6" s="10">
        <f t="shared" si="2"/>
        <v>0</v>
      </c>
      <c r="P6" s="65"/>
      <c r="AMA6" s="2"/>
    </row>
    <row r="7" spans="1:1015" ht="30" customHeight="1">
      <c r="A7" s="6" t="s">
        <v>33</v>
      </c>
      <c r="B7" s="7" t="s">
        <v>17</v>
      </c>
      <c r="C7" s="7" t="s">
        <v>24</v>
      </c>
      <c r="D7" s="7" t="s">
        <v>34</v>
      </c>
      <c r="E7" s="7" t="s">
        <v>35</v>
      </c>
      <c r="F7" s="8" t="s">
        <v>36</v>
      </c>
      <c r="G7" s="7" t="s">
        <v>37</v>
      </c>
      <c r="H7" s="7">
        <v>2007</v>
      </c>
      <c r="I7" s="7" t="s">
        <v>22</v>
      </c>
      <c r="J7" s="6">
        <v>1</v>
      </c>
      <c r="K7" s="6"/>
      <c r="L7" s="6"/>
      <c r="M7" s="6">
        <f t="shared" si="0"/>
        <v>0</v>
      </c>
      <c r="N7" s="6">
        <f t="shared" si="1"/>
        <v>0</v>
      </c>
      <c r="O7" s="10">
        <f t="shared" si="2"/>
        <v>0</v>
      </c>
      <c r="P7" s="65"/>
      <c r="AMA7" s="2"/>
    </row>
    <row r="8" spans="1:1015" ht="33" customHeight="1">
      <c r="A8" s="6" t="s">
        <v>38</v>
      </c>
      <c r="B8" s="7" t="s">
        <v>17</v>
      </c>
      <c r="C8" s="7" t="s">
        <v>24</v>
      </c>
      <c r="D8" s="7" t="s">
        <v>34</v>
      </c>
      <c r="E8" s="7" t="s">
        <v>39</v>
      </c>
      <c r="F8" s="8" t="s">
        <v>36</v>
      </c>
      <c r="G8" s="7" t="s">
        <v>37</v>
      </c>
      <c r="H8" s="7">
        <v>2007</v>
      </c>
      <c r="I8" s="7" t="s">
        <v>22</v>
      </c>
      <c r="J8" s="6">
        <v>1</v>
      </c>
      <c r="K8" s="6"/>
      <c r="L8" s="6"/>
      <c r="M8" s="6">
        <f t="shared" si="0"/>
        <v>0</v>
      </c>
      <c r="N8" s="6">
        <f t="shared" si="1"/>
        <v>0</v>
      </c>
      <c r="O8" s="10">
        <f t="shared" si="2"/>
        <v>0</v>
      </c>
      <c r="P8" s="65"/>
      <c r="AMA8" s="2"/>
    </row>
    <row r="9" spans="1:1015" ht="38.25">
      <c r="A9" s="6" t="s">
        <v>40</v>
      </c>
      <c r="B9" s="7" t="s">
        <v>17</v>
      </c>
      <c r="C9" s="12" t="s">
        <v>18</v>
      </c>
      <c r="D9" s="13" t="s">
        <v>41</v>
      </c>
      <c r="E9" s="13" t="s">
        <v>42</v>
      </c>
      <c r="F9" s="8" t="s">
        <v>20</v>
      </c>
      <c r="G9" s="7" t="s">
        <v>37</v>
      </c>
      <c r="H9" s="7">
        <v>2019</v>
      </c>
      <c r="I9" s="7" t="s">
        <v>22</v>
      </c>
      <c r="J9" s="6">
        <v>1</v>
      </c>
      <c r="K9" s="6"/>
      <c r="L9" s="6"/>
      <c r="M9" s="6">
        <f t="shared" si="0"/>
        <v>0</v>
      </c>
      <c r="N9" s="6">
        <f t="shared" si="1"/>
        <v>0</v>
      </c>
      <c r="O9" s="10">
        <f t="shared" si="2"/>
        <v>0</v>
      </c>
      <c r="P9" s="65"/>
      <c r="AMA9" s="2"/>
    </row>
    <row r="10" spans="1:1015" ht="25.5">
      <c r="A10" s="6" t="s">
        <v>43</v>
      </c>
      <c r="B10" s="7" t="s">
        <v>17</v>
      </c>
      <c r="C10" s="12" t="s">
        <v>44</v>
      </c>
      <c r="D10" s="13" t="s">
        <v>45</v>
      </c>
      <c r="E10" s="13" t="s">
        <v>46</v>
      </c>
      <c r="F10" s="8" t="s">
        <v>27</v>
      </c>
      <c r="G10" s="7" t="s">
        <v>47</v>
      </c>
      <c r="H10" s="7">
        <v>2022</v>
      </c>
      <c r="I10" s="7" t="s">
        <v>22</v>
      </c>
      <c r="J10" s="6">
        <v>1</v>
      </c>
      <c r="K10" s="6"/>
      <c r="L10" s="6"/>
      <c r="M10" s="6">
        <f t="shared" si="0"/>
        <v>0</v>
      </c>
      <c r="N10" s="6">
        <f t="shared" si="1"/>
        <v>0</v>
      </c>
      <c r="O10" s="10">
        <f t="shared" si="2"/>
        <v>0</v>
      </c>
      <c r="P10" s="65"/>
      <c r="AMA10" s="2"/>
    </row>
    <row r="11" spans="1:1015" ht="38.25">
      <c r="A11" s="6" t="s">
        <v>48</v>
      </c>
      <c r="B11" s="7" t="s">
        <v>17</v>
      </c>
      <c r="C11" s="12" t="s">
        <v>18</v>
      </c>
      <c r="D11" s="13" t="s">
        <v>49</v>
      </c>
      <c r="E11" s="13" t="s">
        <v>50</v>
      </c>
      <c r="F11" s="8" t="s">
        <v>27</v>
      </c>
      <c r="G11" s="7" t="s">
        <v>47</v>
      </c>
      <c r="H11" s="7">
        <v>2022</v>
      </c>
      <c r="I11" s="7" t="s">
        <v>22</v>
      </c>
      <c r="J11" s="6">
        <v>1</v>
      </c>
      <c r="K11" s="6"/>
      <c r="L11" s="6"/>
      <c r="M11" s="6">
        <f t="shared" si="0"/>
        <v>0</v>
      </c>
      <c r="N11" s="6">
        <f t="shared" si="1"/>
        <v>0</v>
      </c>
      <c r="O11" s="10">
        <f t="shared" si="2"/>
        <v>0</v>
      </c>
      <c r="P11" s="65"/>
      <c r="AMA11" s="2"/>
    </row>
    <row r="12" spans="1:1015" ht="25.5">
      <c r="A12" s="6" t="s">
        <v>51</v>
      </c>
      <c r="B12" s="7" t="s">
        <v>17</v>
      </c>
      <c r="C12" s="7" t="s">
        <v>24</v>
      </c>
      <c r="D12" s="8" t="s">
        <v>45</v>
      </c>
      <c r="E12" s="8" t="s">
        <v>52</v>
      </c>
      <c r="F12" s="8" t="s">
        <v>27</v>
      </c>
      <c r="G12" s="7" t="s">
        <v>47</v>
      </c>
      <c r="H12" s="7">
        <v>2022</v>
      </c>
      <c r="I12" s="7" t="s">
        <v>22</v>
      </c>
      <c r="J12" s="6">
        <v>1</v>
      </c>
      <c r="K12" s="6"/>
      <c r="L12" s="6"/>
      <c r="M12" s="6">
        <f t="shared" si="0"/>
        <v>0</v>
      </c>
      <c r="N12" s="6">
        <f t="shared" si="1"/>
        <v>0</v>
      </c>
      <c r="O12" s="10">
        <f t="shared" si="2"/>
        <v>0</v>
      </c>
      <c r="P12" s="65"/>
      <c r="AMA12" s="2"/>
    </row>
    <row r="13" spans="1:1015" ht="38.25">
      <c r="A13" s="6" t="s">
        <v>53</v>
      </c>
      <c r="B13" s="7" t="s">
        <v>17</v>
      </c>
      <c r="C13" s="7" t="s">
        <v>18</v>
      </c>
      <c r="D13" s="8" t="s">
        <v>49</v>
      </c>
      <c r="E13" s="8" t="s">
        <v>54</v>
      </c>
      <c r="F13" s="8" t="s">
        <v>27</v>
      </c>
      <c r="G13" s="7" t="s">
        <v>55</v>
      </c>
      <c r="H13" s="7">
        <v>2022</v>
      </c>
      <c r="I13" s="7" t="s">
        <v>22</v>
      </c>
      <c r="J13" s="6">
        <v>1</v>
      </c>
      <c r="K13" s="6"/>
      <c r="L13" s="6"/>
      <c r="M13" s="6">
        <f t="shared" si="0"/>
        <v>0</v>
      </c>
      <c r="N13" s="6">
        <f t="shared" si="1"/>
        <v>0</v>
      </c>
      <c r="O13" s="10">
        <f t="shared" si="2"/>
        <v>0</v>
      </c>
      <c r="P13" s="65"/>
      <c r="AMA13" s="2"/>
    </row>
    <row r="14" spans="1:1015" ht="32.25" customHeight="1">
      <c r="A14" s="6" t="s">
        <v>56</v>
      </c>
      <c r="B14" s="7" t="s">
        <v>17</v>
      </c>
      <c r="C14" s="7" t="s">
        <v>24</v>
      </c>
      <c r="D14" s="8" t="s">
        <v>45</v>
      </c>
      <c r="E14" s="8" t="s">
        <v>57</v>
      </c>
      <c r="F14" s="8" t="s">
        <v>27</v>
      </c>
      <c r="G14" s="7" t="s">
        <v>55</v>
      </c>
      <c r="H14" s="7">
        <v>2022</v>
      </c>
      <c r="I14" s="7" t="s">
        <v>22</v>
      </c>
      <c r="J14" s="6">
        <v>1</v>
      </c>
      <c r="K14" s="6"/>
      <c r="L14" s="6"/>
      <c r="M14" s="6">
        <f t="shared" si="0"/>
        <v>0</v>
      </c>
      <c r="N14" s="6">
        <f t="shared" si="1"/>
        <v>0</v>
      </c>
      <c r="O14" s="10">
        <f t="shared" si="2"/>
        <v>0</v>
      </c>
      <c r="P14" s="65"/>
      <c r="AMA14" s="2"/>
    </row>
    <row r="15" spans="1:1015" ht="25.5">
      <c r="A15" s="6" t="s">
        <v>58</v>
      </c>
      <c r="B15" s="7" t="s">
        <v>17</v>
      </c>
      <c r="C15" s="7" t="s">
        <v>24</v>
      </c>
      <c r="D15" s="8" t="s">
        <v>45</v>
      </c>
      <c r="E15" s="8" t="s">
        <v>59</v>
      </c>
      <c r="F15" s="8" t="s">
        <v>27</v>
      </c>
      <c r="G15" s="7" t="s">
        <v>55</v>
      </c>
      <c r="H15" s="7">
        <v>2022</v>
      </c>
      <c r="I15" s="7" t="s">
        <v>22</v>
      </c>
      <c r="J15" s="6">
        <v>1</v>
      </c>
      <c r="K15" s="6"/>
      <c r="L15" s="6"/>
      <c r="M15" s="6">
        <f t="shared" si="0"/>
        <v>0</v>
      </c>
      <c r="N15" s="6">
        <f t="shared" si="1"/>
        <v>0</v>
      </c>
      <c r="O15" s="10">
        <f t="shared" si="2"/>
        <v>0</v>
      </c>
      <c r="P15" s="65"/>
      <c r="AMA15" s="2"/>
    </row>
    <row r="16" spans="1:1015" ht="45.75" customHeight="1">
      <c r="A16" s="6" t="s">
        <v>60</v>
      </c>
      <c r="B16" s="7" t="s">
        <v>17</v>
      </c>
      <c r="C16" s="7" t="s">
        <v>24</v>
      </c>
      <c r="D16" s="8" t="s">
        <v>49</v>
      </c>
      <c r="E16" s="8" t="s">
        <v>61</v>
      </c>
      <c r="F16" s="8" t="s">
        <v>27</v>
      </c>
      <c r="G16" s="7" t="s">
        <v>21</v>
      </c>
      <c r="H16" s="7">
        <v>2022</v>
      </c>
      <c r="I16" s="7" t="s">
        <v>22</v>
      </c>
      <c r="J16" s="6">
        <v>1</v>
      </c>
      <c r="K16" s="6"/>
      <c r="L16" s="6"/>
      <c r="M16" s="6">
        <f t="shared" si="0"/>
        <v>0</v>
      </c>
      <c r="N16" s="6">
        <f t="shared" si="1"/>
        <v>0</v>
      </c>
      <c r="O16" s="10">
        <f t="shared" si="2"/>
        <v>0</v>
      </c>
      <c r="P16" s="65"/>
      <c r="AMA16" s="2"/>
    </row>
    <row r="17" spans="1:1017" ht="40.5" customHeight="1">
      <c r="A17" s="6" t="s">
        <v>62</v>
      </c>
      <c r="B17" s="7" t="s">
        <v>17</v>
      </c>
      <c r="C17" s="7" t="s">
        <v>24</v>
      </c>
      <c r="D17" s="8" t="s">
        <v>45</v>
      </c>
      <c r="E17" s="8" t="s">
        <v>63</v>
      </c>
      <c r="F17" s="8" t="s">
        <v>27</v>
      </c>
      <c r="G17" s="7" t="s">
        <v>64</v>
      </c>
      <c r="H17" s="7">
        <v>2022</v>
      </c>
      <c r="I17" s="7" t="s">
        <v>22</v>
      </c>
      <c r="J17" s="6">
        <v>1</v>
      </c>
      <c r="K17" s="6"/>
      <c r="L17" s="6"/>
      <c r="M17" s="6">
        <f t="shared" si="0"/>
        <v>0</v>
      </c>
      <c r="N17" s="6">
        <f t="shared" si="1"/>
        <v>0</v>
      </c>
      <c r="O17" s="10">
        <f t="shared" si="2"/>
        <v>0</v>
      </c>
      <c r="P17" s="65"/>
      <c r="AMA17" s="2"/>
    </row>
    <row r="18" spans="1:1017" ht="38.25">
      <c r="A18" s="6" t="s">
        <v>65</v>
      </c>
      <c r="B18" s="7" t="s">
        <v>17</v>
      </c>
      <c r="C18" s="7" t="s">
        <v>18</v>
      </c>
      <c r="D18" s="8" t="s">
        <v>49</v>
      </c>
      <c r="E18" s="8" t="s">
        <v>66</v>
      </c>
      <c r="F18" s="8" t="s">
        <v>27</v>
      </c>
      <c r="G18" s="7" t="s">
        <v>64</v>
      </c>
      <c r="H18" s="7">
        <v>2022</v>
      </c>
      <c r="I18" s="7" t="s">
        <v>22</v>
      </c>
      <c r="J18" s="6">
        <v>1</v>
      </c>
      <c r="K18" s="6"/>
      <c r="L18" s="6"/>
      <c r="M18" s="6">
        <f t="shared" si="0"/>
        <v>0</v>
      </c>
      <c r="N18" s="6">
        <f t="shared" si="1"/>
        <v>0</v>
      </c>
      <c r="O18" s="10">
        <f t="shared" si="2"/>
        <v>0</v>
      </c>
      <c r="P18" s="65"/>
      <c r="AMA18" s="2"/>
    </row>
    <row r="19" spans="1:1017" ht="47.25" customHeight="1">
      <c r="A19" s="6" t="s">
        <v>67</v>
      </c>
      <c r="B19" s="7" t="s">
        <v>17</v>
      </c>
      <c r="C19" s="7" t="s">
        <v>24</v>
      </c>
      <c r="D19" s="8" t="s">
        <v>45</v>
      </c>
      <c r="E19" s="14" t="s">
        <v>68</v>
      </c>
      <c r="F19" s="8" t="s">
        <v>27</v>
      </c>
      <c r="G19" s="7" t="s">
        <v>69</v>
      </c>
      <c r="H19" s="7">
        <v>2022</v>
      </c>
      <c r="I19" s="7" t="s">
        <v>22</v>
      </c>
      <c r="J19" s="6">
        <v>1</v>
      </c>
      <c r="K19" s="6"/>
      <c r="L19" s="6"/>
      <c r="M19" s="6">
        <f t="shared" si="0"/>
        <v>0</v>
      </c>
      <c r="N19" s="6">
        <f t="shared" si="1"/>
        <v>0</v>
      </c>
      <c r="O19" s="10">
        <f t="shared" si="2"/>
        <v>0</v>
      </c>
      <c r="P19" s="65"/>
      <c r="AMA19" s="2"/>
    </row>
    <row r="20" spans="1:1017" ht="40.5" customHeight="1">
      <c r="A20" s="6" t="s">
        <v>70</v>
      </c>
      <c r="B20" s="7" t="s">
        <v>17</v>
      </c>
      <c r="C20" s="7" t="s">
        <v>24</v>
      </c>
      <c r="D20" s="8" t="s">
        <v>45</v>
      </c>
      <c r="E20" s="8" t="s">
        <v>71</v>
      </c>
      <c r="F20" s="8" t="s">
        <v>27</v>
      </c>
      <c r="G20" s="7" t="s">
        <v>72</v>
      </c>
      <c r="H20" s="7">
        <v>2022</v>
      </c>
      <c r="I20" s="7" t="s">
        <v>22</v>
      </c>
      <c r="J20" s="6">
        <v>1</v>
      </c>
      <c r="K20" s="6"/>
      <c r="L20" s="6"/>
      <c r="M20" s="6">
        <f t="shared" si="0"/>
        <v>0</v>
      </c>
      <c r="N20" s="6">
        <f t="shared" si="1"/>
        <v>0</v>
      </c>
      <c r="O20" s="10">
        <f t="shared" si="2"/>
        <v>0</v>
      </c>
      <c r="P20" s="65"/>
      <c r="AMA20" s="2"/>
    </row>
    <row r="21" spans="1:1017" ht="53.25" customHeight="1">
      <c r="A21" s="6" t="s">
        <v>73</v>
      </c>
      <c r="B21" s="7" t="s">
        <v>17</v>
      </c>
      <c r="C21" s="7" t="s">
        <v>24</v>
      </c>
      <c r="D21" s="8" t="s">
        <v>45</v>
      </c>
      <c r="E21" s="8" t="s">
        <v>74</v>
      </c>
      <c r="F21" s="8" t="s">
        <v>27</v>
      </c>
      <c r="G21" s="7" t="s">
        <v>75</v>
      </c>
      <c r="H21" s="7">
        <v>2022</v>
      </c>
      <c r="I21" s="7" t="s">
        <v>22</v>
      </c>
      <c r="J21" s="6">
        <v>1</v>
      </c>
      <c r="K21" s="6"/>
      <c r="L21" s="6"/>
      <c r="M21" s="6">
        <f t="shared" si="0"/>
        <v>0</v>
      </c>
      <c r="N21" s="6">
        <f t="shared" si="1"/>
        <v>0</v>
      </c>
      <c r="O21" s="10">
        <f t="shared" si="2"/>
        <v>0</v>
      </c>
      <c r="P21" s="65"/>
      <c r="AMA21" s="2"/>
    </row>
    <row r="22" spans="1:1017" ht="56.25" customHeight="1">
      <c r="A22" s="6" t="s">
        <v>76</v>
      </c>
      <c r="B22" s="7" t="s">
        <v>17</v>
      </c>
      <c r="C22" s="7" t="s">
        <v>24</v>
      </c>
      <c r="D22" s="8" t="s">
        <v>45</v>
      </c>
      <c r="E22" s="8" t="s">
        <v>77</v>
      </c>
      <c r="F22" s="8" t="s">
        <v>27</v>
      </c>
      <c r="G22" s="7" t="s">
        <v>78</v>
      </c>
      <c r="H22" s="7">
        <v>2022</v>
      </c>
      <c r="I22" s="7" t="s">
        <v>22</v>
      </c>
      <c r="J22" s="6">
        <v>1</v>
      </c>
      <c r="K22" s="6"/>
      <c r="L22" s="6"/>
      <c r="M22" s="6">
        <f t="shared" si="0"/>
        <v>0</v>
      </c>
      <c r="N22" s="6">
        <f t="shared" si="1"/>
        <v>0</v>
      </c>
      <c r="O22" s="10">
        <f t="shared" si="2"/>
        <v>0</v>
      </c>
      <c r="P22" s="65"/>
      <c r="AMA22" s="2"/>
    </row>
    <row r="23" spans="1:1017" ht="39" customHeight="1">
      <c r="A23" s="75" t="s">
        <v>79</v>
      </c>
      <c r="B23" s="78" t="s">
        <v>17</v>
      </c>
      <c r="C23" s="78" t="s">
        <v>24</v>
      </c>
      <c r="D23" s="8" t="s">
        <v>45</v>
      </c>
      <c r="E23" s="8" t="s">
        <v>80</v>
      </c>
      <c r="F23" s="8" t="s">
        <v>27</v>
      </c>
      <c r="G23" s="78" t="s">
        <v>81</v>
      </c>
      <c r="H23" s="78">
        <v>2022</v>
      </c>
      <c r="I23" s="78" t="s">
        <v>22</v>
      </c>
      <c r="J23" s="6">
        <v>1</v>
      </c>
      <c r="K23" s="6"/>
      <c r="L23" s="6"/>
      <c r="M23" s="6">
        <f t="shared" si="0"/>
        <v>0</v>
      </c>
      <c r="N23" s="6">
        <f t="shared" si="1"/>
        <v>0</v>
      </c>
      <c r="O23" s="10">
        <f t="shared" si="2"/>
        <v>0</v>
      </c>
      <c r="P23" s="65"/>
      <c r="AMA23" s="2"/>
    </row>
    <row r="24" spans="1:1017" ht="25.5" customHeight="1">
      <c r="A24" s="84"/>
      <c r="B24" s="84"/>
      <c r="C24" s="84"/>
      <c r="D24" s="84"/>
      <c r="E24" s="84"/>
      <c r="F24" s="84"/>
      <c r="G24" s="84"/>
      <c r="H24" s="84"/>
      <c r="I24" s="84"/>
      <c r="J24" s="90" t="s">
        <v>82</v>
      </c>
      <c r="K24" s="90"/>
      <c r="L24" s="90"/>
      <c r="M24" s="90"/>
      <c r="N24" s="18">
        <f>SUM(N4:N23)</f>
        <v>0</v>
      </c>
      <c r="O24" s="18">
        <f>SUM(O4:O23)</f>
        <v>0</v>
      </c>
      <c r="P24" s="65"/>
      <c r="ALW24" s="2"/>
      <c r="ALX24" s="2"/>
      <c r="ALY24" s="2"/>
      <c r="ALZ24" s="2"/>
      <c r="AMA24" s="2"/>
    </row>
    <row r="25" spans="1:1017" s="81" customFormat="1" ht="25.5" customHeight="1">
      <c r="A25" s="65"/>
      <c r="B25" s="79"/>
      <c r="C25" s="82"/>
      <c r="D25" s="83"/>
      <c r="E25" s="83"/>
      <c r="F25" s="83"/>
      <c r="G25" s="83"/>
      <c r="H25" s="83"/>
      <c r="I25" s="64"/>
      <c r="J25" s="64"/>
      <c r="K25" s="64"/>
      <c r="L25" s="64"/>
      <c r="M25" s="64"/>
      <c r="N25" s="64"/>
      <c r="O25" s="64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5"/>
      <c r="IX25" s="65"/>
      <c r="IY25" s="65"/>
      <c r="IZ25" s="65"/>
      <c r="JA25" s="65"/>
      <c r="JB25" s="65"/>
      <c r="JC25" s="65"/>
      <c r="JD25" s="65"/>
      <c r="JE25" s="65"/>
      <c r="JF25" s="65"/>
      <c r="JG25" s="65"/>
      <c r="JH25" s="65"/>
      <c r="JI25" s="65"/>
      <c r="JJ25" s="65"/>
      <c r="JK25" s="65"/>
      <c r="JL25" s="65"/>
      <c r="JM25" s="65"/>
      <c r="JN25" s="65"/>
      <c r="JO25" s="65"/>
      <c r="JP25" s="65"/>
      <c r="JQ25" s="65"/>
      <c r="JR25" s="65"/>
      <c r="JS25" s="65"/>
      <c r="JT25" s="65"/>
      <c r="JU25" s="65"/>
      <c r="JV25" s="65"/>
      <c r="JW25" s="65"/>
      <c r="JX25" s="65"/>
      <c r="JY25" s="65"/>
      <c r="JZ25" s="65"/>
      <c r="KA25" s="65"/>
      <c r="KB25" s="65"/>
      <c r="KC25" s="65"/>
      <c r="KD25" s="65"/>
      <c r="KE25" s="65"/>
      <c r="KF25" s="65"/>
      <c r="KG25" s="65"/>
      <c r="KH25" s="65"/>
      <c r="KI25" s="65"/>
      <c r="KJ25" s="65"/>
      <c r="KK25" s="65"/>
      <c r="KL25" s="65"/>
      <c r="KM25" s="65"/>
      <c r="KN25" s="65"/>
      <c r="KO25" s="65"/>
      <c r="KP25" s="65"/>
      <c r="KQ25" s="65"/>
      <c r="KR25" s="65"/>
      <c r="KS25" s="65"/>
      <c r="KT25" s="65"/>
      <c r="KU25" s="65"/>
      <c r="KV25" s="65"/>
      <c r="KW25" s="65"/>
      <c r="KX25" s="65"/>
      <c r="KY25" s="65"/>
      <c r="KZ25" s="65"/>
      <c r="LA25" s="65"/>
      <c r="LB25" s="65"/>
      <c r="LC25" s="65"/>
      <c r="LD25" s="65"/>
      <c r="LE25" s="65"/>
      <c r="LF25" s="65"/>
      <c r="LG25" s="65"/>
      <c r="LH25" s="65"/>
      <c r="LI25" s="65"/>
      <c r="LJ25" s="65"/>
      <c r="LK25" s="65"/>
      <c r="LL25" s="65"/>
      <c r="LM25" s="65"/>
      <c r="LN25" s="65"/>
      <c r="LO25" s="65"/>
      <c r="LP25" s="65"/>
      <c r="LQ25" s="65"/>
      <c r="LR25" s="65"/>
      <c r="LS25" s="65"/>
      <c r="LT25" s="65"/>
      <c r="LU25" s="65"/>
      <c r="LV25" s="65"/>
      <c r="LW25" s="65"/>
      <c r="LX25" s="65"/>
      <c r="LY25" s="65"/>
      <c r="LZ25" s="65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V25" s="65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5"/>
      <c r="NP25" s="65"/>
      <c r="NQ25" s="65"/>
      <c r="NR25" s="65"/>
      <c r="NS25" s="65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  <c r="OW25" s="65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5"/>
      <c r="PK25" s="65"/>
      <c r="PL25" s="65"/>
      <c r="PM25" s="65"/>
      <c r="PN25" s="65"/>
      <c r="PO25" s="65"/>
      <c r="PP25" s="65"/>
      <c r="PQ25" s="65"/>
      <c r="PR25" s="65"/>
      <c r="PS25" s="65"/>
      <c r="PT25" s="65"/>
      <c r="PU25" s="65"/>
      <c r="PV25" s="65"/>
      <c r="PW25" s="65"/>
      <c r="PX25" s="65"/>
      <c r="PY25" s="65"/>
      <c r="PZ25" s="65"/>
      <c r="QA25" s="65"/>
      <c r="QB25" s="65"/>
      <c r="QC25" s="65"/>
      <c r="QD25" s="65"/>
      <c r="QE25" s="65"/>
      <c r="QF25" s="65"/>
      <c r="QG25" s="65"/>
      <c r="QH25" s="65"/>
      <c r="QI25" s="65"/>
      <c r="QJ25" s="65"/>
      <c r="QK25" s="65"/>
      <c r="QL25" s="65"/>
      <c r="QM25" s="65"/>
      <c r="QN25" s="65"/>
      <c r="QO25" s="65"/>
      <c r="QP25" s="65"/>
      <c r="QQ25" s="65"/>
      <c r="QR25" s="65"/>
      <c r="QS25" s="65"/>
      <c r="QT25" s="65"/>
      <c r="QU25" s="65"/>
      <c r="QV25" s="65"/>
      <c r="QW25" s="65"/>
      <c r="QX25" s="65"/>
      <c r="QY25" s="65"/>
      <c r="QZ25" s="65"/>
      <c r="RA25" s="65"/>
      <c r="RB25" s="65"/>
      <c r="RC25" s="65"/>
      <c r="RD25" s="65"/>
      <c r="RE25" s="65"/>
      <c r="RF25" s="65"/>
      <c r="RG25" s="65"/>
      <c r="RH25" s="65"/>
      <c r="RI25" s="65"/>
      <c r="RJ25" s="65"/>
      <c r="RK25" s="65"/>
      <c r="RL25" s="65"/>
      <c r="RM25" s="65"/>
      <c r="RN25" s="65"/>
      <c r="RO25" s="65"/>
      <c r="RP25" s="65"/>
      <c r="RQ25" s="65"/>
      <c r="RR25" s="65"/>
      <c r="RS25" s="65"/>
      <c r="RT25" s="65"/>
      <c r="RU25" s="65"/>
      <c r="RV25" s="65"/>
      <c r="RW25" s="65"/>
      <c r="RX25" s="65"/>
      <c r="RY25" s="65"/>
      <c r="RZ25" s="65"/>
      <c r="SA25" s="65"/>
      <c r="SB25" s="65"/>
      <c r="SC25" s="65"/>
      <c r="SD25" s="65"/>
      <c r="SE25" s="65"/>
      <c r="SF25" s="65"/>
      <c r="SG25" s="65"/>
      <c r="SH25" s="65"/>
      <c r="SI25" s="65"/>
      <c r="SJ25" s="65"/>
      <c r="SK25" s="65"/>
      <c r="SL25" s="65"/>
      <c r="SM25" s="65"/>
      <c r="SN25" s="65"/>
      <c r="SO25" s="65"/>
      <c r="SP25" s="65"/>
      <c r="SQ25" s="65"/>
      <c r="SR25" s="65"/>
      <c r="SS25" s="65"/>
      <c r="ST25" s="65"/>
      <c r="SU25" s="65"/>
      <c r="SV25" s="65"/>
      <c r="SW25" s="65"/>
      <c r="SX25" s="65"/>
      <c r="SY25" s="65"/>
      <c r="SZ25" s="65"/>
      <c r="TA25" s="65"/>
      <c r="TB25" s="65"/>
      <c r="TC25" s="65"/>
      <c r="TD25" s="65"/>
      <c r="TE25" s="65"/>
      <c r="TF25" s="65"/>
      <c r="TG25" s="65"/>
      <c r="TH25" s="65"/>
      <c r="TI25" s="65"/>
      <c r="TJ25" s="65"/>
      <c r="TK25" s="65"/>
      <c r="TL25" s="65"/>
      <c r="TM25" s="65"/>
      <c r="TN25" s="65"/>
      <c r="TO25" s="65"/>
      <c r="TP25" s="65"/>
      <c r="TQ25" s="65"/>
      <c r="TR25" s="65"/>
      <c r="TS25" s="65"/>
      <c r="TT25" s="65"/>
      <c r="TU25" s="65"/>
      <c r="TV25" s="65"/>
      <c r="TW25" s="65"/>
      <c r="TX25" s="65"/>
      <c r="TY25" s="65"/>
      <c r="TZ25" s="65"/>
      <c r="UA25" s="65"/>
      <c r="UB25" s="65"/>
      <c r="UC25" s="65"/>
      <c r="UD25" s="65"/>
      <c r="UE25" s="65"/>
      <c r="UF25" s="65"/>
      <c r="UG25" s="65"/>
      <c r="UH25" s="65"/>
      <c r="UI25" s="65"/>
      <c r="UJ25" s="65"/>
      <c r="UK25" s="65"/>
      <c r="UL25" s="65"/>
      <c r="UM25" s="65"/>
      <c r="UN25" s="65"/>
      <c r="UO25" s="65"/>
      <c r="UP25" s="65"/>
      <c r="UQ25" s="65"/>
      <c r="UR25" s="65"/>
      <c r="US25" s="65"/>
      <c r="UT25" s="65"/>
      <c r="UU25" s="65"/>
      <c r="UV25" s="65"/>
      <c r="UW25" s="65"/>
      <c r="UX25" s="65"/>
      <c r="UY25" s="65"/>
      <c r="UZ25" s="65"/>
      <c r="VA25" s="65"/>
      <c r="VB25" s="65"/>
      <c r="VC25" s="65"/>
      <c r="VD25" s="65"/>
      <c r="VE25" s="65"/>
      <c r="VF25" s="65"/>
      <c r="VG25" s="65"/>
      <c r="VH25" s="65"/>
      <c r="VI25" s="65"/>
      <c r="VJ25" s="65"/>
      <c r="VK25" s="65"/>
      <c r="VL25" s="65"/>
      <c r="VM25" s="65"/>
      <c r="VN25" s="65"/>
      <c r="VO25" s="65"/>
      <c r="VP25" s="65"/>
      <c r="VQ25" s="65"/>
      <c r="VR25" s="65"/>
      <c r="VS25" s="65"/>
      <c r="VT25" s="65"/>
      <c r="VU25" s="65"/>
      <c r="VV25" s="65"/>
      <c r="VW25" s="65"/>
      <c r="VX25" s="65"/>
      <c r="VY25" s="65"/>
      <c r="VZ25" s="65"/>
      <c r="WA25" s="65"/>
      <c r="WB25" s="65"/>
      <c r="WC25" s="65"/>
      <c r="WD25" s="65"/>
      <c r="WE25" s="65"/>
      <c r="WF25" s="65"/>
      <c r="WG25" s="65"/>
      <c r="WH25" s="65"/>
      <c r="WI25" s="65"/>
      <c r="WJ25" s="65"/>
      <c r="WK25" s="65"/>
      <c r="WL25" s="65"/>
      <c r="WM25" s="65"/>
      <c r="WN25" s="65"/>
      <c r="WO25" s="65"/>
      <c r="WP25" s="65"/>
      <c r="WQ25" s="65"/>
      <c r="WR25" s="65"/>
      <c r="WS25" s="65"/>
      <c r="WT25" s="65"/>
      <c r="WU25" s="65"/>
      <c r="WV25" s="65"/>
      <c r="WW25" s="65"/>
      <c r="WX25" s="65"/>
      <c r="WY25" s="65"/>
      <c r="WZ25" s="65"/>
      <c r="XA25" s="65"/>
      <c r="XB25" s="65"/>
      <c r="XC25" s="65"/>
      <c r="XD25" s="65"/>
      <c r="XE25" s="65"/>
      <c r="XF25" s="65"/>
      <c r="XG25" s="65"/>
      <c r="XH25" s="65"/>
      <c r="XI25" s="65"/>
      <c r="XJ25" s="65"/>
      <c r="XK25" s="65"/>
      <c r="XL25" s="65"/>
      <c r="XM25" s="65"/>
      <c r="XN25" s="65"/>
      <c r="XO25" s="65"/>
      <c r="XP25" s="65"/>
      <c r="XQ25" s="65"/>
      <c r="XR25" s="65"/>
      <c r="XS25" s="65"/>
      <c r="XT25" s="65"/>
      <c r="XU25" s="65"/>
      <c r="XV25" s="65"/>
      <c r="XW25" s="65"/>
      <c r="XX25" s="65"/>
      <c r="XY25" s="65"/>
      <c r="XZ25" s="65"/>
      <c r="YA25" s="65"/>
      <c r="YB25" s="65"/>
      <c r="YC25" s="65"/>
      <c r="YD25" s="65"/>
      <c r="YE25" s="65"/>
      <c r="YF25" s="65"/>
      <c r="YG25" s="65"/>
      <c r="YH25" s="65"/>
      <c r="YI25" s="65"/>
      <c r="YJ25" s="65"/>
      <c r="YK25" s="65"/>
      <c r="YL25" s="65"/>
      <c r="YM25" s="65"/>
      <c r="YN25" s="65"/>
      <c r="YO25" s="65"/>
      <c r="YP25" s="65"/>
      <c r="YQ25" s="65"/>
      <c r="YR25" s="65"/>
      <c r="YS25" s="65"/>
      <c r="YT25" s="65"/>
      <c r="YU25" s="65"/>
      <c r="YV25" s="65"/>
      <c r="YW25" s="65"/>
      <c r="YX25" s="65"/>
      <c r="YY25" s="65"/>
      <c r="YZ25" s="65"/>
      <c r="ZA25" s="65"/>
      <c r="ZB25" s="65"/>
      <c r="ZC25" s="65"/>
      <c r="ZD25" s="65"/>
      <c r="ZE25" s="65"/>
      <c r="ZF25" s="65"/>
      <c r="ZG25" s="65"/>
      <c r="ZH25" s="65"/>
      <c r="ZI25" s="65"/>
      <c r="ZJ25" s="65"/>
      <c r="ZK25" s="65"/>
      <c r="ZL25" s="65"/>
      <c r="ZM25" s="65"/>
      <c r="ZN25" s="65"/>
      <c r="ZO25" s="65"/>
      <c r="ZP25" s="65"/>
      <c r="ZQ25" s="65"/>
      <c r="ZR25" s="65"/>
      <c r="ZS25" s="65"/>
      <c r="ZT25" s="65"/>
      <c r="ZU25" s="65"/>
      <c r="ZV25" s="65"/>
      <c r="ZW25" s="65"/>
      <c r="ZX25" s="65"/>
      <c r="ZY25" s="65"/>
      <c r="ZZ25" s="65"/>
      <c r="AAA25" s="65"/>
      <c r="AAB25" s="65"/>
      <c r="AAC25" s="65"/>
      <c r="AAD25" s="65"/>
      <c r="AAE25" s="65"/>
      <c r="AAF25" s="65"/>
      <c r="AAG25" s="65"/>
      <c r="AAH25" s="65"/>
      <c r="AAI25" s="65"/>
      <c r="AAJ25" s="65"/>
      <c r="AAK25" s="65"/>
      <c r="AAL25" s="65"/>
      <c r="AAM25" s="65"/>
      <c r="AAN25" s="65"/>
      <c r="AAO25" s="65"/>
      <c r="AAP25" s="65"/>
      <c r="AAQ25" s="65"/>
      <c r="AAR25" s="65"/>
      <c r="AAS25" s="65"/>
      <c r="AAT25" s="65"/>
      <c r="AAU25" s="65"/>
      <c r="AAV25" s="65"/>
      <c r="AAW25" s="65"/>
      <c r="AAX25" s="65"/>
      <c r="AAY25" s="65"/>
      <c r="AAZ25" s="65"/>
      <c r="ABA25" s="65"/>
      <c r="ABB25" s="65"/>
      <c r="ABC25" s="65"/>
      <c r="ABD25" s="65"/>
      <c r="ABE25" s="65"/>
      <c r="ABF25" s="65"/>
      <c r="ABG25" s="65"/>
      <c r="ABH25" s="65"/>
      <c r="ABI25" s="65"/>
      <c r="ABJ25" s="65"/>
      <c r="ABK25" s="65"/>
      <c r="ABL25" s="65"/>
      <c r="ABM25" s="65"/>
      <c r="ABN25" s="65"/>
      <c r="ABO25" s="65"/>
      <c r="ABP25" s="65"/>
      <c r="ABQ25" s="65"/>
      <c r="ABR25" s="65"/>
      <c r="ABS25" s="65"/>
      <c r="ABT25" s="65"/>
      <c r="ABU25" s="65"/>
      <c r="ABV25" s="65"/>
      <c r="ABW25" s="65"/>
      <c r="ABX25" s="65"/>
      <c r="ABY25" s="65"/>
      <c r="ABZ25" s="65"/>
      <c r="ACA25" s="65"/>
      <c r="ACB25" s="65"/>
      <c r="ACC25" s="65"/>
      <c r="ACD25" s="65"/>
      <c r="ACE25" s="65"/>
      <c r="ACF25" s="65"/>
      <c r="ACG25" s="65"/>
      <c r="ACH25" s="65"/>
      <c r="ACI25" s="65"/>
      <c r="ACJ25" s="65"/>
      <c r="ACK25" s="65"/>
      <c r="ACL25" s="65"/>
      <c r="ACM25" s="65"/>
      <c r="ACN25" s="65"/>
      <c r="ACO25" s="65"/>
      <c r="ACP25" s="65"/>
      <c r="ACQ25" s="65"/>
      <c r="ACR25" s="65"/>
      <c r="ACS25" s="65"/>
      <c r="ACT25" s="65"/>
      <c r="ACU25" s="65"/>
      <c r="ACV25" s="65"/>
      <c r="ACW25" s="65"/>
      <c r="ACX25" s="65"/>
      <c r="ACY25" s="65"/>
      <c r="ACZ25" s="65"/>
      <c r="ADA25" s="65"/>
      <c r="ADB25" s="65"/>
      <c r="ADC25" s="65"/>
      <c r="ADD25" s="65"/>
      <c r="ADE25" s="65"/>
      <c r="ADF25" s="65"/>
      <c r="ADG25" s="65"/>
      <c r="ADH25" s="65"/>
      <c r="ADI25" s="65"/>
      <c r="ADJ25" s="65"/>
      <c r="ADK25" s="65"/>
      <c r="ADL25" s="65"/>
      <c r="ADM25" s="65"/>
      <c r="ADN25" s="65"/>
      <c r="ADO25" s="65"/>
      <c r="ADP25" s="65"/>
      <c r="ADQ25" s="65"/>
      <c r="ADR25" s="65"/>
      <c r="ADS25" s="65"/>
      <c r="ADT25" s="65"/>
      <c r="ADU25" s="65"/>
      <c r="ADV25" s="65"/>
      <c r="ADW25" s="65"/>
      <c r="ADX25" s="65"/>
      <c r="ADY25" s="65"/>
      <c r="ADZ25" s="65"/>
      <c r="AEA25" s="65"/>
      <c r="AEB25" s="65"/>
      <c r="AEC25" s="65"/>
      <c r="AED25" s="65"/>
      <c r="AEE25" s="65"/>
      <c r="AEF25" s="65"/>
      <c r="AEG25" s="65"/>
      <c r="AEH25" s="65"/>
      <c r="AEI25" s="65"/>
      <c r="AEJ25" s="65"/>
      <c r="AEK25" s="65"/>
      <c r="AEL25" s="65"/>
      <c r="AEM25" s="65"/>
      <c r="AEN25" s="65"/>
      <c r="AEO25" s="65"/>
      <c r="AEP25" s="65"/>
      <c r="AEQ25" s="65"/>
      <c r="AER25" s="65"/>
      <c r="AES25" s="65"/>
      <c r="AET25" s="65"/>
      <c r="AEU25" s="65"/>
      <c r="AEV25" s="65"/>
      <c r="AEW25" s="65"/>
      <c r="AEX25" s="65"/>
      <c r="AEY25" s="65"/>
      <c r="AEZ25" s="65"/>
      <c r="AFA25" s="65"/>
      <c r="AFB25" s="65"/>
      <c r="AFC25" s="65"/>
      <c r="AFD25" s="65"/>
      <c r="AFE25" s="65"/>
      <c r="AFF25" s="65"/>
      <c r="AFG25" s="65"/>
      <c r="AFH25" s="65"/>
      <c r="AFI25" s="65"/>
      <c r="AFJ25" s="65"/>
      <c r="AFK25" s="65"/>
      <c r="AFL25" s="65"/>
      <c r="AFM25" s="65"/>
      <c r="AFN25" s="65"/>
      <c r="AFO25" s="65"/>
      <c r="AFP25" s="65"/>
      <c r="AFQ25" s="65"/>
      <c r="AFR25" s="65"/>
      <c r="AFS25" s="65"/>
      <c r="AFT25" s="65"/>
      <c r="AFU25" s="65"/>
      <c r="AFV25" s="65"/>
      <c r="AFW25" s="65"/>
      <c r="AFX25" s="65"/>
      <c r="AFY25" s="65"/>
      <c r="AFZ25" s="65"/>
      <c r="AGA25" s="65"/>
      <c r="AGB25" s="65"/>
      <c r="AGC25" s="65"/>
      <c r="AGD25" s="65"/>
      <c r="AGE25" s="65"/>
      <c r="AGF25" s="65"/>
      <c r="AGG25" s="65"/>
      <c r="AGH25" s="65"/>
      <c r="AGI25" s="65"/>
      <c r="AGJ25" s="65"/>
      <c r="AGK25" s="65"/>
      <c r="AGL25" s="65"/>
      <c r="AGM25" s="65"/>
      <c r="AGN25" s="65"/>
      <c r="AGO25" s="65"/>
      <c r="AGP25" s="65"/>
      <c r="AGQ25" s="65"/>
      <c r="AGR25" s="65"/>
      <c r="AGS25" s="65"/>
      <c r="AGT25" s="65"/>
      <c r="AGU25" s="65"/>
      <c r="AGV25" s="65"/>
      <c r="AGW25" s="65"/>
      <c r="AGX25" s="65"/>
      <c r="AGY25" s="65"/>
      <c r="AGZ25" s="65"/>
      <c r="AHA25" s="65"/>
      <c r="AHB25" s="65"/>
      <c r="AHC25" s="65"/>
      <c r="AHD25" s="65"/>
      <c r="AHE25" s="65"/>
      <c r="AHF25" s="65"/>
      <c r="AHG25" s="65"/>
      <c r="AHH25" s="65"/>
      <c r="AHI25" s="65"/>
      <c r="AHJ25" s="65"/>
      <c r="AHK25" s="65"/>
      <c r="AHL25" s="65"/>
      <c r="AHM25" s="65"/>
      <c r="AHN25" s="65"/>
      <c r="AHO25" s="65"/>
      <c r="AHP25" s="65"/>
      <c r="AHQ25" s="65"/>
      <c r="AHR25" s="65"/>
      <c r="AHS25" s="65"/>
      <c r="AHT25" s="65"/>
      <c r="AHU25" s="65"/>
      <c r="AHV25" s="65"/>
      <c r="AHW25" s="65"/>
      <c r="AHX25" s="65"/>
      <c r="AHY25" s="65"/>
      <c r="AHZ25" s="65"/>
      <c r="AIA25" s="65"/>
      <c r="AIB25" s="65"/>
      <c r="AIC25" s="65"/>
      <c r="AID25" s="65"/>
      <c r="AIE25" s="65"/>
      <c r="AIF25" s="65"/>
      <c r="AIG25" s="65"/>
      <c r="AIH25" s="65"/>
      <c r="AII25" s="65"/>
      <c r="AIJ25" s="65"/>
      <c r="AIK25" s="65"/>
      <c r="AIL25" s="65"/>
      <c r="AIM25" s="65"/>
      <c r="AIN25" s="65"/>
      <c r="AIO25" s="65"/>
      <c r="AIP25" s="65"/>
      <c r="AIQ25" s="65"/>
      <c r="AIR25" s="65"/>
      <c r="AIS25" s="65"/>
      <c r="AIT25" s="65"/>
      <c r="AIU25" s="65"/>
      <c r="AIV25" s="65"/>
      <c r="AIW25" s="65"/>
      <c r="AIX25" s="65"/>
      <c r="AIY25" s="65"/>
      <c r="AIZ25" s="65"/>
      <c r="AJA25" s="65"/>
      <c r="AJB25" s="65"/>
      <c r="AJC25" s="65"/>
      <c r="AJD25" s="65"/>
      <c r="AJE25" s="65"/>
      <c r="AJF25" s="65"/>
      <c r="AJG25" s="65"/>
      <c r="AJH25" s="65"/>
      <c r="AJI25" s="65"/>
      <c r="AJJ25" s="65"/>
      <c r="AJK25" s="65"/>
      <c r="AJL25" s="65"/>
      <c r="AJM25" s="65"/>
      <c r="AJN25" s="65"/>
      <c r="AJO25" s="65"/>
      <c r="AJP25" s="65"/>
      <c r="AJQ25" s="65"/>
      <c r="AJR25" s="65"/>
      <c r="AJS25" s="65"/>
      <c r="AJT25" s="65"/>
      <c r="AJU25" s="65"/>
      <c r="AJV25" s="65"/>
      <c r="AJW25" s="65"/>
      <c r="AJX25" s="65"/>
      <c r="AJY25" s="65"/>
      <c r="AJZ25" s="65"/>
      <c r="AKA25" s="65"/>
      <c r="AKB25" s="65"/>
      <c r="AKC25" s="65"/>
      <c r="AKD25" s="65"/>
      <c r="AKE25" s="65"/>
      <c r="AKF25" s="65"/>
      <c r="AKG25" s="65"/>
      <c r="AKH25" s="65"/>
      <c r="AKI25" s="65"/>
      <c r="AKJ25" s="65"/>
      <c r="AKK25" s="65"/>
      <c r="AKL25" s="65"/>
      <c r="AKM25" s="65"/>
      <c r="AKN25" s="65"/>
      <c r="AKO25" s="65"/>
      <c r="AKP25" s="65"/>
      <c r="AKQ25" s="65"/>
      <c r="AKR25" s="65"/>
      <c r="AKS25" s="65"/>
      <c r="AKT25" s="65"/>
      <c r="AKU25" s="65"/>
      <c r="AKV25" s="65"/>
      <c r="AKW25" s="65"/>
      <c r="AKX25" s="65"/>
      <c r="AKY25" s="65"/>
      <c r="AKZ25" s="65"/>
      <c r="ALA25" s="65"/>
      <c r="ALB25" s="65"/>
      <c r="ALC25" s="65"/>
      <c r="ALD25" s="65"/>
      <c r="ALE25" s="65"/>
      <c r="ALF25" s="65"/>
      <c r="ALG25" s="65"/>
      <c r="ALH25" s="65"/>
      <c r="ALI25" s="65"/>
      <c r="ALJ25" s="65"/>
      <c r="ALK25" s="65"/>
      <c r="ALL25" s="65"/>
      <c r="ALM25" s="65"/>
      <c r="ALN25" s="65"/>
      <c r="ALO25" s="65"/>
      <c r="ALP25" s="65"/>
      <c r="ALQ25" s="65"/>
      <c r="ALR25" s="65"/>
      <c r="ALS25" s="65"/>
      <c r="ALT25" s="65"/>
      <c r="ALU25" s="65"/>
      <c r="ALV25" s="65"/>
      <c r="ALW25" s="80"/>
      <c r="ALX25" s="80"/>
      <c r="ALY25" s="80"/>
      <c r="ALZ25" s="80"/>
      <c r="AMA25" s="80"/>
      <c r="AMB25" s="80"/>
      <c r="AMC25" s="80"/>
    </row>
    <row r="26" spans="1:1017" ht="25.5" customHeight="1">
      <c r="A26" s="91" t="s">
        <v>908</v>
      </c>
      <c r="B26" s="91"/>
      <c r="C26" s="91"/>
      <c r="D26" s="91"/>
      <c r="E26" s="91"/>
      <c r="F26" s="91"/>
      <c r="G26" s="91"/>
      <c r="H26" s="91"/>
      <c r="I26" s="91"/>
      <c r="J26" s="60">
        <v>40</v>
      </c>
      <c r="K26" s="61"/>
      <c r="L26" s="61"/>
      <c r="M26" s="61"/>
      <c r="N26" s="64"/>
      <c r="O26" s="64"/>
      <c r="P26" s="65"/>
      <c r="ALW26" s="2"/>
      <c r="ALX26" s="2"/>
      <c r="ALY26" s="2"/>
      <c r="ALZ26" s="2"/>
      <c r="AMA26" s="2"/>
    </row>
    <row r="27" spans="1:1017" ht="25.5" customHeight="1">
      <c r="A27" s="91" t="s">
        <v>850</v>
      </c>
      <c r="B27" s="91"/>
      <c r="C27" s="91"/>
      <c r="D27" s="91"/>
      <c r="E27" s="91"/>
      <c r="F27" s="91"/>
      <c r="G27" s="91"/>
      <c r="H27" s="91"/>
      <c r="I27" s="91"/>
      <c r="J27" s="60"/>
      <c r="K27" s="61"/>
      <c r="L27" s="61"/>
      <c r="M27" s="61"/>
      <c r="N27" s="64"/>
      <c r="O27" s="64"/>
      <c r="P27" s="65"/>
      <c r="ALW27" s="2"/>
      <c r="ALX27" s="2"/>
      <c r="ALY27" s="2"/>
      <c r="ALZ27" s="2"/>
      <c r="AMA27" s="2"/>
    </row>
    <row r="28" spans="1:1017" ht="25.5" customHeight="1">
      <c r="A28" s="91" t="s">
        <v>851</v>
      </c>
      <c r="B28" s="91"/>
      <c r="C28" s="91"/>
      <c r="D28" s="91"/>
      <c r="E28" s="91"/>
      <c r="F28" s="91"/>
      <c r="G28" s="91"/>
      <c r="H28" s="91"/>
      <c r="I28" s="91"/>
      <c r="J28" s="60">
        <f>J27+(J27*J29/100)</f>
        <v>0</v>
      </c>
      <c r="K28" s="61"/>
      <c r="L28" s="61"/>
      <c r="M28" s="61"/>
      <c r="N28" s="64"/>
      <c r="O28" s="64"/>
      <c r="P28" s="65"/>
      <c r="ALW28" s="2"/>
      <c r="ALX28" s="2"/>
      <c r="ALY28" s="2"/>
      <c r="ALZ28" s="2"/>
      <c r="AMA28" s="2"/>
    </row>
    <row r="29" spans="1:1017" ht="25.5" customHeight="1">
      <c r="A29" s="97" t="s">
        <v>12</v>
      </c>
      <c r="B29" s="98"/>
      <c r="C29" s="98"/>
      <c r="D29" s="98"/>
      <c r="E29" s="98"/>
      <c r="F29" s="98"/>
      <c r="G29" s="98"/>
      <c r="H29" s="98"/>
      <c r="I29" s="99"/>
      <c r="J29" s="60"/>
      <c r="K29" s="61"/>
      <c r="L29" s="61"/>
      <c r="M29" s="61"/>
      <c r="N29" s="64"/>
      <c r="O29" s="64"/>
      <c r="P29" s="65"/>
      <c r="ALW29" s="2"/>
      <c r="ALX29" s="2"/>
      <c r="ALY29" s="2"/>
      <c r="ALZ29" s="2"/>
      <c r="AMA29" s="2"/>
    </row>
    <row r="30" spans="1:1017" ht="25.5" customHeight="1">
      <c r="A30" s="97" t="s">
        <v>852</v>
      </c>
      <c r="B30" s="98"/>
      <c r="C30" s="98"/>
      <c r="D30" s="98"/>
      <c r="E30" s="98"/>
      <c r="F30" s="98"/>
      <c r="G30" s="98"/>
      <c r="H30" s="98"/>
      <c r="I30" s="99"/>
      <c r="J30" s="60">
        <f>J26*J27</f>
        <v>0</v>
      </c>
      <c r="K30" s="61"/>
      <c r="L30" s="61"/>
      <c r="M30" s="61"/>
      <c r="N30" s="64"/>
      <c r="O30" s="64"/>
      <c r="P30" s="65"/>
      <c r="ALW30" s="2"/>
      <c r="ALX30" s="2"/>
      <c r="ALY30" s="2"/>
      <c r="ALZ30" s="2"/>
      <c r="AMA30" s="2"/>
    </row>
    <row r="31" spans="1:1017" ht="25.5" customHeight="1">
      <c r="A31" s="97" t="s">
        <v>853</v>
      </c>
      <c r="B31" s="98"/>
      <c r="C31" s="98"/>
      <c r="D31" s="98"/>
      <c r="E31" s="98"/>
      <c r="F31" s="98"/>
      <c r="G31" s="98"/>
      <c r="H31" s="98"/>
      <c r="I31" s="99"/>
      <c r="J31" s="60">
        <f>J30+(J30*J29/100)</f>
        <v>0</v>
      </c>
      <c r="K31" s="61"/>
      <c r="L31" s="61"/>
      <c r="M31" s="61"/>
      <c r="N31" s="64"/>
      <c r="O31" s="64"/>
      <c r="P31" s="65"/>
      <c r="ALW31" s="2"/>
      <c r="ALX31" s="2"/>
      <c r="ALY31" s="2"/>
      <c r="ALZ31" s="2"/>
      <c r="AMA31" s="2"/>
    </row>
    <row r="32" spans="1:1017" ht="25.5" customHeight="1">
      <c r="A32" s="90" t="s">
        <v>83</v>
      </c>
      <c r="B32" s="90"/>
      <c r="C32" s="90"/>
      <c r="D32" s="90"/>
      <c r="E32" s="90"/>
      <c r="F32" s="90"/>
      <c r="G32" s="90"/>
      <c r="H32" s="90"/>
      <c r="I32" s="90"/>
      <c r="J32" s="60">
        <f>N24+J30</f>
        <v>0</v>
      </c>
      <c r="K32" s="61"/>
      <c r="L32" s="61"/>
      <c r="M32" s="61"/>
      <c r="N32" s="64"/>
      <c r="O32" s="64"/>
      <c r="P32" s="65"/>
      <c r="ALW32" s="2"/>
      <c r="ALX32" s="2"/>
      <c r="ALY32" s="2"/>
      <c r="ALZ32" s="2"/>
      <c r="AMA32" s="2"/>
    </row>
    <row r="33" spans="1:1015" ht="25.5" customHeight="1">
      <c r="A33" s="90" t="s">
        <v>84</v>
      </c>
      <c r="B33" s="90"/>
      <c r="C33" s="90"/>
      <c r="D33" s="90"/>
      <c r="E33" s="90"/>
      <c r="F33" s="90"/>
      <c r="G33" s="90"/>
      <c r="H33" s="90"/>
      <c r="I33" s="90"/>
      <c r="J33" s="60">
        <f>O24+J31</f>
        <v>0</v>
      </c>
      <c r="K33" s="61"/>
      <c r="L33" s="61"/>
      <c r="M33" s="61"/>
      <c r="N33" s="64"/>
      <c r="O33" s="64"/>
      <c r="P33" s="65"/>
      <c r="ALW33" s="2"/>
      <c r="ALX33" s="2"/>
      <c r="ALY33" s="2"/>
      <c r="ALZ33" s="2"/>
      <c r="AMA33" s="2"/>
    </row>
    <row r="34" spans="1:1015" ht="36" customHeight="1">
      <c r="B34" s="20"/>
      <c r="C34" s="21"/>
      <c r="D34" s="20"/>
      <c r="E34" s="20"/>
      <c r="F34" s="20"/>
      <c r="G34" s="20"/>
      <c r="H34" s="15"/>
      <c r="I34" s="22"/>
      <c r="J34" s="22"/>
      <c r="K34" s="22"/>
      <c r="L34" s="22"/>
      <c r="M34" s="22"/>
      <c r="N34" s="65"/>
      <c r="O34" s="65"/>
      <c r="ALZ34" s="2"/>
      <c r="AMA34" s="2"/>
    </row>
    <row r="35" spans="1:1015" ht="29.25" customHeight="1">
      <c r="A35" s="90" t="s">
        <v>85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ALZ35" s="2"/>
      <c r="AMA35" s="2"/>
    </row>
    <row r="36" spans="1:1015" ht="147.75" customHeight="1">
      <c r="A36" s="4" t="s">
        <v>1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86</v>
      </c>
      <c r="J36" s="5" t="s">
        <v>10</v>
      </c>
      <c r="K36" s="5" t="s">
        <v>11</v>
      </c>
      <c r="L36" s="5" t="s">
        <v>12</v>
      </c>
      <c r="M36" s="4" t="s">
        <v>13</v>
      </c>
      <c r="N36" s="4" t="s">
        <v>14</v>
      </c>
      <c r="O36" s="4" t="s">
        <v>15</v>
      </c>
      <c r="P36" s="65"/>
      <c r="Q36" s="65"/>
      <c r="R36" s="65"/>
    </row>
    <row r="37" spans="1:1015" ht="43.5" customHeight="1">
      <c r="A37" s="6" t="s">
        <v>16</v>
      </c>
      <c r="B37" s="23" t="s">
        <v>87</v>
      </c>
      <c r="C37" s="23" t="s">
        <v>88</v>
      </c>
      <c r="D37" s="23" t="s">
        <v>89</v>
      </c>
      <c r="E37" s="23" t="s">
        <v>90</v>
      </c>
      <c r="F37" s="7" t="s">
        <v>91</v>
      </c>
      <c r="G37" s="7" t="s">
        <v>92</v>
      </c>
      <c r="H37" s="7">
        <v>2014</v>
      </c>
      <c r="I37" s="24" t="s">
        <v>93</v>
      </c>
      <c r="J37" s="6">
        <v>2</v>
      </c>
      <c r="K37" s="6"/>
      <c r="L37" s="6"/>
      <c r="M37" s="6">
        <f>K37+(K37*L37/100)</f>
        <v>0</v>
      </c>
      <c r="N37" s="6">
        <f>J37*K37</f>
        <v>0</v>
      </c>
      <c r="O37" s="10">
        <f>N37+(N37*L37/100)</f>
        <v>0</v>
      </c>
      <c r="P37" s="65"/>
      <c r="Q37" s="65"/>
      <c r="R37" s="65"/>
    </row>
    <row r="38" spans="1:1015" ht="42.75" customHeight="1">
      <c r="A38" s="6" t="s">
        <v>23</v>
      </c>
      <c r="B38" s="23" t="s">
        <v>87</v>
      </c>
      <c r="C38" s="7" t="s">
        <v>88</v>
      </c>
      <c r="D38" s="7" t="s">
        <v>94</v>
      </c>
      <c r="E38" s="7">
        <v>10143</v>
      </c>
      <c r="F38" s="25" t="s">
        <v>95</v>
      </c>
      <c r="G38" s="7" t="s">
        <v>92</v>
      </c>
      <c r="H38" s="7">
        <v>1997</v>
      </c>
      <c r="I38" s="24" t="s">
        <v>93</v>
      </c>
      <c r="J38" s="6">
        <v>4</v>
      </c>
      <c r="K38" s="6"/>
      <c r="L38" s="6"/>
      <c r="M38" s="6">
        <f t="shared" ref="M38:M41" si="3">K38+(K38*L38/100)</f>
        <v>0</v>
      </c>
      <c r="N38" s="6">
        <f>J38*K38</f>
        <v>0</v>
      </c>
      <c r="O38" s="10">
        <f t="shared" ref="O38:O41" si="4">N38+(N38*L38/100)</f>
        <v>0</v>
      </c>
      <c r="P38" s="65"/>
      <c r="Q38" s="65"/>
      <c r="R38" s="65"/>
    </row>
    <row r="39" spans="1:1015" ht="41.25" customHeight="1">
      <c r="A39" s="6" t="s">
        <v>29</v>
      </c>
      <c r="B39" s="23" t="s">
        <v>87</v>
      </c>
      <c r="C39" s="7" t="s">
        <v>96</v>
      </c>
      <c r="D39" s="7" t="s">
        <v>97</v>
      </c>
      <c r="E39" s="7" t="s">
        <v>98</v>
      </c>
      <c r="F39" s="7" t="s">
        <v>95</v>
      </c>
      <c r="G39" s="7" t="s">
        <v>92</v>
      </c>
      <c r="H39" s="7">
        <v>2017</v>
      </c>
      <c r="I39" s="24" t="s">
        <v>93</v>
      </c>
      <c r="J39" s="6">
        <v>4</v>
      </c>
      <c r="K39" s="6"/>
      <c r="L39" s="6"/>
      <c r="M39" s="6">
        <f t="shared" si="3"/>
        <v>0</v>
      </c>
      <c r="N39" s="6">
        <f>J39*K39</f>
        <v>0</v>
      </c>
      <c r="O39" s="10">
        <f t="shared" si="4"/>
        <v>0</v>
      </c>
      <c r="P39" s="65"/>
      <c r="Q39" s="65"/>
      <c r="R39" s="65"/>
    </row>
    <row r="40" spans="1:1015" ht="35.25" customHeight="1">
      <c r="A40" s="6" t="s">
        <v>33</v>
      </c>
      <c r="B40" s="23" t="s">
        <v>87</v>
      </c>
      <c r="C40" s="7" t="s">
        <v>96</v>
      </c>
      <c r="D40" s="7" t="s">
        <v>99</v>
      </c>
      <c r="E40" s="7" t="s">
        <v>100</v>
      </c>
      <c r="F40" s="7" t="s">
        <v>101</v>
      </c>
      <c r="G40" s="7" t="s">
        <v>92</v>
      </c>
      <c r="H40" s="7">
        <v>2009</v>
      </c>
      <c r="I40" s="24" t="s">
        <v>93</v>
      </c>
      <c r="J40" s="6">
        <v>2</v>
      </c>
      <c r="K40" s="6"/>
      <c r="L40" s="6"/>
      <c r="M40" s="6">
        <f t="shared" si="3"/>
        <v>0</v>
      </c>
      <c r="N40" s="6">
        <f>J40*K40</f>
        <v>0</v>
      </c>
      <c r="O40" s="10">
        <f t="shared" si="4"/>
        <v>0</v>
      </c>
      <c r="P40" s="65"/>
      <c r="Q40" s="65"/>
      <c r="R40" s="65"/>
    </row>
    <row r="41" spans="1:1015" ht="43.5" customHeight="1">
      <c r="A41" s="6" t="s">
        <v>38</v>
      </c>
      <c r="B41" s="23" t="s">
        <v>87</v>
      </c>
      <c r="C41" s="7" t="s">
        <v>96</v>
      </c>
      <c r="D41" s="7" t="s">
        <v>89</v>
      </c>
      <c r="E41" s="7" t="s">
        <v>102</v>
      </c>
      <c r="F41" s="7" t="s">
        <v>91</v>
      </c>
      <c r="G41" s="7" t="s">
        <v>92</v>
      </c>
      <c r="H41" s="7">
        <v>2019</v>
      </c>
      <c r="I41" s="7" t="s">
        <v>93</v>
      </c>
      <c r="J41" s="6">
        <v>2</v>
      </c>
      <c r="K41" s="6"/>
      <c r="L41" s="6"/>
      <c r="M41" s="6">
        <f t="shared" si="3"/>
        <v>0</v>
      </c>
      <c r="N41" s="6">
        <f>J41*K41</f>
        <v>0</v>
      </c>
      <c r="O41" s="10">
        <f t="shared" si="4"/>
        <v>0</v>
      </c>
      <c r="P41" s="65"/>
      <c r="Q41" s="65"/>
      <c r="R41" s="65"/>
    </row>
    <row r="42" spans="1:1015" ht="26.45" customHeight="1">
      <c r="A42" s="22"/>
      <c r="B42" s="26"/>
      <c r="C42" s="26"/>
      <c r="D42" s="26"/>
      <c r="E42" s="26"/>
      <c r="F42" s="26"/>
      <c r="G42" s="26"/>
      <c r="H42" s="27"/>
      <c r="J42" s="28"/>
      <c r="K42" s="16" t="s">
        <v>82</v>
      </c>
      <c r="L42" s="16"/>
      <c r="M42" s="17"/>
      <c r="N42" s="18">
        <f>SUM(N37:N41)</f>
        <v>0</v>
      </c>
      <c r="O42" s="18">
        <f>SUM(O37:O41)</f>
        <v>0</v>
      </c>
      <c r="P42" s="65"/>
      <c r="Q42" s="65"/>
      <c r="R42" s="65"/>
      <c r="ALZ42" s="2"/>
      <c r="AMA42" s="2"/>
    </row>
    <row r="43" spans="1:1015" ht="26.45" customHeight="1">
      <c r="A43" s="22"/>
      <c r="B43" s="26"/>
      <c r="C43" s="26"/>
      <c r="D43" s="26"/>
      <c r="E43" s="26"/>
      <c r="F43" s="26"/>
      <c r="G43" s="26"/>
      <c r="H43" s="67"/>
      <c r="J43" s="67"/>
      <c r="K43" s="67"/>
      <c r="L43" s="67"/>
      <c r="M43" s="67"/>
      <c r="N43" s="64"/>
      <c r="O43" s="65"/>
      <c r="P43" s="65"/>
      <c r="Q43" s="65"/>
      <c r="R43" s="65"/>
      <c r="ALZ43" s="2"/>
      <c r="AMA43" s="2"/>
    </row>
    <row r="44" spans="1:1015" ht="26.45" customHeight="1">
      <c r="A44" s="91" t="s">
        <v>909</v>
      </c>
      <c r="B44" s="91"/>
      <c r="C44" s="91"/>
      <c r="D44" s="91"/>
      <c r="E44" s="91"/>
      <c r="F44" s="91"/>
      <c r="G44" s="91"/>
      <c r="H44" s="91"/>
      <c r="I44" s="91"/>
      <c r="J44" s="66">
        <v>25</v>
      </c>
      <c r="K44" s="67"/>
      <c r="L44" s="67"/>
      <c r="M44" s="67"/>
      <c r="N44" s="64"/>
      <c r="O44" s="65"/>
      <c r="P44" s="65"/>
      <c r="Q44" s="65"/>
      <c r="R44" s="65"/>
      <c r="ALZ44" s="2"/>
      <c r="AMA44" s="2"/>
    </row>
    <row r="45" spans="1:1015" ht="26.45" customHeight="1">
      <c r="A45" s="91" t="s">
        <v>854</v>
      </c>
      <c r="B45" s="91"/>
      <c r="C45" s="91"/>
      <c r="D45" s="91"/>
      <c r="E45" s="91"/>
      <c r="F45" s="91"/>
      <c r="G45" s="91"/>
      <c r="H45" s="91"/>
      <c r="I45" s="91"/>
      <c r="J45" s="66"/>
      <c r="K45" s="67"/>
      <c r="L45" s="67"/>
      <c r="M45" s="67"/>
      <c r="N45" s="64"/>
      <c r="O45" s="65"/>
      <c r="P45" s="65"/>
      <c r="Q45" s="65"/>
      <c r="R45" s="65"/>
      <c r="ALZ45" s="2"/>
      <c r="AMA45" s="2"/>
    </row>
    <row r="46" spans="1:1015" ht="26.45" customHeight="1">
      <c r="A46" s="91" t="s">
        <v>855</v>
      </c>
      <c r="B46" s="91"/>
      <c r="C46" s="91"/>
      <c r="D46" s="91"/>
      <c r="E46" s="91"/>
      <c r="F46" s="91"/>
      <c r="G46" s="91"/>
      <c r="H46" s="91"/>
      <c r="I46" s="91"/>
      <c r="J46" s="66">
        <f>J45+(J45*J47/100)</f>
        <v>0</v>
      </c>
      <c r="K46" s="67"/>
      <c r="L46" s="67"/>
      <c r="M46" s="67"/>
      <c r="N46" s="64"/>
      <c r="O46" s="65"/>
      <c r="P46" s="65"/>
      <c r="Q46" s="65"/>
      <c r="R46" s="65"/>
      <c r="ALZ46" s="2"/>
      <c r="AMA46" s="2"/>
    </row>
    <row r="47" spans="1:1015" ht="26.45" customHeight="1">
      <c r="A47" s="91" t="s">
        <v>12</v>
      </c>
      <c r="B47" s="91"/>
      <c r="C47" s="91"/>
      <c r="D47" s="91"/>
      <c r="E47" s="91"/>
      <c r="F47" s="91"/>
      <c r="G47" s="91"/>
      <c r="H47" s="91"/>
      <c r="I47" s="91"/>
      <c r="J47" s="66"/>
      <c r="K47" s="67"/>
      <c r="L47" s="67"/>
      <c r="M47" s="67"/>
      <c r="N47" s="64"/>
      <c r="O47" s="65"/>
      <c r="P47" s="65"/>
      <c r="Q47" s="65"/>
      <c r="R47" s="65"/>
      <c r="ALZ47" s="2"/>
      <c r="AMA47" s="2"/>
    </row>
    <row r="48" spans="1:1015" ht="26.45" customHeight="1">
      <c r="A48" s="91" t="s">
        <v>852</v>
      </c>
      <c r="B48" s="91"/>
      <c r="C48" s="91"/>
      <c r="D48" s="91"/>
      <c r="E48" s="91"/>
      <c r="F48" s="91"/>
      <c r="G48" s="91"/>
      <c r="H48" s="91"/>
      <c r="I48" s="91"/>
      <c r="J48" s="66">
        <f>J44*J45</f>
        <v>0</v>
      </c>
      <c r="K48" s="67"/>
      <c r="L48" s="67"/>
      <c r="M48" s="67"/>
      <c r="N48" s="64"/>
      <c r="O48" s="65"/>
      <c r="P48" s="65"/>
      <c r="Q48" s="65"/>
      <c r="R48" s="65"/>
      <c r="ALZ48" s="2"/>
      <c r="AMA48" s="2"/>
    </row>
    <row r="49" spans="1:1015" ht="26.45" customHeight="1">
      <c r="A49" s="91" t="s">
        <v>853</v>
      </c>
      <c r="B49" s="91"/>
      <c r="C49" s="91"/>
      <c r="D49" s="91"/>
      <c r="E49" s="91"/>
      <c r="F49" s="91"/>
      <c r="G49" s="91"/>
      <c r="H49" s="91"/>
      <c r="I49" s="91"/>
      <c r="J49" s="66">
        <f>J48+(J48*J47/100)</f>
        <v>0</v>
      </c>
      <c r="K49" s="67"/>
      <c r="L49" s="67"/>
      <c r="M49" s="67"/>
      <c r="N49" s="64"/>
      <c r="O49" s="65"/>
      <c r="P49" s="65"/>
      <c r="Q49" s="65"/>
      <c r="R49" s="65"/>
      <c r="ALZ49" s="2"/>
      <c r="AMA49" s="2"/>
    </row>
    <row r="50" spans="1:1015" ht="26.45" customHeight="1">
      <c r="A50" s="90" t="s">
        <v>104</v>
      </c>
      <c r="B50" s="90"/>
      <c r="C50" s="90"/>
      <c r="D50" s="90"/>
      <c r="E50" s="90"/>
      <c r="F50" s="90"/>
      <c r="G50" s="90"/>
      <c r="H50" s="90"/>
      <c r="I50" s="90"/>
      <c r="J50" s="66">
        <f>N42+J48</f>
        <v>0</v>
      </c>
      <c r="K50" s="67"/>
      <c r="L50" s="67"/>
      <c r="M50" s="67"/>
      <c r="N50" s="64"/>
      <c r="O50" s="65"/>
      <c r="P50" s="65"/>
      <c r="Q50" s="65"/>
      <c r="R50" s="65"/>
      <c r="ALZ50" s="2"/>
      <c r="AMA50" s="2"/>
    </row>
    <row r="51" spans="1:1015" ht="26.45" customHeight="1">
      <c r="A51" s="90" t="s">
        <v>105</v>
      </c>
      <c r="B51" s="90"/>
      <c r="C51" s="90"/>
      <c r="D51" s="90"/>
      <c r="E51" s="90"/>
      <c r="F51" s="90"/>
      <c r="G51" s="90"/>
      <c r="H51" s="90"/>
      <c r="I51" s="90"/>
      <c r="J51" s="66">
        <f>O42+J49</f>
        <v>0</v>
      </c>
      <c r="K51" s="67"/>
      <c r="L51" s="67"/>
      <c r="M51" s="67"/>
      <c r="N51" s="64"/>
      <c r="O51" s="65"/>
      <c r="P51" s="65"/>
      <c r="Q51" s="65"/>
      <c r="R51" s="65"/>
      <c r="ALZ51" s="2"/>
      <c r="AMA51" s="2"/>
    </row>
    <row r="52" spans="1:1015" ht="39" customHeight="1">
      <c r="A52" s="22"/>
      <c r="B52" s="26"/>
      <c r="C52" s="26"/>
      <c r="D52" s="26"/>
      <c r="E52" s="26"/>
      <c r="F52" s="26"/>
      <c r="G52" s="26"/>
      <c r="H52" s="67"/>
      <c r="J52" s="67"/>
      <c r="K52" s="67"/>
      <c r="L52" s="67"/>
      <c r="M52" s="67"/>
      <c r="N52" s="64"/>
      <c r="O52" s="65"/>
      <c r="P52" s="65"/>
      <c r="Q52" s="65"/>
      <c r="R52" s="65"/>
      <c r="ALZ52" s="2"/>
      <c r="AMA52" s="2"/>
    </row>
    <row r="53" spans="1:1015" ht="30.75" customHeight="1">
      <c r="A53" s="100" t="s">
        <v>106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ALY53" s="2"/>
      <c r="ALZ53" s="2"/>
      <c r="AMA53" s="2"/>
    </row>
    <row r="54" spans="1:1015" ht="165" customHeight="1">
      <c r="A54" s="4" t="s">
        <v>1</v>
      </c>
      <c r="B54" s="4" t="s">
        <v>2</v>
      </c>
      <c r="C54" s="4" t="s">
        <v>3</v>
      </c>
      <c r="D54" s="4" t="s">
        <v>4</v>
      </c>
      <c r="E54" s="4" t="s">
        <v>5</v>
      </c>
      <c r="F54" s="4" t="s">
        <v>6</v>
      </c>
      <c r="G54" s="4" t="s">
        <v>7</v>
      </c>
      <c r="H54" s="4" t="s">
        <v>8</v>
      </c>
      <c r="I54" s="4" t="s">
        <v>86</v>
      </c>
      <c r="J54" s="5" t="s">
        <v>10</v>
      </c>
      <c r="K54" s="5" t="s">
        <v>11</v>
      </c>
      <c r="L54" s="5" t="s">
        <v>12</v>
      </c>
      <c r="M54" s="4" t="s">
        <v>13</v>
      </c>
      <c r="N54" s="4" t="s">
        <v>14</v>
      </c>
      <c r="O54" s="4" t="s">
        <v>15</v>
      </c>
    </row>
    <row r="55" spans="1:1015" ht="25.5" customHeight="1">
      <c r="A55" s="6">
        <v>1</v>
      </c>
      <c r="B55" s="23" t="s">
        <v>87</v>
      </c>
      <c r="C55" s="23" t="s">
        <v>107</v>
      </c>
      <c r="D55" s="23" t="s">
        <v>108</v>
      </c>
      <c r="E55" s="23" t="s">
        <v>109</v>
      </c>
      <c r="F55" s="7" t="s">
        <v>110</v>
      </c>
      <c r="G55" s="7" t="s">
        <v>55</v>
      </c>
      <c r="H55" s="7">
        <v>2014</v>
      </c>
      <c r="I55" s="7" t="s">
        <v>111</v>
      </c>
      <c r="J55" s="6">
        <v>2</v>
      </c>
      <c r="K55" s="6"/>
      <c r="L55" s="6"/>
      <c r="M55" s="6">
        <f t="shared" ref="M55:M75" si="5">K55+(K55*L55/100)</f>
        <v>0</v>
      </c>
      <c r="N55" s="6">
        <f t="shared" ref="N55:N75" si="6">J55*K55</f>
        <v>0</v>
      </c>
      <c r="O55" s="10">
        <f t="shared" ref="O55:O75" si="7">N55+(N55*L55/100)</f>
        <v>0</v>
      </c>
    </row>
    <row r="56" spans="1:1015" ht="33.75" customHeight="1">
      <c r="A56" s="6">
        <f t="shared" ref="A56:A75" si="8">(A55+1)</f>
        <v>2</v>
      </c>
      <c r="B56" s="23" t="s">
        <v>87</v>
      </c>
      <c r="C56" s="23" t="s">
        <v>107</v>
      </c>
      <c r="D56" s="23" t="s">
        <v>108</v>
      </c>
      <c r="E56" s="23" t="s">
        <v>112</v>
      </c>
      <c r="F56" s="7" t="s">
        <v>110</v>
      </c>
      <c r="G56" s="7" t="s">
        <v>55</v>
      </c>
      <c r="H56" s="7">
        <v>2014</v>
      </c>
      <c r="I56" s="7" t="s">
        <v>111</v>
      </c>
      <c r="J56" s="6">
        <v>2</v>
      </c>
      <c r="K56" s="6"/>
      <c r="L56" s="6"/>
      <c r="M56" s="6">
        <f t="shared" si="5"/>
        <v>0</v>
      </c>
      <c r="N56" s="6">
        <f t="shared" si="6"/>
        <v>0</v>
      </c>
      <c r="O56" s="10">
        <f t="shared" si="7"/>
        <v>0</v>
      </c>
    </row>
    <row r="57" spans="1:1015" ht="51.75" customHeight="1">
      <c r="A57" s="6">
        <f t="shared" si="8"/>
        <v>3</v>
      </c>
      <c r="B57" s="23" t="s">
        <v>87</v>
      </c>
      <c r="C57" s="23" t="s">
        <v>107</v>
      </c>
      <c r="D57" s="23" t="s">
        <v>113</v>
      </c>
      <c r="E57" s="23" t="s">
        <v>114</v>
      </c>
      <c r="F57" s="7" t="s">
        <v>115</v>
      </c>
      <c r="G57" s="7" t="s">
        <v>116</v>
      </c>
      <c r="H57" s="7">
        <v>2014</v>
      </c>
      <c r="I57" s="24" t="s">
        <v>111</v>
      </c>
      <c r="J57" s="6">
        <v>2</v>
      </c>
      <c r="K57" s="6"/>
      <c r="L57" s="6"/>
      <c r="M57" s="6">
        <f t="shared" si="5"/>
        <v>0</v>
      </c>
      <c r="N57" s="6">
        <f t="shared" si="6"/>
        <v>0</v>
      </c>
      <c r="O57" s="10">
        <f t="shared" si="7"/>
        <v>0</v>
      </c>
    </row>
    <row r="58" spans="1:1015" ht="37.5" customHeight="1">
      <c r="A58" s="6">
        <f t="shared" si="8"/>
        <v>4</v>
      </c>
      <c r="B58" s="23" t="s">
        <v>87</v>
      </c>
      <c r="C58" s="23" t="s">
        <v>107</v>
      </c>
      <c r="D58" s="23" t="s">
        <v>113</v>
      </c>
      <c r="E58" s="23" t="s">
        <v>117</v>
      </c>
      <c r="F58" s="7" t="s">
        <v>115</v>
      </c>
      <c r="G58" s="7" t="s">
        <v>116</v>
      </c>
      <c r="H58" s="7">
        <v>2018</v>
      </c>
      <c r="I58" s="24" t="s">
        <v>111</v>
      </c>
      <c r="J58" s="6">
        <v>2</v>
      </c>
      <c r="K58" s="6"/>
      <c r="L58" s="6"/>
      <c r="M58" s="6">
        <f t="shared" si="5"/>
        <v>0</v>
      </c>
      <c r="N58" s="6">
        <f t="shared" si="6"/>
        <v>0</v>
      </c>
      <c r="O58" s="10">
        <f t="shared" si="7"/>
        <v>0</v>
      </c>
    </row>
    <row r="59" spans="1:1015" ht="32.25" customHeight="1">
      <c r="A59" s="6">
        <f t="shared" si="8"/>
        <v>5</v>
      </c>
      <c r="B59" s="23" t="s">
        <v>87</v>
      </c>
      <c r="C59" s="23" t="s">
        <v>107</v>
      </c>
      <c r="D59" s="23" t="s">
        <v>118</v>
      </c>
      <c r="E59" s="23" t="s">
        <v>119</v>
      </c>
      <c r="F59" s="7" t="s">
        <v>120</v>
      </c>
      <c r="G59" s="7" t="s">
        <v>55</v>
      </c>
      <c r="H59" s="7">
        <v>2007</v>
      </c>
      <c r="I59" s="7" t="s">
        <v>111</v>
      </c>
      <c r="J59" s="6">
        <v>2</v>
      </c>
      <c r="K59" s="6"/>
      <c r="L59" s="6"/>
      <c r="M59" s="6">
        <f t="shared" si="5"/>
        <v>0</v>
      </c>
      <c r="N59" s="6">
        <f t="shared" si="6"/>
        <v>0</v>
      </c>
      <c r="O59" s="10">
        <f t="shared" si="7"/>
        <v>0</v>
      </c>
    </row>
    <row r="60" spans="1:1015" ht="48" customHeight="1">
      <c r="A60" s="6">
        <f t="shared" si="8"/>
        <v>6</v>
      </c>
      <c r="B60" s="23" t="s">
        <v>87</v>
      </c>
      <c r="C60" s="23" t="s">
        <v>107</v>
      </c>
      <c r="D60" s="23" t="s">
        <v>121</v>
      </c>
      <c r="E60" s="23" t="s">
        <v>122</v>
      </c>
      <c r="F60" s="7" t="s">
        <v>123</v>
      </c>
      <c r="G60" s="7" t="s">
        <v>124</v>
      </c>
      <c r="H60" s="7">
        <v>2017</v>
      </c>
      <c r="I60" s="7" t="s">
        <v>111</v>
      </c>
      <c r="J60" s="6">
        <v>2</v>
      </c>
      <c r="K60" s="6"/>
      <c r="L60" s="6"/>
      <c r="M60" s="6">
        <f t="shared" si="5"/>
        <v>0</v>
      </c>
      <c r="N60" s="6">
        <f t="shared" si="6"/>
        <v>0</v>
      </c>
      <c r="O60" s="10">
        <f t="shared" si="7"/>
        <v>0</v>
      </c>
    </row>
    <row r="61" spans="1:1015" ht="36.75" customHeight="1">
      <c r="A61" s="6">
        <f t="shared" si="8"/>
        <v>7</v>
      </c>
      <c r="B61" s="23" t="s">
        <v>87</v>
      </c>
      <c r="C61" s="23" t="s">
        <v>107</v>
      </c>
      <c r="D61" s="23" t="s">
        <v>121</v>
      </c>
      <c r="E61" s="23" t="s">
        <v>125</v>
      </c>
      <c r="F61" s="7" t="s">
        <v>123</v>
      </c>
      <c r="G61" s="7" t="s">
        <v>124</v>
      </c>
      <c r="H61" s="7">
        <v>2017</v>
      </c>
      <c r="I61" s="7" t="s">
        <v>111</v>
      </c>
      <c r="J61" s="6">
        <v>2</v>
      </c>
      <c r="K61" s="6"/>
      <c r="L61" s="6"/>
      <c r="M61" s="6">
        <f t="shared" si="5"/>
        <v>0</v>
      </c>
      <c r="N61" s="6">
        <f t="shared" si="6"/>
        <v>0</v>
      </c>
      <c r="O61" s="10">
        <f t="shared" si="7"/>
        <v>0</v>
      </c>
    </row>
    <row r="62" spans="1:1015" ht="36.75" customHeight="1">
      <c r="A62" s="6">
        <f t="shared" si="8"/>
        <v>8</v>
      </c>
      <c r="B62" s="23" t="s">
        <v>87</v>
      </c>
      <c r="C62" s="23" t="s">
        <v>107</v>
      </c>
      <c r="D62" s="23" t="s">
        <v>121</v>
      </c>
      <c r="E62" s="23" t="s">
        <v>126</v>
      </c>
      <c r="F62" s="7" t="s">
        <v>123</v>
      </c>
      <c r="G62" s="7" t="s">
        <v>124</v>
      </c>
      <c r="H62" s="7">
        <v>2017</v>
      </c>
      <c r="I62" s="7" t="s">
        <v>111</v>
      </c>
      <c r="J62" s="6">
        <v>2</v>
      </c>
      <c r="K62" s="6"/>
      <c r="L62" s="6"/>
      <c r="M62" s="6">
        <f t="shared" si="5"/>
        <v>0</v>
      </c>
      <c r="N62" s="6">
        <f t="shared" si="6"/>
        <v>0</v>
      </c>
      <c r="O62" s="10">
        <f t="shared" si="7"/>
        <v>0</v>
      </c>
    </row>
    <row r="63" spans="1:1015" ht="48" customHeight="1">
      <c r="A63" s="6">
        <f t="shared" si="8"/>
        <v>9</v>
      </c>
      <c r="B63" s="23" t="s">
        <v>87</v>
      </c>
      <c r="C63" s="23" t="s">
        <v>107</v>
      </c>
      <c r="D63" s="23" t="s">
        <v>121</v>
      </c>
      <c r="E63" s="23" t="s">
        <v>127</v>
      </c>
      <c r="F63" s="7" t="s">
        <v>123</v>
      </c>
      <c r="G63" s="7" t="s">
        <v>124</v>
      </c>
      <c r="H63" s="7">
        <v>2017</v>
      </c>
      <c r="I63" s="7" t="s">
        <v>111</v>
      </c>
      <c r="J63" s="6">
        <v>2</v>
      </c>
      <c r="K63" s="6"/>
      <c r="L63" s="6"/>
      <c r="M63" s="6">
        <f t="shared" si="5"/>
        <v>0</v>
      </c>
      <c r="N63" s="6">
        <f t="shared" si="6"/>
        <v>0</v>
      </c>
      <c r="O63" s="10">
        <f t="shared" si="7"/>
        <v>0</v>
      </c>
    </row>
    <row r="64" spans="1:1015" ht="31.5" customHeight="1">
      <c r="A64" s="6">
        <f t="shared" si="8"/>
        <v>10</v>
      </c>
      <c r="B64" s="23" t="s">
        <v>87</v>
      </c>
      <c r="C64" s="23" t="s">
        <v>107</v>
      </c>
      <c r="D64" s="23" t="s">
        <v>128</v>
      </c>
      <c r="E64" s="23" t="s">
        <v>129</v>
      </c>
      <c r="F64" s="7" t="s">
        <v>130</v>
      </c>
      <c r="G64" s="7" t="s">
        <v>55</v>
      </c>
      <c r="H64" s="7">
        <v>2020</v>
      </c>
      <c r="I64" s="7" t="s">
        <v>131</v>
      </c>
      <c r="J64" s="6">
        <v>1</v>
      </c>
      <c r="K64" s="6"/>
      <c r="L64" s="6"/>
      <c r="M64" s="6">
        <f t="shared" si="5"/>
        <v>0</v>
      </c>
      <c r="N64" s="6">
        <f t="shared" si="6"/>
        <v>0</v>
      </c>
      <c r="O64" s="10">
        <f t="shared" si="7"/>
        <v>0</v>
      </c>
    </row>
    <row r="65" spans="1:1015" ht="32.25" customHeight="1">
      <c r="A65" s="6">
        <f t="shared" si="8"/>
        <v>11</v>
      </c>
      <c r="B65" s="23" t="s">
        <v>87</v>
      </c>
      <c r="C65" s="23" t="s">
        <v>107</v>
      </c>
      <c r="D65" s="23" t="s">
        <v>128</v>
      </c>
      <c r="E65" s="23" t="s">
        <v>132</v>
      </c>
      <c r="F65" s="7" t="s">
        <v>130</v>
      </c>
      <c r="G65" s="7" t="s">
        <v>55</v>
      </c>
      <c r="H65" s="7">
        <v>2020</v>
      </c>
      <c r="I65" s="7" t="s">
        <v>131</v>
      </c>
      <c r="J65" s="6">
        <v>1</v>
      </c>
      <c r="K65" s="6"/>
      <c r="L65" s="6"/>
      <c r="M65" s="6">
        <f t="shared" si="5"/>
        <v>0</v>
      </c>
      <c r="N65" s="6">
        <f t="shared" si="6"/>
        <v>0</v>
      </c>
      <c r="O65" s="10">
        <f t="shared" si="7"/>
        <v>0</v>
      </c>
    </row>
    <row r="66" spans="1:1015" ht="33" customHeight="1">
      <c r="A66" s="6">
        <f t="shared" si="8"/>
        <v>12</v>
      </c>
      <c r="B66" s="23" t="s">
        <v>87</v>
      </c>
      <c r="C66" s="23" t="s">
        <v>107</v>
      </c>
      <c r="D66" s="23" t="s">
        <v>128</v>
      </c>
      <c r="E66" s="23" t="s">
        <v>133</v>
      </c>
      <c r="F66" s="7" t="s">
        <v>130</v>
      </c>
      <c r="G66" s="7" t="s">
        <v>134</v>
      </c>
      <c r="H66" s="7">
        <v>2020</v>
      </c>
      <c r="I66" s="7" t="s">
        <v>131</v>
      </c>
      <c r="J66" s="6">
        <v>1</v>
      </c>
      <c r="K66" s="6"/>
      <c r="L66" s="6"/>
      <c r="M66" s="6">
        <f t="shared" si="5"/>
        <v>0</v>
      </c>
      <c r="N66" s="6">
        <f t="shared" si="6"/>
        <v>0</v>
      </c>
      <c r="O66" s="10">
        <f t="shared" si="7"/>
        <v>0</v>
      </c>
    </row>
    <row r="67" spans="1:1015" ht="37.5" customHeight="1">
      <c r="A67" s="6">
        <f t="shared" si="8"/>
        <v>13</v>
      </c>
      <c r="B67" s="23" t="s">
        <v>87</v>
      </c>
      <c r="C67" s="23" t="s">
        <v>107</v>
      </c>
      <c r="D67" s="23" t="s">
        <v>128</v>
      </c>
      <c r="E67" s="23" t="s">
        <v>135</v>
      </c>
      <c r="F67" s="7" t="s">
        <v>130</v>
      </c>
      <c r="G67" s="7" t="s">
        <v>134</v>
      </c>
      <c r="H67" s="7">
        <v>2020</v>
      </c>
      <c r="I67" s="7" t="s">
        <v>131</v>
      </c>
      <c r="J67" s="6">
        <v>1</v>
      </c>
      <c r="K67" s="6"/>
      <c r="L67" s="6"/>
      <c r="M67" s="6">
        <f t="shared" si="5"/>
        <v>0</v>
      </c>
      <c r="N67" s="6">
        <f t="shared" si="6"/>
        <v>0</v>
      </c>
      <c r="O67" s="10">
        <f t="shared" si="7"/>
        <v>0</v>
      </c>
    </row>
    <row r="68" spans="1:1015" ht="35.25" customHeight="1">
      <c r="A68" s="6">
        <f t="shared" si="8"/>
        <v>14</v>
      </c>
      <c r="B68" s="23" t="s">
        <v>87</v>
      </c>
      <c r="C68" s="23" t="s">
        <v>107</v>
      </c>
      <c r="D68" s="23" t="s">
        <v>128</v>
      </c>
      <c r="E68" s="23" t="s">
        <v>136</v>
      </c>
      <c r="F68" s="7" t="s">
        <v>130</v>
      </c>
      <c r="G68" s="7" t="s">
        <v>134</v>
      </c>
      <c r="H68" s="7">
        <v>2020</v>
      </c>
      <c r="I68" s="7" t="s">
        <v>131</v>
      </c>
      <c r="J68" s="6">
        <v>1</v>
      </c>
      <c r="K68" s="6"/>
      <c r="L68" s="6"/>
      <c r="M68" s="6">
        <f t="shared" si="5"/>
        <v>0</v>
      </c>
      <c r="N68" s="6">
        <f t="shared" si="6"/>
        <v>0</v>
      </c>
      <c r="O68" s="10">
        <f t="shared" si="7"/>
        <v>0</v>
      </c>
    </row>
    <row r="69" spans="1:1015" ht="42.75" customHeight="1">
      <c r="A69" s="6">
        <f t="shared" si="8"/>
        <v>15</v>
      </c>
      <c r="B69" s="23" t="s">
        <v>87</v>
      </c>
      <c r="C69" s="23" t="s">
        <v>107</v>
      </c>
      <c r="D69" s="23" t="s">
        <v>128</v>
      </c>
      <c r="E69" s="23" t="s">
        <v>137</v>
      </c>
      <c r="F69" s="7" t="s">
        <v>130</v>
      </c>
      <c r="G69" s="7" t="s">
        <v>134</v>
      </c>
      <c r="H69" s="7">
        <v>2020</v>
      </c>
      <c r="I69" s="7" t="s">
        <v>131</v>
      </c>
      <c r="J69" s="6">
        <v>1</v>
      </c>
      <c r="K69" s="6"/>
      <c r="L69" s="6"/>
      <c r="M69" s="6">
        <f t="shared" si="5"/>
        <v>0</v>
      </c>
      <c r="N69" s="6">
        <f t="shared" si="6"/>
        <v>0</v>
      </c>
      <c r="O69" s="10">
        <f t="shared" si="7"/>
        <v>0</v>
      </c>
    </row>
    <row r="70" spans="1:1015" ht="30" customHeight="1">
      <c r="A70" s="6">
        <f t="shared" si="8"/>
        <v>16</v>
      </c>
      <c r="B70" s="23" t="s">
        <v>87</v>
      </c>
      <c r="C70" s="23" t="s">
        <v>107</v>
      </c>
      <c r="D70" s="23" t="s">
        <v>128</v>
      </c>
      <c r="E70" s="23" t="s">
        <v>138</v>
      </c>
      <c r="F70" s="7" t="s">
        <v>130</v>
      </c>
      <c r="G70" s="7" t="s">
        <v>55</v>
      </c>
      <c r="H70" s="7">
        <v>2020</v>
      </c>
      <c r="I70" s="7" t="s">
        <v>131</v>
      </c>
      <c r="J70" s="6">
        <v>1</v>
      </c>
      <c r="K70" s="6"/>
      <c r="L70" s="6"/>
      <c r="M70" s="6">
        <f t="shared" si="5"/>
        <v>0</v>
      </c>
      <c r="N70" s="6">
        <f t="shared" si="6"/>
        <v>0</v>
      </c>
      <c r="O70" s="10">
        <f t="shared" si="7"/>
        <v>0</v>
      </c>
    </row>
    <row r="71" spans="1:1015" ht="48" customHeight="1">
      <c r="A71" s="6">
        <f t="shared" si="8"/>
        <v>17</v>
      </c>
      <c r="B71" s="23" t="s">
        <v>87</v>
      </c>
      <c r="C71" s="23" t="s">
        <v>107</v>
      </c>
      <c r="D71" s="23" t="s">
        <v>128</v>
      </c>
      <c r="E71" s="23" t="s">
        <v>139</v>
      </c>
      <c r="F71" s="7" t="s">
        <v>130</v>
      </c>
      <c r="G71" s="7" t="s">
        <v>140</v>
      </c>
      <c r="H71" s="7">
        <v>2020</v>
      </c>
      <c r="I71" s="7" t="s">
        <v>131</v>
      </c>
      <c r="J71" s="6">
        <v>1</v>
      </c>
      <c r="K71" s="6"/>
      <c r="L71" s="6"/>
      <c r="M71" s="6">
        <f t="shared" si="5"/>
        <v>0</v>
      </c>
      <c r="N71" s="6">
        <f t="shared" si="6"/>
        <v>0</v>
      </c>
      <c r="O71" s="10">
        <f t="shared" si="7"/>
        <v>0</v>
      </c>
    </row>
    <row r="72" spans="1:1015" ht="39.75" customHeight="1">
      <c r="A72" s="6">
        <f t="shared" si="8"/>
        <v>18</v>
      </c>
      <c r="B72" s="23" t="s">
        <v>87</v>
      </c>
      <c r="C72" s="23" t="s">
        <v>107</v>
      </c>
      <c r="D72" s="23" t="s">
        <v>141</v>
      </c>
      <c r="E72" s="23" t="s">
        <v>142</v>
      </c>
      <c r="F72" s="7" t="s">
        <v>143</v>
      </c>
      <c r="G72" s="7" t="s">
        <v>116</v>
      </c>
      <c r="H72" s="7">
        <v>2020</v>
      </c>
      <c r="I72" s="7" t="s">
        <v>22</v>
      </c>
      <c r="J72" s="6">
        <v>1</v>
      </c>
      <c r="K72" s="6"/>
      <c r="L72" s="6"/>
      <c r="M72" s="6">
        <f t="shared" si="5"/>
        <v>0</v>
      </c>
      <c r="N72" s="6">
        <f t="shared" si="6"/>
        <v>0</v>
      </c>
      <c r="O72" s="10">
        <f t="shared" si="7"/>
        <v>0</v>
      </c>
    </row>
    <row r="73" spans="1:1015" ht="37.5" customHeight="1">
      <c r="A73" s="6">
        <f t="shared" si="8"/>
        <v>19</v>
      </c>
      <c r="B73" s="23" t="s">
        <v>87</v>
      </c>
      <c r="C73" s="23" t="s">
        <v>107</v>
      </c>
      <c r="D73" s="23" t="s">
        <v>141</v>
      </c>
      <c r="E73" s="23" t="s">
        <v>144</v>
      </c>
      <c r="F73" s="7" t="s">
        <v>143</v>
      </c>
      <c r="G73" s="7" t="s">
        <v>116</v>
      </c>
      <c r="H73" s="7">
        <v>2020</v>
      </c>
      <c r="I73" s="7" t="s">
        <v>22</v>
      </c>
      <c r="J73" s="6">
        <v>1</v>
      </c>
      <c r="K73" s="6"/>
      <c r="L73" s="6"/>
      <c r="M73" s="6">
        <f t="shared" si="5"/>
        <v>0</v>
      </c>
      <c r="N73" s="6">
        <f t="shared" si="6"/>
        <v>0</v>
      </c>
      <c r="O73" s="10">
        <f t="shared" si="7"/>
        <v>0</v>
      </c>
    </row>
    <row r="74" spans="1:1015" ht="47.25" customHeight="1">
      <c r="A74" s="6">
        <f t="shared" si="8"/>
        <v>20</v>
      </c>
      <c r="B74" s="23" t="s">
        <v>87</v>
      </c>
      <c r="C74" s="23" t="s">
        <v>107</v>
      </c>
      <c r="D74" s="23" t="s">
        <v>141</v>
      </c>
      <c r="E74" s="23" t="s">
        <v>145</v>
      </c>
      <c r="F74" s="7" t="s">
        <v>143</v>
      </c>
      <c r="G74" s="7" t="s">
        <v>116</v>
      </c>
      <c r="H74" s="7">
        <v>2020</v>
      </c>
      <c r="I74" s="7" t="s">
        <v>22</v>
      </c>
      <c r="J74" s="6">
        <v>1</v>
      </c>
      <c r="K74" s="6"/>
      <c r="L74" s="6"/>
      <c r="M74" s="6">
        <f t="shared" si="5"/>
        <v>0</v>
      </c>
      <c r="N74" s="6">
        <f t="shared" si="6"/>
        <v>0</v>
      </c>
      <c r="O74" s="10">
        <f t="shared" si="7"/>
        <v>0</v>
      </c>
    </row>
    <row r="75" spans="1:1015" ht="48" customHeight="1">
      <c r="A75" s="6">
        <f t="shared" si="8"/>
        <v>21</v>
      </c>
      <c r="B75" s="23" t="s">
        <v>87</v>
      </c>
      <c r="C75" s="23" t="s">
        <v>107</v>
      </c>
      <c r="D75" s="23" t="s">
        <v>141</v>
      </c>
      <c r="E75" s="23" t="s">
        <v>146</v>
      </c>
      <c r="F75" s="7" t="s">
        <v>143</v>
      </c>
      <c r="G75" s="7" t="s">
        <v>116</v>
      </c>
      <c r="H75" s="7">
        <v>2020</v>
      </c>
      <c r="I75" s="7" t="s">
        <v>22</v>
      </c>
      <c r="J75" s="6">
        <v>1</v>
      </c>
      <c r="K75" s="6"/>
      <c r="L75" s="6"/>
      <c r="M75" s="6">
        <f t="shared" si="5"/>
        <v>0</v>
      </c>
      <c r="N75" s="6">
        <f t="shared" si="6"/>
        <v>0</v>
      </c>
      <c r="O75" s="10">
        <f t="shared" si="7"/>
        <v>0</v>
      </c>
    </row>
    <row r="76" spans="1:1015" ht="27.6" customHeight="1">
      <c r="B76" s="30"/>
      <c r="C76" s="30"/>
      <c r="D76" s="30"/>
      <c r="E76" s="30"/>
      <c r="F76" s="31"/>
      <c r="G76" s="32"/>
      <c r="H76" s="27"/>
      <c r="J76" s="28"/>
      <c r="K76" s="16" t="s">
        <v>82</v>
      </c>
      <c r="L76" s="16"/>
      <c r="M76" s="17"/>
      <c r="N76" s="18">
        <f>SUM(N55:N75)</f>
        <v>0</v>
      </c>
      <c r="O76" s="18">
        <f t="shared" ref="O76" si="9">SUM(O55:O75)</f>
        <v>0</v>
      </c>
      <c r="ALZ76" s="2"/>
      <c r="AMA76" s="2"/>
    </row>
    <row r="77" spans="1:1015" ht="27.6" customHeight="1">
      <c r="B77" s="30"/>
      <c r="C77" s="30"/>
      <c r="D77" s="30"/>
      <c r="E77" s="30"/>
      <c r="F77" s="31"/>
      <c r="G77" s="32"/>
      <c r="H77" s="27"/>
      <c r="ALZ77" s="2"/>
      <c r="AMA77" s="2"/>
    </row>
    <row r="78" spans="1:1015" ht="27.6" customHeight="1">
      <c r="A78" s="91" t="s">
        <v>910</v>
      </c>
      <c r="B78" s="91"/>
      <c r="C78" s="91"/>
      <c r="D78" s="91"/>
      <c r="E78" s="91"/>
      <c r="F78" s="91"/>
      <c r="G78" s="91"/>
      <c r="H78" s="91"/>
      <c r="I78" s="91"/>
      <c r="J78" s="76">
        <v>49</v>
      </c>
      <c r="ALZ78" s="2"/>
      <c r="AMA78" s="2"/>
    </row>
    <row r="79" spans="1:1015" ht="27.6" customHeight="1">
      <c r="A79" s="91" t="s">
        <v>872</v>
      </c>
      <c r="B79" s="91"/>
      <c r="C79" s="91"/>
      <c r="D79" s="91"/>
      <c r="E79" s="91"/>
      <c r="F79" s="91"/>
      <c r="G79" s="91"/>
      <c r="H79" s="91"/>
      <c r="I79" s="91"/>
      <c r="J79" s="71"/>
      <c r="ALZ79" s="2"/>
      <c r="AMA79" s="2"/>
    </row>
    <row r="80" spans="1:1015" ht="27.6" customHeight="1">
      <c r="A80" s="91" t="s">
        <v>873</v>
      </c>
      <c r="B80" s="91"/>
      <c r="C80" s="91"/>
      <c r="D80" s="91"/>
      <c r="E80" s="91"/>
      <c r="F80" s="91"/>
      <c r="G80" s="91"/>
      <c r="H80" s="91"/>
      <c r="I80" s="91"/>
      <c r="J80" s="71">
        <f>J79+(J79*J81/100)</f>
        <v>0</v>
      </c>
      <c r="ALZ80" s="2"/>
      <c r="AMA80" s="2"/>
    </row>
    <row r="81" spans="1:1015" ht="27.6" customHeight="1">
      <c r="A81" s="91" t="s">
        <v>12</v>
      </c>
      <c r="B81" s="91"/>
      <c r="C81" s="91"/>
      <c r="D81" s="91"/>
      <c r="E81" s="91"/>
      <c r="F81" s="91"/>
      <c r="G81" s="91"/>
      <c r="H81" s="91"/>
      <c r="I81" s="91"/>
      <c r="J81" s="71"/>
      <c r="ALZ81" s="2"/>
      <c r="AMA81" s="2"/>
    </row>
    <row r="82" spans="1:1015" ht="27.6" customHeight="1">
      <c r="A82" s="91" t="s">
        <v>852</v>
      </c>
      <c r="B82" s="91"/>
      <c r="C82" s="91"/>
      <c r="D82" s="91"/>
      <c r="E82" s="91"/>
      <c r="F82" s="91"/>
      <c r="G82" s="91"/>
      <c r="H82" s="91"/>
      <c r="I82" s="91"/>
      <c r="J82" s="71">
        <f>J78*J79</f>
        <v>0</v>
      </c>
      <c r="ALZ82" s="2"/>
      <c r="AMA82" s="2"/>
    </row>
    <row r="83" spans="1:1015" ht="27.6" customHeight="1">
      <c r="A83" s="91" t="s">
        <v>853</v>
      </c>
      <c r="B83" s="91"/>
      <c r="C83" s="91"/>
      <c r="D83" s="91"/>
      <c r="E83" s="91"/>
      <c r="F83" s="91"/>
      <c r="G83" s="91"/>
      <c r="H83" s="91"/>
      <c r="I83" s="91"/>
      <c r="J83" s="71">
        <f>J82+(J82*J81/100)</f>
        <v>0</v>
      </c>
      <c r="ALZ83" s="2"/>
      <c r="AMA83" s="2"/>
    </row>
    <row r="84" spans="1:1015" ht="27.6" customHeight="1">
      <c r="A84" s="90" t="s">
        <v>147</v>
      </c>
      <c r="B84" s="90"/>
      <c r="C84" s="90"/>
      <c r="D84" s="90"/>
      <c r="E84" s="90"/>
      <c r="F84" s="90"/>
      <c r="G84" s="90"/>
      <c r="H84" s="90"/>
      <c r="I84" s="90"/>
      <c r="J84" s="71">
        <f>N76+J82</f>
        <v>0</v>
      </c>
      <c r="ALZ84" s="2"/>
      <c r="AMA84" s="2"/>
    </row>
    <row r="85" spans="1:1015" ht="27.6" customHeight="1">
      <c r="A85" s="90" t="s">
        <v>148</v>
      </c>
      <c r="B85" s="90"/>
      <c r="C85" s="90"/>
      <c r="D85" s="90"/>
      <c r="E85" s="90"/>
      <c r="F85" s="90"/>
      <c r="G85" s="90"/>
      <c r="H85" s="90"/>
      <c r="I85" s="90"/>
      <c r="J85" s="71">
        <f>O76+J83</f>
        <v>0</v>
      </c>
      <c r="ALZ85" s="2"/>
      <c r="AMA85" s="2"/>
    </row>
    <row r="86" spans="1:1015" ht="38.25" customHeight="1">
      <c r="B86" s="30"/>
      <c r="C86" s="30"/>
      <c r="D86" s="30"/>
      <c r="E86" s="30"/>
      <c r="F86" s="31"/>
      <c r="G86" s="32"/>
      <c r="H86" s="72"/>
      <c r="ALZ86" s="2"/>
      <c r="AMA86" s="2"/>
    </row>
    <row r="87" spans="1:1015" ht="29.25" customHeight="1">
      <c r="A87" s="90" t="s">
        <v>149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ALY87" s="2"/>
      <c r="ALZ87" s="2"/>
      <c r="AMA87" s="2"/>
    </row>
    <row r="88" spans="1:1015" ht="119.25" customHeight="1">
      <c r="A88" s="4" t="s">
        <v>1</v>
      </c>
      <c r="B88" s="4" t="s">
        <v>2</v>
      </c>
      <c r="C88" s="4" t="s">
        <v>3</v>
      </c>
      <c r="D88" s="4" t="s">
        <v>4</v>
      </c>
      <c r="E88" s="4" t="s">
        <v>5</v>
      </c>
      <c r="F88" s="4" t="s">
        <v>6</v>
      </c>
      <c r="G88" s="4" t="s">
        <v>7</v>
      </c>
      <c r="H88" s="4" t="s">
        <v>8</v>
      </c>
      <c r="I88" s="4" t="s">
        <v>86</v>
      </c>
      <c r="J88" s="5" t="s">
        <v>10</v>
      </c>
      <c r="K88" s="4" t="s">
        <v>11</v>
      </c>
      <c r="L88" s="5" t="s">
        <v>12</v>
      </c>
      <c r="M88" s="4" t="s">
        <v>13</v>
      </c>
      <c r="N88" s="4" t="s">
        <v>14</v>
      </c>
      <c r="O88" s="4" t="s">
        <v>15</v>
      </c>
    </row>
    <row r="89" spans="1:1015" ht="32.25" customHeight="1">
      <c r="A89" s="6">
        <v>1</v>
      </c>
      <c r="B89" s="23" t="s">
        <v>87</v>
      </c>
      <c r="C89" s="7" t="s">
        <v>150</v>
      </c>
      <c r="D89" s="7" t="s">
        <v>151</v>
      </c>
      <c r="E89" s="7" t="s">
        <v>152</v>
      </c>
      <c r="F89" s="7" t="s">
        <v>153</v>
      </c>
      <c r="G89" s="7" t="s">
        <v>72</v>
      </c>
      <c r="H89" s="7">
        <v>1994</v>
      </c>
      <c r="I89" s="7" t="s">
        <v>154</v>
      </c>
      <c r="J89" s="6">
        <v>2</v>
      </c>
      <c r="K89" s="6"/>
      <c r="L89" s="6"/>
      <c r="M89" s="6">
        <f t="shared" ref="M89:M137" si="10">K89+(K89*L89/100)</f>
        <v>0</v>
      </c>
      <c r="N89" s="6">
        <f t="shared" ref="N89:N137" si="11">J89*K89</f>
        <v>0</v>
      </c>
      <c r="O89" s="10">
        <f t="shared" ref="O89:O137" si="12">N89+(N89*L89/100)</f>
        <v>0</v>
      </c>
    </row>
    <row r="90" spans="1:1015" ht="32.25" customHeight="1">
      <c r="A90" s="6">
        <f t="shared" ref="A90:A137" si="13">(A89+1)</f>
        <v>2</v>
      </c>
      <c r="B90" s="23" t="s">
        <v>87</v>
      </c>
      <c r="C90" s="7" t="s">
        <v>150</v>
      </c>
      <c r="D90" s="8" t="s">
        <v>155</v>
      </c>
      <c r="E90" s="7">
        <v>404182</v>
      </c>
      <c r="F90" s="7" t="s">
        <v>156</v>
      </c>
      <c r="G90" s="7" t="s">
        <v>72</v>
      </c>
      <c r="H90" s="7">
        <v>2017</v>
      </c>
      <c r="I90" s="7" t="s">
        <v>93</v>
      </c>
      <c r="J90" s="33">
        <v>1</v>
      </c>
      <c r="K90" s="6"/>
      <c r="L90" s="6"/>
      <c r="M90" s="6">
        <f t="shared" si="10"/>
        <v>0</v>
      </c>
      <c r="N90" s="6">
        <f t="shared" si="11"/>
        <v>0</v>
      </c>
      <c r="O90" s="10">
        <f t="shared" si="12"/>
        <v>0</v>
      </c>
    </row>
    <row r="91" spans="1:1015" ht="33" customHeight="1">
      <c r="A91" s="6">
        <f t="shared" si="13"/>
        <v>3</v>
      </c>
      <c r="B91" s="23" t="s">
        <v>87</v>
      </c>
      <c r="C91" s="7" t="s">
        <v>150</v>
      </c>
      <c r="D91" s="8" t="s">
        <v>155</v>
      </c>
      <c r="E91" s="7">
        <v>404282</v>
      </c>
      <c r="F91" s="7" t="s">
        <v>156</v>
      </c>
      <c r="G91" s="7" t="s">
        <v>72</v>
      </c>
      <c r="H91" s="7">
        <v>2017</v>
      </c>
      <c r="I91" s="7" t="s">
        <v>93</v>
      </c>
      <c r="J91" s="33">
        <v>1</v>
      </c>
      <c r="K91" s="6"/>
      <c r="L91" s="6"/>
      <c r="M91" s="6">
        <f t="shared" si="10"/>
        <v>0</v>
      </c>
      <c r="N91" s="6">
        <f t="shared" si="11"/>
        <v>0</v>
      </c>
      <c r="O91" s="10">
        <f t="shared" si="12"/>
        <v>0</v>
      </c>
    </row>
    <row r="92" spans="1:1015" ht="29.25" customHeight="1">
      <c r="A92" s="6">
        <f t="shared" si="13"/>
        <v>4</v>
      </c>
      <c r="B92" s="23" t="s">
        <v>87</v>
      </c>
      <c r="C92" s="7" t="s">
        <v>150</v>
      </c>
      <c r="D92" s="8" t="s">
        <v>157</v>
      </c>
      <c r="E92" s="7" t="s">
        <v>158</v>
      </c>
      <c r="F92" s="7" t="s">
        <v>153</v>
      </c>
      <c r="G92" s="7" t="s">
        <v>72</v>
      </c>
      <c r="H92" s="7">
        <v>2018</v>
      </c>
      <c r="I92" s="7" t="s">
        <v>93</v>
      </c>
      <c r="J92" s="33">
        <v>2</v>
      </c>
      <c r="K92" s="6"/>
      <c r="L92" s="6"/>
      <c r="M92" s="6">
        <f t="shared" si="10"/>
        <v>0</v>
      </c>
      <c r="N92" s="6">
        <f t="shared" si="11"/>
        <v>0</v>
      </c>
      <c r="O92" s="10">
        <f t="shared" si="12"/>
        <v>0</v>
      </c>
    </row>
    <row r="93" spans="1:1015" ht="37.5" customHeight="1">
      <c r="A93" s="6">
        <f t="shared" si="13"/>
        <v>5</v>
      </c>
      <c r="B93" s="23" t="s">
        <v>87</v>
      </c>
      <c r="C93" s="7" t="s">
        <v>150</v>
      </c>
      <c r="D93" s="8" t="s">
        <v>157</v>
      </c>
      <c r="E93" s="7" t="s">
        <v>159</v>
      </c>
      <c r="F93" s="7" t="s">
        <v>153</v>
      </c>
      <c r="G93" s="7" t="s">
        <v>72</v>
      </c>
      <c r="H93" s="7">
        <v>2018</v>
      </c>
      <c r="I93" s="7" t="s">
        <v>93</v>
      </c>
      <c r="J93" s="33">
        <v>2</v>
      </c>
      <c r="K93" s="6"/>
      <c r="L93" s="6"/>
      <c r="M93" s="6">
        <f t="shared" si="10"/>
        <v>0</v>
      </c>
      <c r="N93" s="6">
        <f t="shared" si="11"/>
        <v>0</v>
      </c>
      <c r="O93" s="10">
        <f t="shared" si="12"/>
        <v>0</v>
      </c>
    </row>
    <row r="94" spans="1:1015" ht="32.25" customHeight="1">
      <c r="A94" s="6">
        <f t="shared" si="13"/>
        <v>6</v>
      </c>
      <c r="B94" s="23" t="s">
        <v>87</v>
      </c>
      <c r="C94" s="7" t="s">
        <v>150</v>
      </c>
      <c r="D94" s="8" t="s">
        <v>160</v>
      </c>
      <c r="E94" s="7">
        <v>122206</v>
      </c>
      <c r="F94" s="7" t="s">
        <v>156</v>
      </c>
      <c r="G94" s="7" t="s">
        <v>116</v>
      </c>
      <c r="H94" s="7">
        <v>2011</v>
      </c>
      <c r="I94" s="7" t="s">
        <v>93</v>
      </c>
      <c r="J94" s="33">
        <v>1</v>
      </c>
      <c r="K94" s="6"/>
      <c r="L94" s="6"/>
      <c r="M94" s="6">
        <f t="shared" si="10"/>
        <v>0</v>
      </c>
      <c r="N94" s="6">
        <f t="shared" si="11"/>
        <v>0</v>
      </c>
      <c r="O94" s="10">
        <f t="shared" si="12"/>
        <v>0</v>
      </c>
    </row>
    <row r="95" spans="1:1015" ht="39" customHeight="1">
      <c r="A95" s="6">
        <f t="shared" si="13"/>
        <v>7</v>
      </c>
      <c r="B95" s="23" t="s">
        <v>87</v>
      </c>
      <c r="C95" s="7" t="s">
        <v>150</v>
      </c>
      <c r="D95" s="8" t="s">
        <v>160</v>
      </c>
      <c r="E95" s="7">
        <v>122307</v>
      </c>
      <c r="F95" s="7" t="s">
        <v>156</v>
      </c>
      <c r="G95" s="7" t="s">
        <v>116</v>
      </c>
      <c r="H95" s="7">
        <v>2011</v>
      </c>
      <c r="I95" s="7" t="s">
        <v>93</v>
      </c>
      <c r="J95" s="33">
        <v>1</v>
      </c>
      <c r="K95" s="6"/>
      <c r="L95" s="6"/>
      <c r="M95" s="6">
        <f t="shared" si="10"/>
        <v>0</v>
      </c>
      <c r="N95" s="6">
        <f t="shared" si="11"/>
        <v>0</v>
      </c>
      <c r="O95" s="10">
        <f t="shared" si="12"/>
        <v>0</v>
      </c>
    </row>
    <row r="96" spans="1:1015" ht="33.75" customHeight="1">
      <c r="A96" s="6">
        <f t="shared" si="13"/>
        <v>8</v>
      </c>
      <c r="B96" s="23" t="s">
        <v>87</v>
      </c>
      <c r="C96" s="7" t="s">
        <v>150</v>
      </c>
      <c r="D96" s="8" t="s">
        <v>160</v>
      </c>
      <c r="E96" s="7">
        <v>122199</v>
      </c>
      <c r="F96" s="7" t="s">
        <v>156</v>
      </c>
      <c r="G96" s="7" t="s">
        <v>116</v>
      </c>
      <c r="H96" s="7">
        <v>2011</v>
      </c>
      <c r="I96" s="7" t="s">
        <v>93</v>
      </c>
      <c r="J96" s="33">
        <v>1</v>
      </c>
      <c r="K96" s="6"/>
      <c r="L96" s="6"/>
      <c r="M96" s="6">
        <f t="shared" si="10"/>
        <v>0</v>
      </c>
      <c r="N96" s="6">
        <f t="shared" si="11"/>
        <v>0</v>
      </c>
      <c r="O96" s="10">
        <f t="shared" si="12"/>
        <v>0</v>
      </c>
    </row>
    <row r="97" spans="1:15" ht="32.25" customHeight="1">
      <c r="A97" s="6">
        <f t="shared" si="13"/>
        <v>9</v>
      </c>
      <c r="B97" s="23" t="s">
        <v>87</v>
      </c>
      <c r="C97" s="7" t="s">
        <v>150</v>
      </c>
      <c r="D97" s="8" t="s">
        <v>160</v>
      </c>
      <c r="E97" s="7">
        <v>122153</v>
      </c>
      <c r="F97" s="7" t="s">
        <v>156</v>
      </c>
      <c r="G97" s="7" t="s">
        <v>116</v>
      </c>
      <c r="H97" s="7">
        <v>2011</v>
      </c>
      <c r="I97" s="7" t="s">
        <v>93</v>
      </c>
      <c r="J97" s="33">
        <v>1</v>
      </c>
      <c r="K97" s="6"/>
      <c r="L97" s="6"/>
      <c r="M97" s="6">
        <f t="shared" si="10"/>
        <v>0</v>
      </c>
      <c r="N97" s="6">
        <f t="shared" si="11"/>
        <v>0</v>
      </c>
      <c r="O97" s="10">
        <f t="shared" si="12"/>
        <v>0</v>
      </c>
    </row>
    <row r="98" spans="1:15" ht="36.75" customHeight="1">
      <c r="A98" s="6">
        <f t="shared" si="13"/>
        <v>10</v>
      </c>
      <c r="B98" s="23" t="s">
        <v>87</v>
      </c>
      <c r="C98" s="7" t="s">
        <v>150</v>
      </c>
      <c r="D98" s="8" t="s">
        <v>160</v>
      </c>
      <c r="E98" s="7">
        <v>122311</v>
      </c>
      <c r="F98" s="7" t="s">
        <v>156</v>
      </c>
      <c r="G98" s="7" t="s">
        <v>116</v>
      </c>
      <c r="H98" s="7">
        <v>2011</v>
      </c>
      <c r="I98" s="7" t="s">
        <v>93</v>
      </c>
      <c r="J98" s="33">
        <v>1</v>
      </c>
      <c r="K98" s="6"/>
      <c r="L98" s="6"/>
      <c r="M98" s="6">
        <f t="shared" si="10"/>
        <v>0</v>
      </c>
      <c r="N98" s="6">
        <f t="shared" si="11"/>
        <v>0</v>
      </c>
      <c r="O98" s="10">
        <f t="shared" si="12"/>
        <v>0</v>
      </c>
    </row>
    <row r="99" spans="1:15" ht="40.5" customHeight="1">
      <c r="A99" s="6">
        <f t="shared" si="13"/>
        <v>11</v>
      </c>
      <c r="B99" s="23" t="s">
        <v>87</v>
      </c>
      <c r="C99" s="7" t="s">
        <v>150</v>
      </c>
      <c r="D99" s="8" t="s">
        <v>160</v>
      </c>
      <c r="E99" s="7">
        <v>122177</v>
      </c>
      <c r="F99" s="7" t="s">
        <v>156</v>
      </c>
      <c r="G99" s="7" t="s">
        <v>116</v>
      </c>
      <c r="H99" s="7">
        <v>2011</v>
      </c>
      <c r="I99" s="7" t="s">
        <v>93</v>
      </c>
      <c r="J99" s="33">
        <v>1</v>
      </c>
      <c r="K99" s="6"/>
      <c r="L99" s="6"/>
      <c r="M99" s="6">
        <f t="shared" si="10"/>
        <v>0</v>
      </c>
      <c r="N99" s="6">
        <f t="shared" si="11"/>
        <v>0</v>
      </c>
      <c r="O99" s="10">
        <f t="shared" si="12"/>
        <v>0</v>
      </c>
    </row>
    <row r="100" spans="1:15" ht="36" customHeight="1">
      <c r="A100" s="6">
        <f t="shared" si="13"/>
        <v>12</v>
      </c>
      <c r="B100" s="23" t="s">
        <v>87</v>
      </c>
      <c r="C100" s="7" t="s">
        <v>150</v>
      </c>
      <c r="D100" s="8" t="s">
        <v>160</v>
      </c>
      <c r="E100" s="7">
        <v>122136</v>
      </c>
      <c r="F100" s="7" t="s">
        <v>156</v>
      </c>
      <c r="G100" s="7" t="s">
        <v>116</v>
      </c>
      <c r="H100" s="7">
        <v>2011</v>
      </c>
      <c r="I100" s="7" t="s">
        <v>93</v>
      </c>
      <c r="J100" s="33">
        <v>1</v>
      </c>
      <c r="K100" s="6"/>
      <c r="L100" s="6"/>
      <c r="M100" s="6">
        <f t="shared" si="10"/>
        <v>0</v>
      </c>
      <c r="N100" s="6">
        <f t="shared" si="11"/>
        <v>0</v>
      </c>
      <c r="O100" s="10">
        <f t="shared" si="12"/>
        <v>0</v>
      </c>
    </row>
    <row r="101" spans="1:15" ht="39.75" customHeight="1">
      <c r="A101" s="6">
        <f t="shared" si="13"/>
        <v>13</v>
      </c>
      <c r="B101" s="23" t="s">
        <v>87</v>
      </c>
      <c r="C101" s="7" t="s">
        <v>150</v>
      </c>
      <c r="D101" s="8" t="s">
        <v>160</v>
      </c>
      <c r="E101" s="7">
        <v>122192</v>
      </c>
      <c r="F101" s="7" t="s">
        <v>156</v>
      </c>
      <c r="G101" s="7" t="s">
        <v>116</v>
      </c>
      <c r="H101" s="7">
        <v>2011</v>
      </c>
      <c r="I101" s="7" t="s">
        <v>93</v>
      </c>
      <c r="J101" s="33">
        <v>1</v>
      </c>
      <c r="K101" s="6"/>
      <c r="L101" s="6"/>
      <c r="M101" s="6">
        <f t="shared" si="10"/>
        <v>0</v>
      </c>
      <c r="N101" s="6">
        <f t="shared" si="11"/>
        <v>0</v>
      </c>
      <c r="O101" s="10">
        <f t="shared" si="12"/>
        <v>0</v>
      </c>
    </row>
    <row r="102" spans="1:15" ht="41.25" customHeight="1">
      <c r="A102" s="6">
        <f t="shared" si="13"/>
        <v>14</v>
      </c>
      <c r="B102" s="23" t="s">
        <v>87</v>
      </c>
      <c r="C102" s="7" t="s">
        <v>150</v>
      </c>
      <c r="D102" s="8" t="s">
        <v>160</v>
      </c>
      <c r="E102" s="7">
        <v>122190</v>
      </c>
      <c r="F102" s="7" t="s">
        <v>156</v>
      </c>
      <c r="G102" s="7" t="s">
        <v>116</v>
      </c>
      <c r="H102" s="7">
        <v>2011</v>
      </c>
      <c r="I102" s="7" t="s">
        <v>93</v>
      </c>
      <c r="J102" s="33">
        <v>1</v>
      </c>
      <c r="K102" s="6"/>
      <c r="L102" s="6"/>
      <c r="M102" s="6">
        <f t="shared" si="10"/>
        <v>0</v>
      </c>
      <c r="N102" s="6">
        <f t="shared" si="11"/>
        <v>0</v>
      </c>
      <c r="O102" s="10">
        <f t="shared" si="12"/>
        <v>0</v>
      </c>
    </row>
    <row r="103" spans="1:15" ht="47.25" customHeight="1">
      <c r="A103" s="6">
        <f t="shared" si="13"/>
        <v>15</v>
      </c>
      <c r="B103" s="23" t="s">
        <v>87</v>
      </c>
      <c r="C103" s="7" t="s">
        <v>150</v>
      </c>
      <c r="D103" s="8" t="s">
        <v>160</v>
      </c>
      <c r="E103" s="7">
        <v>122287</v>
      </c>
      <c r="F103" s="7" t="s">
        <v>156</v>
      </c>
      <c r="G103" s="7" t="s">
        <v>116</v>
      </c>
      <c r="H103" s="7">
        <v>2011</v>
      </c>
      <c r="I103" s="7" t="s">
        <v>93</v>
      </c>
      <c r="J103" s="33">
        <v>1</v>
      </c>
      <c r="K103" s="6"/>
      <c r="L103" s="6"/>
      <c r="M103" s="6">
        <f t="shared" si="10"/>
        <v>0</v>
      </c>
      <c r="N103" s="6">
        <f t="shared" si="11"/>
        <v>0</v>
      </c>
      <c r="O103" s="10">
        <f t="shared" si="12"/>
        <v>0</v>
      </c>
    </row>
    <row r="104" spans="1:15" ht="37.5" customHeight="1">
      <c r="A104" s="6">
        <f t="shared" si="13"/>
        <v>16</v>
      </c>
      <c r="B104" s="23" t="s">
        <v>87</v>
      </c>
      <c r="C104" s="7" t="s">
        <v>150</v>
      </c>
      <c r="D104" s="8" t="s">
        <v>160</v>
      </c>
      <c r="E104" s="7">
        <v>124784</v>
      </c>
      <c r="F104" s="7" t="s">
        <v>156</v>
      </c>
      <c r="G104" s="7" t="s">
        <v>116</v>
      </c>
      <c r="H104" s="7">
        <v>2011</v>
      </c>
      <c r="I104" s="7" t="s">
        <v>93</v>
      </c>
      <c r="J104" s="33">
        <v>1</v>
      </c>
      <c r="K104" s="6"/>
      <c r="L104" s="6"/>
      <c r="M104" s="6">
        <f t="shared" si="10"/>
        <v>0</v>
      </c>
      <c r="N104" s="6">
        <f t="shared" si="11"/>
        <v>0</v>
      </c>
      <c r="O104" s="10">
        <f t="shared" si="12"/>
        <v>0</v>
      </c>
    </row>
    <row r="105" spans="1:15" ht="36" customHeight="1">
      <c r="A105" s="6">
        <f t="shared" si="13"/>
        <v>17</v>
      </c>
      <c r="B105" s="23" t="s">
        <v>87</v>
      </c>
      <c r="C105" s="7" t="s">
        <v>150</v>
      </c>
      <c r="D105" s="8" t="s">
        <v>160</v>
      </c>
      <c r="E105" s="7">
        <v>192747</v>
      </c>
      <c r="F105" s="7" t="s">
        <v>156</v>
      </c>
      <c r="G105" s="7" t="s">
        <v>116</v>
      </c>
      <c r="H105" s="7">
        <v>2011</v>
      </c>
      <c r="I105" s="7" t="s">
        <v>93</v>
      </c>
      <c r="J105" s="33">
        <v>1</v>
      </c>
      <c r="K105" s="6"/>
      <c r="L105" s="6"/>
      <c r="M105" s="6">
        <f t="shared" si="10"/>
        <v>0</v>
      </c>
      <c r="N105" s="6">
        <f t="shared" si="11"/>
        <v>0</v>
      </c>
      <c r="O105" s="10">
        <f t="shared" si="12"/>
        <v>0</v>
      </c>
    </row>
    <row r="106" spans="1:15" ht="39" customHeight="1">
      <c r="A106" s="6">
        <f t="shared" si="13"/>
        <v>18</v>
      </c>
      <c r="B106" s="23" t="s">
        <v>87</v>
      </c>
      <c r="C106" s="7" t="s">
        <v>150</v>
      </c>
      <c r="D106" s="8" t="s">
        <v>160</v>
      </c>
      <c r="E106" s="7">
        <v>192736</v>
      </c>
      <c r="F106" s="7" t="s">
        <v>156</v>
      </c>
      <c r="G106" s="7" t="s">
        <v>116</v>
      </c>
      <c r="H106" s="7">
        <v>2011</v>
      </c>
      <c r="I106" s="7" t="s">
        <v>93</v>
      </c>
      <c r="J106" s="33">
        <v>1</v>
      </c>
      <c r="K106" s="6"/>
      <c r="L106" s="6"/>
      <c r="M106" s="6">
        <f t="shared" si="10"/>
        <v>0</v>
      </c>
      <c r="N106" s="6">
        <f t="shared" si="11"/>
        <v>0</v>
      </c>
      <c r="O106" s="10">
        <f t="shared" si="12"/>
        <v>0</v>
      </c>
    </row>
    <row r="107" spans="1:15" ht="37.5" customHeight="1">
      <c r="A107" s="6">
        <f t="shared" si="13"/>
        <v>19</v>
      </c>
      <c r="B107" s="23" t="s">
        <v>87</v>
      </c>
      <c r="C107" s="7" t="s">
        <v>150</v>
      </c>
      <c r="D107" s="8" t="s">
        <v>160</v>
      </c>
      <c r="E107" s="7">
        <v>192678</v>
      </c>
      <c r="F107" s="7" t="s">
        <v>156</v>
      </c>
      <c r="G107" s="7" t="s">
        <v>116</v>
      </c>
      <c r="H107" s="7">
        <v>2011</v>
      </c>
      <c r="I107" s="7" t="s">
        <v>93</v>
      </c>
      <c r="J107" s="33">
        <v>1</v>
      </c>
      <c r="K107" s="6"/>
      <c r="L107" s="6"/>
      <c r="M107" s="6">
        <f t="shared" si="10"/>
        <v>0</v>
      </c>
      <c r="N107" s="6">
        <f t="shared" si="11"/>
        <v>0</v>
      </c>
      <c r="O107" s="10">
        <f t="shared" si="12"/>
        <v>0</v>
      </c>
    </row>
    <row r="108" spans="1:15" ht="36" customHeight="1">
      <c r="A108" s="6">
        <f t="shared" si="13"/>
        <v>20</v>
      </c>
      <c r="B108" s="23" t="s">
        <v>87</v>
      </c>
      <c r="C108" s="7" t="s">
        <v>150</v>
      </c>
      <c r="D108" s="8" t="s">
        <v>160</v>
      </c>
      <c r="E108" s="7">
        <v>122303</v>
      </c>
      <c r="F108" s="7" t="s">
        <v>156</v>
      </c>
      <c r="G108" s="7" t="s">
        <v>116</v>
      </c>
      <c r="H108" s="7">
        <v>2011</v>
      </c>
      <c r="I108" s="7" t="s">
        <v>93</v>
      </c>
      <c r="J108" s="33">
        <v>1</v>
      </c>
      <c r="K108" s="6"/>
      <c r="L108" s="6"/>
      <c r="M108" s="6">
        <f t="shared" si="10"/>
        <v>0</v>
      </c>
      <c r="N108" s="6">
        <f t="shared" si="11"/>
        <v>0</v>
      </c>
      <c r="O108" s="10">
        <f t="shared" si="12"/>
        <v>0</v>
      </c>
    </row>
    <row r="109" spans="1:15" ht="27.75" customHeight="1">
      <c r="A109" s="6">
        <f t="shared" si="13"/>
        <v>21</v>
      </c>
      <c r="B109" s="23" t="s">
        <v>87</v>
      </c>
      <c r="C109" s="7" t="s">
        <v>150</v>
      </c>
      <c r="D109" s="8" t="s">
        <v>161</v>
      </c>
      <c r="E109" s="7" t="s">
        <v>162</v>
      </c>
      <c r="F109" s="7" t="s">
        <v>163</v>
      </c>
      <c r="G109" s="7" t="s">
        <v>124</v>
      </c>
      <c r="H109" s="7">
        <v>2020</v>
      </c>
      <c r="I109" s="7" t="s">
        <v>111</v>
      </c>
      <c r="J109" s="33">
        <v>2</v>
      </c>
      <c r="K109" s="6"/>
      <c r="L109" s="6"/>
      <c r="M109" s="6">
        <f t="shared" si="10"/>
        <v>0</v>
      </c>
      <c r="N109" s="6">
        <f t="shared" si="11"/>
        <v>0</v>
      </c>
      <c r="O109" s="10">
        <f t="shared" si="12"/>
        <v>0</v>
      </c>
    </row>
    <row r="110" spans="1:15" ht="29.25" customHeight="1">
      <c r="A110" s="6">
        <f t="shared" si="13"/>
        <v>22</v>
      </c>
      <c r="B110" s="23" t="s">
        <v>87</v>
      </c>
      <c r="C110" s="7" t="s">
        <v>150</v>
      </c>
      <c r="D110" s="8" t="s">
        <v>164</v>
      </c>
      <c r="E110" s="7" t="s">
        <v>165</v>
      </c>
      <c r="F110" s="7" t="s">
        <v>163</v>
      </c>
      <c r="G110" s="7" t="s">
        <v>124</v>
      </c>
      <c r="H110" s="7">
        <v>2020</v>
      </c>
      <c r="I110" s="7" t="s">
        <v>111</v>
      </c>
      <c r="J110" s="33">
        <v>2</v>
      </c>
      <c r="K110" s="6"/>
      <c r="L110" s="6"/>
      <c r="M110" s="6">
        <f t="shared" si="10"/>
        <v>0</v>
      </c>
      <c r="N110" s="6">
        <f t="shared" si="11"/>
        <v>0</v>
      </c>
      <c r="O110" s="10">
        <f t="shared" si="12"/>
        <v>0</v>
      </c>
    </row>
    <row r="111" spans="1:15" ht="35.25" customHeight="1">
      <c r="A111" s="6">
        <f t="shared" si="13"/>
        <v>23</v>
      </c>
      <c r="B111" s="23" t="s">
        <v>87</v>
      </c>
      <c r="C111" s="7" t="s">
        <v>150</v>
      </c>
      <c r="D111" s="8" t="s">
        <v>164</v>
      </c>
      <c r="E111" s="7" t="s">
        <v>166</v>
      </c>
      <c r="F111" s="7" t="s">
        <v>163</v>
      </c>
      <c r="G111" s="7" t="s">
        <v>124</v>
      </c>
      <c r="H111" s="7">
        <v>2020</v>
      </c>
      <c r="I111" s="7" t="s">
        <v>111</v>
      </c>
      <c r="J111" s="33">
        <v>2</v>
      </c>
      <c r="K111" s="6"/>
      <c r="L111" s="6"/>
      <c r="M111" s="6">
        <f t="shared" si="10"/>
        <v>0</v>
      </c>
      <c r="N111" s="6">
        <f t="shared" si="11"/>
        <v>0</v>
      </c>
      <c r="O111" s="10">
        <f t="shared" si="12"/>
        <v>0</v>
      </c>
    </row>
    <row r="112" spans="1:15" ht="39" customHeight="1">
      <c r="A112" s="6">
        <f t="shared" si="13"/>
        <v>24</v>
      </c>
      <c r="B112" s="23" t="s">
        <v>87</v>
      </c>
      <c r="C112" s="7" t="s">
        <v>150</v>
      </c>
      <c r="D112" s="8" t="s">
        <v>167</v>
      </c>
      <c r="E112" s="7">
        <v>270044834</v>
      </c>
      <c r="F112" s="7" t="s">
        <v>168</v>
      </c>
      <c r="G112" s="7" t="s">
        <v>169</v>
      </c>
      <c r="H112" s="7">
        <v>1018</v>
      </c>
      <c r="I112" s="7" t="s">
        <v>111</v>
      </c>
      <c r="J112" s="33">
        <v>2</v>
      </c>
      <c r="K112" s="6"/>
      <c r="L112" s="6"/>
      <c r="M112" s="6">
        <f t="shared" si="10"/>
        <v>0</v>
      </c>
      <c r="N112" s="6">
        <f t="shared" si="11"/>
        <v>0</v>
      </c>
      <c r="O112" s="10">
        <f t="shared" si="12"/>
        <v>0</v>
      </c>
    </row>
    <row r="113" spans="1:15" ht="31.5" customHeight="1">
      <c r="A113" s="6">
        <f t="shared" si="13"/>
        <v>25</v>
      </c>
      <c r="B113" s="23" t="s">
        <v>87</v>
      </c>
      <c r="C113" s="7" t="s">
        <v>150</v>
      </c>
      <c r="D113" s="8" t="s">
        <v>167</v>
      </c>
      <c r="E113" s="7">
        <v>270044838</v>
      </c>
      <c r="F113" s="7" t="s">
        <v>168</v>
      </c>
      <c r="G113" s="7" t="s">
        <v>169</v>
      </c>
      <c r="H113" s="7">
        <v>1018</v>
      </c>
      <c r="I113" s="7" t="s">
        <v>111</v>
      </c>
      <c r="J113" s="33">
        <v>2</v>
      </c>
      <c r="K113" s="6"/>
      <c r="L113" s="6"/>
      <c r="M113" s="6">
        <f t="shared" si="10"/>
        <v>0</v>
      </c>
      <c r="N113" s="6">
        <f t="shared" si="11"/>
        <v>0</v>
      </c>
      <c r="O113" s="10">
        <f t="shared" si="12"/>
        <v>0</v>
      </c>
    </row>
    <row r="114" spans="1:15" ht="29.25" customHeight="1">
      <c r="A114" s="6">
        <f t="shared" si="13"/>
        <v>26</v>
      </c>
      <c r="B114" s="23" t="s">
        <v>87</v>
      </c>
      <c r="C114" s="7" t="s">
        <v>150</v>
      </c>
      <c r="D114" s="8" t="s">
        <v>170</v>
      </c>
      <c r="E114" s="7">
        <v>20109649</v>
      </c>
      <c r="F114" s="7" t="s">
        <v>95</v>
      </c>
      <c r="G114" s="7" t="s">
        <v>116</v>
      </c>
      <c r="H114" s="7">
        <v>2008</v>
      </c>
      <c r="I114" s="7" t="s">
        <v>111</v>
      </c>
      <c r="J114" s="33">
        <v>2</v>
      </c>
      <c r="K114" s="6"/>
      <c r="L114" s="6"/>
      <c r="M114" s="6">
        <f t="shared" si="10"/>
        <v>0</v>
      </c>
      <c r="N114" s="6">
        <f t="shared" si="11"/>
        <v>0</v>
      </c>
      <c r="O114" s="10">
        <f t="shared" si="12"/>
        <v>0</v>
      </c>
    </row>
    <row r="115" spans="1:15" ht="33.75" customHeight="1">
      <c r="A115" s="6">
        <f t="shared" si="13"/>
        <v>27</v>
      </c>
      <c r="B115" s="23" t="s">
        <v>87</v>
      </c>
      <c r="C115" s="7" t="s">
        <v>150</v>
      </c>
      <c r="D115" s="8" t="s">
        <v>170</v>
      </c>
      <c r="E115" s="7">
        <v>20109656</v>
      </c>
      <c r="F115" s="7" t="s">
        <v>95</v>
      </c>
      <c r="G115" s="7" t="s">
        <v>116</v>
      </c>
      <c r="H115" s="7">
        <v>2008</v>
      </c>
      <c r="I115" s="7" t="s">
        <v>111</v>
      </c>
      <c r="J115" s="33">
        <v>2</v>
      </c>
      <c r="K115" s="6"/>
      <c r="L115" s="6"/>
      <c r="M115" s="6">
        <f t="shared" si="10"/>
        <v>0</v>
      </c>
      <c r="N115" s="6">
        <f t="shared" si="11"/>
        <v>0</v>
      </c>
      <c r="O115" s="10">
        <f t="shared" si="12"/>
        <v>0</v>
      </c>
    </row>
    <row r="116" spans="1:15" ht="27.75" customHeight="1">
      <c r="A116" s="6">
        <f t="shared" si="13"/>
        <v>28</v>
      </c>
      <c r="B116" s="23" t="s">
        <v>87</v>
      </c>
      <c r="C116" s="7" t="s">
        <v>150</v>
      </c>
      <c r="D116" s="8" t="s">
        <v>170</v>
      </c>
      <c r="E116" s="7">
        <v>20078476</v>
      </c>
      <c r="F116" s="7" t="s">
        <v>95</v>
      </c>
      <c r="G116" s="7" t="s">
        <v>116</v>
      </c>
      <c r="H116" s="7">
        <v>2008</v>
      </c>
      <c r="I116" s="7" t="s">
        <v>111</v>
      </c>
      <c r="J116" s="33">
        <v>2</v>
      </c>
      <c r="K116" s="6"/>
      <c r="L116" s="6"/>
      <c r="M116" s="6">
        <f t="shared" si="10"/>
        <v>0</v>
      </c>
      <c r="N116" s="6">
        <f t="shared" si="11"/>
        <v>0</v>
      </c>
      <c r="O116" s="10">
        <f t="shared" si="12"/>
        <v>0</v>
      </c>
    </row>
    <row r="117" spans="1:15" ht="25.5" customHeight="1">
      <c r="A117" s="6">
        <f t="shared" si="13"/>
        <v>29</v>
      </c>
      <c r="B117" s="23" t="s">
        <v>87</v>
      </c>
      <c r="C117" s="7" t="s">
        <v>150</v>
      </c>
      <c r="D117" s="8" t="s">
        <v>170</v>
      </c>
      <c r="E117" s="7">
        <v>20078472</v>
      </c>
      <c r="F117" s="7" t="s">
        <v>95</v>
      </c>
      <c r="G117" s="7" t="s">
        <v>116</v>
      </c>
      <c r="H117" s="7">
        <v>2008</v>
      </c>
      <c r="I117" s="7" t="s">
        <v>111</v>
      </c>
      <c r="J117" s="33">
        <v>2</v>
      </c>
      <c r="K117" s="6"/>
      <c r="L117" s="6"/>
      <c r="M117" s="6">
        <f t="shared" si="10"/>
        <v>0</v>
      </c>
      <c r="N117" s="6">
        <f t="shared" si="11"/>
        <v>0</v>
      </c>
      <c r="O117" s="10">
        <f t="shared" si="12"/>
        <v>0</v>
      </c>
    </row>
    <row r="118" spans="1:15" ht="26.25" customHeight="1">
      <c r="A118" s="6">
        <f t="shared" si="13"/>
        <v>30</v>
      </c>
      <c r="B118" s="23" t="s">
        <v>87</v>
      </c>
      <c r="C118" s="7" t="s">
        <v>150</v>
      </c>
      <c r="D118" s="8" t="s">
        <v>170</v>
      </c>
      <c r="E118" s="7">
        <v>20109616</v>
      </c>
      <c r="F118" s="7" t="s">
        <v>95</v>
      </c>
      <c r="G118" s="7" t="s">
        <v>116</v>
      </c>
      <c r="H118" s="7">
        <v>2008</v>
      </c>
      <c r="I118" s="7" t="s">
        <v>111</v>
      </c>
      <c r="J118" s="33">
        <v>2</v>
      </c>
      <c r="K118" s="6"/>
      <c r="L118" s="6"/>
      <c r="M118" s="6">
        <f t="shared" si="10"/>
        <v>0</v>
      </c>
      <c r="N118" s="6">
        <f t="shared" si="11"/>
        <v>0</v>
      </c>
      <c r="O118" s="10">
        <f t="shared" si="12"/>
        <v>0</v>
      </c>
    </row>
    <row r="119" spans="1:15" ht="31.5" customHeight="1">
      <c r="A119" s="6">
        <f t="shared" si="13"/>
        <v>31</v>
      </c>
      <c r="B119" s="23" t="s">
        <v>87</v>
      </c>
      <c r="C119" s="7" t="s">
        <v>150</v>
      </c>
      <c r="D119" s="8" t="s">
        <v>170</v>
      </c>
      <c r="E119" s="7">
        <v>20131292</v>
      </c>
      <c r="F119" s="7" t="s">
        <v>95</v>
      </c>
      <c r="G119" s="7" t="s">
        <v>116</v>
      </c>
      <c r="H119" s="7">
        <v>2008</v>
      </c>
      <c r="I119" s="7" t="s">
        <v>111</v>
      </c>
      <c r="J119" s="33">
        <v>2</v>
      </c>
      <c r="K119" s="6"/>
      <c r="L119" s="6"/>
      <c r="M119" s="6">
        <f t="shared" si="10"/>
        <v>0</v>
      </c>
      <c r="N119" s="6">
        <f t="shared" si="11"/>
        <v>0</v>
      </c>
      <c r="O119" s="10">
        <f t="shared" si="12"/>
        <v>0</v>
      </c>
    </row>
    <row r="120" spans="1:15" ht="24" customHeight="1">
      <c r="A120" s="6">
        <f t="shared" si="13"/>
        <v>32</v>
      </c>
      <c r="B120" s="23" t="s">
        <v>87</v>
      </c>
      <c r="C120" s="7" t="s">
        <v>150</v>
      </c>
      <c r="D120" s="8" t="s">
        <v>170</v>
      </c>
      <c r="E120" s="7">
        <v>20109654</v>
      </c>
      <c r="F120" s="7" t="s">
        <v>95</v>
      </c>
      <c r="G120" s="7" t="s">
        <v>116</v>
      </c>
      <c r="H120" s="7">
        <v>2008</v>
      </c>
      <c r="I120" s="7" t="s">
        <v>111</v>
      </c>
      <c r="J120" s="33">
        <v>2</v>
      </c>
      <c r="K120" s="6"/>
      <c r="L120" s="6"/>
      <c r="M120" s="6">
        <f t="shared" si="10"/>
        <v>0</v>
      </c>
      <c r="N120" s="6">
        <f t="shared" si="11"/>
        <v>0</v>
      </c>
      <c r="O120" s="10">
        <f t="shared" si="12"/>
        <v>0</v>
      </c>
    </row>
    <row r="121" spans="1:15" ht="27" customHeight="1">
      <c r="A121" s="6">
        <f t="shared" si="13"/>
        <v>33</v>
      </c>
      <c r="B121" s="23" t="s">
        <v>87</v>
      </c>
      <c r="C121" s="7" t="s">
        <v>150</v>
      </c>
      <c r="D121" s="8" t="s">
        <v>171</v>
      </c>
      <c r="E121" s="7" t="s">
        <v>172</v>
      </c>
      <c r="F121" s="7" t="s">
        <v>173</v>
      </c>
      <c r="G121" s="7" t="s">
        <v>116</v>
      </c>
      <c r="H121" s="7">
        <v>2019</v>
      </c>
      <c r="I121" s="7" t="s">
        <v>174</v>
      </c>
      <c r="J121" s="33">
        <v>2</v>
      </c>
      <c r="K121" s="6"/>
      <c r="L121" s="6"/>
      <c r="M121" s="6">
        <f t="shared" si="10"/>
        <v>0</v>
      </c>
      <c r="N121" s="6">
        <f t="shared" si="11"/>
        <v>0</v>
      </c>
      <c r="O121" s="10">
        <f t="shared" si="12"/>
        <v>0</v>
      </c>
    </row>
    <row r="122" spans="1:15" ht="25.5" customHeight="1">
      <c r="A122" s="6">
        <f t="shared" si="13"/>
        <v>34</v>
      </c>
      <c r="B122" s="23" t="s">
        <v>87</v>
      </c>
      <c r="C122" s="7" t="s">
        <v>150</v>
      </c>
      <c r="D122" s="8" t="s">
        <v>171</v>
      </c>
      <c r="E122" s="7" t="s">
        <v>175</v>
      </c>
      <c r="F122" s="7" t="s">
        <v>173</v>
      </c>
      <c r="G122" s="7" t="s">
        <v>116</v>
      </c>
      <c r="H122" s="7">
        <v>2019</v>
      </c>
      <c r="I122" s="7" t="s">
        <v>174</v>
      </c>
      <c r="J122" s="33">
        <v>2</v>
      </c>
      <c r="K122" s="6"/>
      <c r="L122" s="6"/>
      <c r="M122" s="6">
        <f t="shared" si="10"/>
        <v>0</v>
      </c>
      <c r="N122" s="6">
        <f t="shared" si="11"/>
        <v>0</v>
      </c>
      <c r="O122" s="10">
        <f t="shared" si="12"/>
        <v>0</v>
      </c>
    </row>
    <row r="123" spans="1:15" ht="25.5" customHeight="1">
      <c r="A123" s="6">
        <f t="shared" si="13"/>
        <v>35</v>
      </c>
      <c r="B123" s="23" t="s">
        <v>87</v>
      </c>
      <c r="C123" s="7" t="s">
        <v>150</v>
      </c>
      <c r="D123" s="8" t="s">
        <v>171</v>
      </c>
      <c r="E123" s="7" t="s">
        <v>176</v>
      </c>
      <c r="F123" s="7" t="s">
        <v>173</v>
      </c>
      <c r="G123" s="7" t="s">
        <v>116</v>
      </c>
      <c r="H123" s="7">
        <v>2019</v>
      </c>
      <c r="I123" s="7" t="s">
        <v>174</v>
      </c>
      <c r="J123" s="33">
        <v>2</v>
      </c>
      <c r="K123" s="6"/>
      <c r="L123" s="6"/>
      <c r="M123" s="6">
        <f t="shared" si="10"/>
        <v>0</v>
      </c>
      <c r="N123" s="6">
        <f t="shared" si="11"/>
        <v>0</v>
      </c>
      <c r="O123" s="10">
        <f t="shared" si="12"/>
        <v>0</v>
      </c>
    </row>
    <row r="124" spans="1:15" ht="29.25" customHeight="1">
      <c r="A124" s="6">
        <f t="shared" si="13"/>
        <v>36</v>
      </c>
      <c r="B124" s="23" t="s">
        <v>87</v>
      </c>
      <c r="C124" s="7" t="s">
        <v>150</v>
      </c>
      <c r="D124" s="8" t="s">
        <v>171</v>
      </c>
      <c r="E124" s="7" t="s">
        <v>177</v>
      </c>
      <c r="F124" s="7" t="s">
        <v>173</v>
      </c>
      <c r="G124" s="7" t="s">
        <v>116</v>
      </c>
      <c r="H124" s="7">
        <v>2019</v>
      </c>
      <c r="I124" s="7" t="s">
        <v>174</v>
      </c>
      <c r="J124" s="33">
        <v>2</v>
      </c>
      <c r="K124" s="6"/>
      <c r="L124" s="6"/>
      <c r="M124" s="6">
        <f t="shared" si="10"/>
        <v>0</v>
      </c>
      <c r="N124" s="6">
        <f t="shared" si="11"/>
        <v>0</v>
      </c>
      <c r="O124" s="10">
        <f t="shared" si="12"/>
        <v>0</v>
      </c>
    </row>
    <row r="125" spans="1:15" ht="29.25" customHeight="1">
      <c r="A125" s="6">
        <f t="shared" si="13"/>
        <v>37</v>
      </c>
      <c r="B125" s="23" t="s">
        <v>87</v>
      </c>
      <c r="C125" s="7" t="s">
        <v>150</v>
      </c>
      <c r="D125" s="8" t="s">
        <v>171</v>
      </c>
      <c r="E125" s="7" t="s">
        <v>178</v>
      </c>
      <c r="F125" s="7" t="s">
        <v>173</v>
      </c>
      <c r="G125" s="7" t="s">
        <v>116</v>
      </c>
      <c r="H125" s="7">
        <v>2019</v>
      </c>
      <c r="I125" s="7" t="s">
        <v>174</v>
      </c>
      <c r="J125" s="33">
        <v>2</v>
      </c>
      <c r="K125" s="6"/>
      <c r="L125" s="6"/>
      <c r="M125" s="6">
        <f t="shared" si="10"/>
        <v>0</v>
      </c>
      <c r="N125" s="6">
        <f t="shared" si="11"/>
        <v>0</v>
      </c>
      <c r="O125" s="10">
        <f t="shared" si="12"/>
        <v>0</v>
      </c>
    </row>
    <row r="126" spans="1:15" ht="24.75" customHeight="1">
      <c r="A126" s="6">
        <f t="shared" si="13"/>
        <v>38</v>
      </c>
      <c r="B126" s="23" t="s">
        <v>87</v>
      </c>
      <c r="C126" s="7" t="s">
        <v>150</v>
      </c>
      <c r="D126" s="8" t="s">
        <v>171</v>
      </c>
      <c r="E126" s="7" t="s">
        <v>179</v>
      </c>
      <c r="F126" s="7" t="s">
        <v>173</v>
      </c>
      <c r="G126" s="7" t="s">
        <v>116</v>
      </c>
      <c r="H126" s="7">
        <v>2019</v>
      </c>
      <c r="I126" s="7" t="s">
        <v>174</v>
      </c>
      <c r="J126" s="33">
        <v>2</v>
      </c>
      <c r="K126" s="6"/>
      <c r="L126" s="6"/>
      <c r="M126" s="6">
        <f t="shared" si="10"/>
        <v>0</v>
      </c>
      <c r="N126" s="6">
        <f t="shared" si="11"/>
        <v>0</v>
      </c>
      <c r="O126" s="10">
        <f t="shared" si="12"/>
        <v>0</v>
      </c>
    </row>
    <row r="127" spans="1:15" ht="26.25" customHeight="1">
      <c r="A127" s="6">
        <f t="shared" si="13"/>
        <v>39</v>
      </c>
      <c r="B127" s="23" t="s">
        <v>87</v>
      </c>
      <c r="C127" s="7" t="s">
        <v>150</v>
      </c>
      <c r="D127" s="8" t="s">
        <v>171</v>
      </c>
      <c r="E127" s="7" t="s">
        <v>180</v>
      </c>
      <c r="F127" s="7" t="s">
        <v>173</v>
      </c>
      <c r="G127" s="7" t="s">
        <v>116</v>
      </c>
      <c r="H127" s="7">
        <v>2019</v>
      </c>
      <c r="I127" s="7" t="s">
        <v>174</v>
      </c>
      <c r="J127" s="33">
        <v>2</v>
      </c>
      <c r="K127" s="6"/>
      <c r="L127" s="6"/>
      <c r="M127" s="6">
        <f t="shared" si="10"/>
        <v>0</v>
      </c>
      <c r="N127" s="6">
        <f t="shared" si="11"/>
        <v>0</v>
      </c>
      <c r="O127" s="10">
        <f t="shared" si="12"/>
        <v>0</v>
      </c>
    </row>
    <row r="128" spans="1:15" ht="28.5" customHeight="1">
      <c r="A128" s="6">
        <f t="shared" si="13"/>
        <v>40</v>
      </c>
      <c r="B128" s="23" t="s">
        <v>87</v>
      </c>
      <c r="C128" s="7" t="s">
        <v>150</v>
      </c>
      <c r="D128" s="8" t="s">
        <v>171</v>
      </c>
      <c r="E128" s="7" t="s">
        <v>181</v>
      </c>
      <c r="F128" s="7" t="s">
        <v>173</v>
      </c>
      <c r="G128" s="7" t="s">
        <v>116</v>
      </c>
      <c r="H128" s="7">
        <v>2019</v>
      </c>
      <c r="I128" s="7" t="s">
        <v>174</v>
      </c>
      <c r="J128" s="33">
        <v>2</v>
      </c>
      <c r="K128" s="6"/>
      <c r="L128" s="6"/>
      <c r="M128" s="6">
        <f t="shared" si="10"/>
        <v>0</v>
      </c>
      <c r="N128" s="6">
        <f t="shared" si="11"/>
        <v>0</v>
      </c>
      <c r="O128" s="10">
        <f t="shared" si="12"/>
        <v>0</v>
      </c>
    </row>
    <row r="129" spans="1:1015" ht="25.5" customHeight="1">
      <c r="A129" s="6">
        <f t="shared" si="13"/>
        <v>41</v>
      </c>
      <c r="B129" s="23" t="s">
        <v>87</v>
      </c>
      <c r="C129" s="7" t="s">
        <v>150</v>
      </c>
      <c r="D129" s="8" t="s">
        <v>171</v>
      </c>
      <c r="E129" s="7" t="s">
        <v>182</v>
      </c>
      <c r="F129" s="7" t="s">
        <v>173</v>
      </c>
      <c r="G129" s="7" t="s">
        <v>116</v>
      </c>
      <c r="H129" s="7">
        <v>2019</v>
      </c>
      <c r="I129" s="7" t="s">
        <v>174</v>
      </c>
      <c r="J129" s="33">
        <v>2</v>
      </c>
      <c r="K129" s="6"/>
      <c r="L129" s="6"/>
      <c r="M129" s="6">
        <f t="shared" si="10"/>
        <v>0</v>
      </c>
      <c r="N129" s="6">
        <f t="shared" si="11"/>
        <v>0</v>
      </c>
      <c r="O129" s="10">
        <f t="shared" si="12"/>
        <v>0</v>
      </c>
    </row>
    <row r="130" spans="1:1015" ht="26.25" customHeight="1">
      <c r="A130" s="6">
        <f t="shared" si="13"/>
        <v>42</v>
      </c>
      <c r="B130" s="23" t="s">
        <v>87</v>
      </c>
      <c r="C130" s="7" t="s">
        <v>150</v>
      </c>
      <c r="D130" s="8" t="s">
        <v>171</v>
      </c>
      <c r="E130" s="7" t="s">
        <v>183</v>
      </c>
      <c r="F130" s="7" t="s">
        <v>173</v>
      </c>
      <c r="G130" s="7" t="s">
        <v>116</v>
      </c>
      <c r="H130" s="7">
        <v>2019</v>
      </c>
      <c r="I130" s="7" t="s">
        <v>174</v>
      </c>
      <c r="J130" s="33">
        <v>2</v>
      </c>
      <c r="K130" s="6"/>
      <c r="L130" s="6"/>
      <c r="M130" s="6">
        <f t="shared" si="10"/>
        <v>0</v>
      </c>
      <c r="N130" s="6">
        <f t="shared" si="11"/>
        <v>0</v>
      </c>
      <c r="O130" s="10">
        <f t="shared" si="12"/>
        <v>0</v>
      </c>
    </row>
    <row r="131" spans="1:1015" ht="36.75" customHeight="1">
      <c r="A131" s="6">
        <f t="shared" si="13"/>
        <v>43</v>
      </c>
      <c r="B131" s="23" t="s">
        <v>87</v>
      </c>
      <c r="C131" s="7" t="s">
        <v>150</v>
      </c>
      <c r="D131" s="8" t="s">
        <v>171</v>
      </c>
      <c r="E131" s="7" t="s">
        <v>184</v>
      </c>
      <c r="F131" s="7" t="s">
        <v>173</v>
      </c>
      <c r="G131" s="7" t="s">
        <v>116</v>
      </c>
      <c r="H131" s="7">
        <v>2019</v>
      </c>
      <c r="I131" s="7" t="s">
        <v>174</v>
      </c>
      <c r="J131" s="33">
        <v>2</v>
      </c>
      <c r="K131" s="6"/>
      <c r="L131" s="6"/>
      <c r="M131" s="6">
        <f t="shared" si="10"/>
        <v>0</v>
      </c>
      <c r="N131" s="6">
        <f t="shared" si="11"/>
        <v>0</v>
      </c>
      <c r="O131" s="10">
        <f t="shared" si="12"/>
        <v>0</v>
      </c>
    </row>
    <row r="132" spans="1:1015" ht="21" customHeight="1">
      <c r="A132" s="6">
        <f t="shared" si="13"/>
        <v>44</v>
      </c>
      <c r="B132" s="23" t="s">
        <v>87</v>
      </c>
      <c r="C132" s="7" t="s">
        <v>150</v>
      </c>
      <c r="D132" s="8" t="s">
        <v>171</v>
      </c>
      <c r="E132" s="7" t="s">
        <v>185</v>
      </c>
      <c r="F132" s="7" t="s">
        <v>173</v>
      </c>
      <c r="G132" s="7" t="s">
        <v>116</v>
      </c>
      <c r="H132" s="7">
        <v>2019</v>
      </c>
      <c r="I132" s="7" t="s">
        <v>174</v>
      </c>
      <c r="J132" s="33">
        <v>2</v>
      </c>
      <c r="K132" s="6"/>
      <c r="L132" s="6"/>
      <c r="M132" s="6">
        <f t="shared" si="10"/>
        <v>0</v>
      </c>
      <c r="N132" s="6">
        <f t="shared" si="11"/>
        <v>0</v>
      </c>
      <c r="O132" s="10">
        <f t="shared" si="12"/>
        <v>0</v>
      </c>
    </row>
    <row r="133" spans="1:1015" ht="24.75" customHeight="1">
      <c r="A133" s="6">
        <f t="shared" si="13"/>
        <v>45</v>
      </c>
      <c r="B133" s="23" t="s">
        <v>87</v>
      </c>
      <c r="C133" s="7" t="s">
        <v>150</v>
      </c>
      <c r="D133" s="8" t="s">
        <v>186</v>
      </c>
      <c r="E133" s="7" t="s">
        <v>187</v>
      </c>
      <c r="F133" s="7" t="s">
        <v>173</v>
      </c>
      <c r="G133" s="7" t="s">
        <v>116</v>
      </c>
      <c r="H133" s="7">
        <v>2019</v>
      </c>
      <c r="I133" s="7" t="s">
        <v>174</v>
      </c>
      <c r="J133" s="33">
        <v>2</v>
      </c>
      <c r="K133" s="6"/>
      <c r="L133" s="6"/>
      <c r="M133" s="6">
        <f t="shared" si="10"/>
        <v>0</v>
      </c>
      <c r="N133" s="6">
        <f t="shared" si="11"/>
        <v>0</v>
      </c>
      <c r="O133" s="10">
        <f t="shared" si="12"/>
        <v>0</v>
      </c>
    </row>
    <row r="134" spans="1:1015" ht="24.75" customHeight="1">
      <c r="A134" s="6">
        <f t="shared" si="13"/>
        <v>46</v>
      </c>
      <c r="B134" s="23" t="s">
        <v>87</v>
      </c>
      <c r="C134" s="7" t="s">
        <v>150</v>
      </c>
      <c r="D134" s="8" t="s">
        <v>186</v>
      </c>
      <c r="E134" s="7" t="s">
        <v>188</v>
      </c>
      <c r="F134" s="7" t="s">
        <v>173</v>
      </c>
      <c r="G134" s="7" t="s">
        <v>116</v>
      </c>
      <c r="H134" s="7">
        <v>2019</v>
      </c>
      <c r="I134" s="7" t="s">
        <v>174</v>
      </c>
      <c r="J134" s="33">
        <v>2</v>
      </c>
      <c r="K134" s="6"/>
      <c r="L134" s="6"/>
      <c r="M134" s="6">
        <f t="shared" si="10"/>
        <v>0</v>
      </c>
      <c r="N134" s="6">
        <f t="shared" si="11"/>
        <v>0</v>
      </c>
      <c r="O134" s="10">
        <f t="shared" si="12"/>
        <v>0</v>
      </c>
    </row>
    <row r="135" spans="1:1015" ht="26.25" customHeight="1">
      <c r="A135" s="6">
        <f t="shared" si="13"/>
        <v>47</v>
      </c>
      <c r="B135" s="23" t="s">
        <v>87</v>
      </c>
      <c r="C135" s="7" t="s">
        <v>150</v>
      </c>
      <c r="D135" s="8" t="s">
        <v>186</v>
      </c>
      <c r="E135" s="7" t="s">
        <v>189</v>
      </c>
      <c r="F135" s="7" t="s">
        <v>173</v>
      </c>
      <c r="G135" s="7" t="s">
        <v>116</v>
      </c>
      <c r="H135" s="7">
        <v>2019</v>
      </c>
      <c r="I135" s="7" t="s">
        <v>174</v>
      </c>
      <c r="J135" s="33">
        <v>2</v>
      </c>
      <c r="K135" s="6"/>
      <c r="L135" s="6"/>
      <c r="M135" s="6">
        <f t="shared" si="10"/>
        <v>0</v>
      </c>
      <c r="N135" s="6">
        <f t="shared" si="11"/>
        <v>0</v>
      </c>
      <c r="O135" s="10">
        <f t="shared" si="12"/>
        <v>0</v>
      </c>
    </row>
    <row r="136" spans="1:1015" ht="25.5">
      <c r="A136" s="6">
        <f t="shared" si="13"/>
        <v>48</v>
      </c>
      <c r="B136" s="23" t="s">
        <v>87</v>
      </c>
      <c r="C136" s="7" t="s">
        <v>150</v>
      </c>
      <c r="D136" s="8" t="s">
        <v>160</v>
      </c>
      <c r="E136" s="7">
        <v>122281</v>
      </c>
      <c r="F136" s="7" t="s">
        <v>156</v>
      </c>
      <c r="G136" s="7" t="s">
        <v>116</v>
      </c>
      <c r="H136" s="7">
        <v>2011</v>
      </c>
      <c r="I136" s="7" t="s">
        <v>131</v>
      </c>
      <c r="J136" s="33">
        <v>1</v>
      </c>
      <c r="K136" s="6"/>
      <c r="L136" s="6"/>
      <c r="M136" s="6">
        <f t="shared" si="10"/>
        <v>0</v>
      </c>
      <c r="N136" s="6">
        <f t="shared" si="11"/>
        <v>0</v>
      </c>
      <c r="O136" s="10">
        <f t="shared" si="12"/>
        <v>0</v>
      </c>
    </row>
    <row r="137" spans="1:1015" ht="25.5">
      <c r="A137" s="6">
        <f t="shared" si="13"/>
        <v>49</v>
      </c>
      <c r="B137" s="23" t="s">
        <v>87</v>
      </c>
      <c r="C137" s="7" t="s">
        <v>150</v>
      </c>
      <c r="D137" s="8" t="s">
        <v>160</v>
      </c>
      <c r="E137" s="7">
        <v>147342</v>
      </c>
      <c r="F137" s="7" t="s">
        <v>156</v>
      </c>
      <c r="G137" s="7" t="s">
        <v>55</v>
      </c>
      <c r="H137" s="7">
        <v>2011</v>
      </c>
      <c r="I137" s="7" t="s">
        <v>131</v>
      </c>
      <c r="J137" s="33">
        <v>1</v>
      </c>
      <c r="K137" s="6"/>
      <c r="L137" s="6"/>
      <c r="M137" s="6">
        <f t="shared" si="10"/>
        <v>0</v>
      </c>
      <c r="N137" s="6">
        <f t="shared" si="11"/>
        <v>0</v>
      </c>
      <c r="O137" s="10">
        <f t="shared" si="12"/>
        <v>0</v>
      </c>
    </row>
    <row r="138" spans="1:1015" ht="27.6" customHeight="1">
      <c r="H138" s="27"/>
      <c r="J138" s="28"/>
      <c r="K138" s="16" t="s">
        <v>82</v>
      </c>
      <c r="L138" s="16"/>
      <c r="M138" s="17"/>
      <c r="N138" s="18">
        <f>SUM(N89:N137)</f>
        <v>0</v>
      </c>
      <c r="O138" s="18">
        <f t="shared" ref="O138" si="14">SUM(O89:O137)</f>
        <v>0</v>
      </c>
      <c r="ALZ138" s="2"/>
      <c r="AMA138" s="2"/>
    </row>
    <row r="139" spans="1:1015" ht="27.6" customHeight="1">
      <c r="H139" s="27"/>
      <c r="ALZ139" s="2"/>
      <c r="AMA139" s="2"/>
    </row>
    <row r="140" spans="1:1015" ht="27.6" customHeight="1">
      <c r="A140" s="91" t="s">
        <v>911</v>
      </c>
      <c r="B140" s="91"/>
      <c r="C140" s="91"/>
      <c r="D140" s="91"/>
      <c r="E140" s="91"/>
      <c r="F140" s="91"/>
      <c r="G140" s="91"/>
      <c r="H140" s="91"/>
      <c r="I140" s="91"/>
      <c r="J140" s="76">
        <v>98</v>
      </c>
      <c r="ALZ140" s="2"/>
      <c r="AMA140" s="2"/>
    </row>
    <row r="141" spans="1:1015" ht="27.6" customHeight="1">
      <c r="A141" s="91" t="s">
        <v>870</v>
      </c>
      <c r="B141" s="91"/>
      <c r="C141" s="91"/>
      <c r="D141" s="91"/>
      <c r="E141" s="91"/>
      <c r="F141" s="91"/>
      <c r="G141" s="91"/>
      <c r="H141" s="91"/>
      <c r="I141" s="91"/>
      <c r="J141" s="71"/>
      <c r="ALZ141" s="2"/>
      <c r="AMA141" s="2"/>
    </row>
    <row r="142" spans="1:1015" ht="27.6" customHeight="1">
      <c r="A142" s="91" t="s">
        <v>871</v>
      </c>
      <c r="B142" s="91"/>
      <c r="C142" s="91"/>
      <c r="D142" s="91"/>
      <c r="E142" s="91"/>
      <c r="F142" s="91"/>
      <c r="G142" s="91"/>
      <c r="H142" s="91"/>
      <c r="I142" s="91"/>
      <c r="J142" s="71">
        <f>J141+(J141*J143/100)</f>
        <v>0</v>
      </c>
      <c r="ALZ142" s="2"/>
      <c r="AMA142" s="2"/>
    </row>
    <row r="143" spans="1:1015" ht="27.6" customHeight="1">
      <c r="A143" s="91" t="s">
        <v>12</v>
      </c>
      <c r="B143" s="91"/>
      <c r="C143" s="91"/>
      <c r="D143" s="91"/>
      <c r="E143" s="91"/>
      <c r="F143" s="91"/>
      <c r="G143" s="91"/>
      <c r="H143" s="91"/>
      <c r="I143" s="91"/>
      <c r="J143" s="71"/>
      <c r="ALZ143" s="2"/>
      <c r="AMA143" s="2"/>
    </row>
    <row r="144" spans="1:1015" ht="27.6" customHeight="1">
      <c r="A144" s="91" t="s">
        <v>852</v>
      </c>
      <c r="B144" s="91"/>
      <c r="C144" s="91"/>
      <c r="D144" s="91"/>
      <c r="E144" s="91"/>
      <c r="F144" s="91"/>
      <c r="G144" s="91"/>
      <c r="H144" s="91"/>
      <c r="I144" s="91"/>
      <c r="J144" s="71">
        <f>J140*J141</f>
        <v>0</v>
      </c>
      <c r="ALZ144" s="2"/>
      <c r="AMA144" s="2"/>
    </row>
    <row r="145" spans="1:1015" ht="27.6" customHeight="1">
      <c r="A145" s="91" t="s">
        <v>853</v>
      </c>
      <c r="B145" s="91"/>
      <c r="C145" s="91"/>
      <c r="D145" s="91"/>
      <c r="E145" s="91"/>
      <c r="F145" s="91"/>
      <c r="G145" s="91"/>
      <c r="H145" s="91"/>
      <c r="I145" s="91"/>
      <c r="J145" s="71">
        <f>J144+(J144*J143/100)</f>
        <v>0</v>
      </c>
      <c r="ALZ145" s="2"/>
      <c r="AMA145" s="2"/>
    </row>
    <row r="146" spans="1:1015" ht="27.6" customHeight="1">
      <c r="A146" s="90" t="s">
        <v>190</v>
      </c>
      <c r="B146" s="90"/>
      <c r="C146" s="90"/>
      <c r="D146" s="90"/>
      <c r="E146" s="90"/>
      <c r="F146" s="90"/>
      <c r="G146" s="90"/>
      <c r="H146" s="90"/>
      <c r="I146" s="90"/>
      <c r="J146" s="71">
        <f>N138+J144</f>
        <v>0</v>
      </c>
      <c r="ALZ146" s="2"/>
      <c r="AMA146" s="2"/>
    </row>
    <row r="147" spans="1:1015" ht="27.6" customHeight="1">
      <c r="A147" s="90" t="s">
        <v>191</v>
      </c>
      <c r="B147" s="90"/>
      <c r="C147" s="90"/>
      <c r="D147" s="90"/>
      <c r="E147" s="90"/>
      <c r="F147" s="90"/>
      <c r="G147" s="90"/>
      <c r="H147" s="90"/>
      <c r="I147" s="90"/>
      <c r="J147" s="71">
        <f>O138+J145</f>
        <v>0</v>
      </c>
      <c r="ALZ147" s="2"/>
      <c r="AMA147" s="2"/>
    </row>
    <row r="148" spans="1:1015" ht="27.6" customHeight="1">
      <c r="H148" s="72"/>
      <c r="ALZ148" s="2"/>
      <c r="AMA148" s="2"/>
    </row>
    <row r="149" spans="1:1015" ht="35.25" customHeight="1">
      <c r="A149" s="90" t="s">
        <v>192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ALY149" s="2"/>
      <c r="ALZ149" s="2"/>
      <c r="AMA149" s="2"/>
    </row>
    <row r="150" spans="1:1015" ht="117.75" customHeight="1">
      <c r="A150" s="4" t="s">
        <v>1</v>
      </c>
      <c r="B150" s="4" t="s">
        <v>2</v>
      </c>
      <c r="C150" s="4" t="s">
        <v>3</v>
      </c>
      <c r="D150" s="4" t="s">
        <v>4</v>
      </c>
      <c r="E150" s="4" t="s">
        <v>5</v>
      </c>
      <c r="F150" s="4" t="s">
        <v>6</v>
      </c>
      <c r="G150" s="4" t="s">
        <v>7</v>
      </c>
      <c r="H150" s="4" t="s">
        <v>8</v>
      </c>
      <c r="I150" s="4" t="s">
        <v>86</v>
      </c>
      <c r="J150" s="5" t="s">
        <v>10</v>
      </c>
      <c r="K150" s="4" t="s">
        <v>11</v>
      </c>
      <c r="L150" s="5" t="s">
        <v>12</v>
      </c>
      <c r="M150" s="4" t="s">
        <v>13</v>
      </c>
      <c r="N150" s="4" t="s">
        <v>14</v>
      </c>
      <c r="O150" s="4" t="s">
        <v>15</v>
      </c>
    </row>
    <row r="151" spans="1:1015" ht="33.75" customHeight="1">
      <c r="A151" s="34" t="s">
        <v>16</v>
      </c>
      <c r="B151" s="23" t="s">
        <v>87</v>
      </c>
      <c r="C151" s="35" t="s">
        <v>193</v>
      </c>
      <c r="D151" s="23" t="s">
        <v>194</v>
      </c>
      <c r="E151" s="34" t="s">
        <v>195</v>
      </c>
      <c r="F151" s="34" t="s">
        <v>196</v>
      </c>
      <c r="G151" s="23" t="s">
        <v>81</v>
      </c>
      <c r="H151" s="7">
        <v>2012</v>
      </c>
      <c r="I151" s="7" t="s">
        <v>93</v>
      </c>
      <c r="J151" s="6">
        <v>2</v>
      </c>
      <c r="K151" s="6"/>
      <c r="L151" s="6"/>
      <c r="M151" s="6">
        <f t="shared" ref="M151:M157" si="15">K151+(K151*L151/100)</f>
        <v>0</v>
      </c>
      <c r="N151" s="6">
        <f t="shared" ref="N151:N157" si="16">J151*K151</f>
        <v>0</v>
      </c>
      <c r="O151" s="10">
        <f t="shared" ref="O151:O157" si="17">N151+(N151*L151/100)</f>
        <v>0</v>
      </c>
    </row>
    <row r="152" spans="1:1015" ht="39" customHeight="1">
      <c r="A152" s="34" t="s">
        <v>23</v>
      </c>
      <c r="B152" s="23" t="s">
        <v>87</v>
      </c>
      <c r="C152" s="35" t="s">
        <v>193</v>
      </c>
      <c r="D152" s="23" t="s">
        <v>197</v>
      </c>
      <c r="E152" s="34" t="s">
        <v>198</v>
      </c>
      <c r="F152" s="34" t="s">
        <v>196</v>
      </c>
      <c r="G152" s="23" t="s">
        <v>199</v>
      </c>
      <c r="H152" s="23">
        <v>2018</v>
      </c>
      <c r="I152" s="7" t="s">
        <v>93</v>
      </c>
      <c r="J152" s="6">
        <v>2</v>
      </c>
      <c r="K152" s="6"/>
      <c r="L152" s="6"/>
      <c r="M152" s="6">
        <f t="shared" si="15"/>
        <v>0</v>
      </c>
      <c r="N152" s="6">
        <f t="shared" si="16"/>
        <v>0</v>
      </c>
      <c r="O152" s="10">
        <f t="shared" si="17"/>
        <v>0</v>
      </c>
    </row>
    <row r="153" spans="1:1015" ht="45" customHeight="1">
      <c r="A153" s="34" t="s">
        <v>29</v>
      </c>
      <c r="B153" s="23" t="s">
        <v>87</v>
      </c>
      <c r="C153" s="35" t="s">
        <v>193</v>
      </c>
      <c r="D153" s="23" t="s">
        <v>200</v>
      </c>
      <c r="E153" s="23" t="s">
        <v>201</v>
      </c>
      <c r="F153" s="34" t="s">
        <v>202</v>
      </c>
      <c r="G153" s="23" t="s">
        <v>55</v>
      </c>
      <c r="H153" s="23">
        <v>2019</v>
      </c>
      <c r="I153" s="7" t="s">
        <v>93</v>
      </c>
      <c r="J153" s="6">
        <v>2</v>
      </c>
      <c r="K153" s="6"/>
      <c r="L153" s="6"/>
      <c r="M153" s="6">
        <f t="shared" si="15"/>
        <v>0</v>
      </c>
      <c r="N153" s="6">
        <f t="shared" si="16"/>
        <v>0</v>
      </c>
      <c r="O153" s="10">
        <f t="shared" si="17"/>
        <v>0</v>
      </c>
    </row>
    <row r="154" spans="1:1015" ht="42" customHeight="1">
      <c r="A154" s="34" t="s">
        <v>33</v>
      </c>
      <c r="B154" s="23" t="s">
        <v>87</v>
      </c>
      <c r="C154" s="35" t="s">
        <v>193</v>
      </c>
      <c r="D154" s="23" t="s">
        <v>203</v>
      </c>
      <c r="E154" s="23" t="s">
        <v>204</v>
      </c>
      <c r="F154" s="34" t="s">
        <v>205</v>
      </c>
      <c r="G154" s="23" t="s">
        <v>28</v>
      </c>
      <c r="H154" s="23">
        <v>2015</v>
      </c>
      <c r="I154" s="7" t="s">
        <v>93</v>
      </c>
      <c r="J154" s="6">
        <v>2</v>
      </c>
      <c r="K154" s="6"/>
      <c r="L154" s="6"/>
      <c r="M154" s="6">
        <f t="shared" si="15"/>
        <v>0</v>
      </c>
      <c r="N154" s="6">
        <f t="shared" si="16"/>
        <v>0</v>
      </c>
      <c r="O154" s="10">
        <f t="shared" si="17"/>
        <v>0</v>
      </c>
    </row>
    <row r="155" spans="1:1015" ht="35.25" customHeight="1">
      <c r="A155" s="34" t="s">
        <v>38</v>
      </c>
      <c r="B155" s="23" t="s">
        <v>87</v>
      </c>
      <c r="C155" s="35" t="s">
        <v>193</v>
      </c>
      <c r="D155" s="23" t="s">
        <v>206</v>
      </c>
      <c r="E155" s="34" t="s">
        <v>207</v>
      </c>
      <c r="F155" s="34" t="s">
        <v>208</v>
      </c>
      <c r="G155" s="23" t="s">
        <v>55</v>
      </c>
      <c r="H155" s="23">
        <v>2003</v>
      </c>
      <c r="I155" s="7" t="s">
        <v>93</v>
      </c>
      <c r="J155" s="6">
        <v>2</v>
      </c>
      <c r="K155" s="6"/>
      <c r="L155" s="6"/>
      <c r="M155" s="6">
        <f t="shared" si="15"/>
        <v>0</v>
      </c>
      <c r="N155" s="6">
        <f t="shared" si="16"/>
        <v>0</v>
      </c>
      <c r="O155" s="10">
        <f t="shared" si="17"/>
        <v>0</v>
      </c>
    </row>
    <row r="156" spans="1:1015" ht="46.5" customHeight="1">
      <c r="A156" s="34" t="s">
        <v>40</v>
      </c>
      <c r="B156" s="23" t="s">
        <v>87</v>
      </c>
      <c r="C156" s="35" t="s">
        <v>193</v>
      </c>
      <c r="D156" s="23" t="s">
        <v>209</v>
      </c>
      <c r="E156" s="34" t="s">
        <v>210</v>
      </c>
      <c r="F156" s="34" t="s">
        <v>143</v>
      </c>
      <c r="G156" s="23" t="s">
        <v>78</v>
      </c>
      <c r="H156" s="23">
        <v>2009</v>
      </c>
      <c r="I156" s="7" t="s">
        <v>93</v>
      </c>
      <c r="J156" s="6">
        <v>2</v>
      </c>
      <c r="K156" s="6"/>
      <c r="L156" s="6"/>
      <c r="M156" s="6">
        <f t="shared" si="15"/>
        <v>0</v>
      </c>
      <c r="N156" s="6">
        <f t="shared" si="16"/>
        <v>0</v>
      </c>
      <c r="O156" s="10">
        <f t="shared" si="17"/>
        <v>0</v>
      </c>
    </row>
    <row r="157" spans="1:1015" ht="48" customHeight="1">
      <c r="A157" s="34" t="s">
        <v>43</v>
      </c>
      <c r="B157" s="23" t="s">
        <v>87</v>
      </c>
      <c r="C157" s="35" t="s">
        <v>193</v>
      </c>
      <c r="D157" s="23" t="s">
        <v>211</v>
      </c>
      <c r="E157" s="34" t="s">
        <v>212</v>
      </c>
      <c r="F157" s="34" t="s">
        <v>208</v>
      </c>
      <c r="G157" s="23" t="s">
        <v>213</v>
      </c>
      <c r="H157" s="23">
        <v>2005</v>
      </c>
      <c r="I157" s="7" t="s">
        <v>93</v>
      </c>
      <c r="J157" s="6">
        <v>2</v>
      </c>
      <c r="K157" s="6"/>
      <c r="L157" s="6"/>
      <c r="M157" s="6">
        <f t="shared" si="15"/>
        <v>0</v>
      </c>
      <c r="N157" s="6">
        <f t="shared" si="16"/>
        <v>0</v>
      </c>
      <c r="O157" s="10">
        <f t="shared" si="17"/>
        <v>0</v>
      </c>
    </row>
    <row r="158" spans="1:1015" ht="28.9" customHeight="1">
      <c r="H158" s="27"/>
      <c r="J158" s="28"/>
      <c r="K158" s="16" t="s">
        <v>82</v>
      </c>
      <c r="L158" s="16"/>
      <c r="M158" s="17"/>
      <c r="N158" s="18">
        <f t="shared" ref="N158:O158" si="18">SUM(N151:N157)</f>
        <v>0</v>
      </c>
      <c r="O158" s="18">
        <f t="shared" si="18"/>
        <v>0</v>
      </c>
      <c r="ALZ158" s="2"/>
      <c r="AMA158" s="2"/>
    </row>
    <row r="159" spans="1:1015" ht="28.9" customHeight="1">
      <c r="H159" s="72"/>
      <c r="J159" s="72"/>
      <c r="K159" s="72"/>
      <c r="L159" s="72"/>
      <c r="M159" s="72"/>
      <c r="N159" s="64"/>
      <c r="O159" s="65"/>
      <c r="ALZ159" s="2"/>
      <c r="AMA159" s="2"/>
    </row>
    <row r="160" spans="1:1015" ht="28.9" customHeight="1">
      <c r="A160" s="91" t="s">
        <v>912</v>
      </c>
      <c r="B160" s="91"/>
      <c r="C160" s="91"/>
      <c r="D160" s="91"/>
      <c r="E160" s="91"/>
      <c r="F160" s="91"/>
      <c r="G160" s="91"/>
      <c r="H160" s="91"/>
      <c r="I160" s="91"/>
      <c r="J160" s="70">
        <v>35</v>
      </c>
      <c r="K160" s="72"/>
      <c r="L160" s="72"/>
      <c r="M160" s="72"/>
      <c r="N160" s="64"/>
      <c r="O160" s="65"/>
      <c r="ALZ160" s="2"/>
      <c r="AMA160" s="2"/>
    </row>
    <row r="161" spans="1:1015" ht="28.9" customHeight="1">
      <c r="A161" s="91" t="s">
        <v>868</v>
      </c>
      <c r="B161" s="91"/>
      <c r="C161" s="91"/>
      <c r="D161" s="91"/>
      <c r="E161" s="91"/>
      <c r="F161" s="91"/>
      <c r="G161" s="91"/>
      <c r="H161" s="91"/>
      <c r="I161" s="91"/>
      <c r="J161" s="70"/>
      <c r="K161" s="72"/>
      <c r="L161" s="72"/>
      <c r="M161" s="72"/>
      <c r="N161" s="64"/>
      <c r="O161" s="65"/>
      <c r="ALZ161" s="2"/>
      <c r="AMA161" s="2"/>
    </row>
    <row r="162" spans="1:1015" ht="28.9" customHeight="1">
      <c r="A162" s="91" t="s">
        <v>869</v>
      </c>
      <c r="B162" s="91"/>
      <c r="C162" s="91"/>
      <c r="D162" s="91"/>
      <c r="E162" s="91"/>
      <c r="F162" s="91"/>
      <c r="G162" s="91"/>
      <c r="H162" s="91"/>
      <c r="I162" s="91"/>
      <c r="J162" s="70">
        <f>J161+(J161*J163/100)</f>
        <v>0</v>
      </c>
      <c r="K162" s="72"/>
      <c r="L162" s="72"/>
      <c r="M162" s="72"/>
      <c r="N162" s="64"/>
      <c r="O162" s="65"/>
      <c r="ALZ162" s="2"/>
      <c r="AMA162" s="2"/>
    </row>
    <row r="163" spans="1:1015" ht="28.9" customHeight="1">
      <c r="A163" s="91" t="s">
        <v>12</v>
      </c>
      <c r="B163" s="91"/>
      <c r="C163" s="91"/>
      <c r="D163" s="91"/>
      <c r="E163" s="91"/>
      <c r="F163" s="91"/>
      <c r="G163" s="91"/>
      <c r="H163" s="91"/>
      <c r="I163" s="91"/>
      <c r="J163" s="70"/>
      <c r="K163" s="72"/>
      <c r="L163" s="72"/>
      <c r="M163" s="72"/>
      <c r="N163" s="64"/>
      <c r="O163" s="65"/>
      <c r="ALZ163" s="2"/>
      <c r="AMA163" s="2"/>
    </row>
    <row r="164" spans="1:1015" ht="28.9" customHeight="1">
      <c r="A164" s="91" t="s">
        <v>852</v>
      </c>
      <c r="B164" s="91"/>
      <c r="C164" s="91"/>
      <c r="D164" s="91"/>
      <c r="E164" s="91"/>
      <c r="F164" s="91"/>
      <c r="G164" s="91"/>
      <c r="H164" s="91"/>
      <c r="I164" s="91"/>
      <c r="J164" s="70">
        <f>J160*J161</f>
        <v>0</v>
      </c>
      <c r="K164" s="72"/>
      <c r="L164" s="72"/>
      <c r="M164" s="72"/>
      <c r="N164" s="64"/>
      <c r="O164" s="65"/>
      <c r="ALZ164" s="2"/>
      <c r="AMA164" s="2"/>
    </row>
    <row r="165" spans="1:1015" ht="28.9" customHeight="1">
      <c r="A165" s="91" t="s">
        <v>853</v>
      </c>
      <c r="B165" s="91"/>
      <c r="C165" s="91"/>
      <c r="D165" s="91"/>
      <c r="E165" s="91"/>
      <c r="F165" s="91"/>
      <c r="G165" s="91"/>
      <c r="H165" s="91"/>
      <c r="I165" s="91"/>
      <c r="J165" s="70">
        <f>J164+(J164*J163/100)</f>
        <v>0</v>
      </c>
      <c r="K165" s="72"/>
      <c r="L165" s="72"/>
      <c r="M165" s="72"/>
      <c r="N165" s="64"/>
      <c r="O165" s="65"/>
      <c r="ALZ165" s="2"/>
      <c r="AMA165" s="2"/>
    </row>
    <row r="166" spans="1:1015" ht="28.9" customHeight="1">
      <c r="A166" s="90" t="s">
        <v>214</v>
      </c>
      <c r="B166" s="90"/>
      <c r="C166" s="90"/>
      <c r="D166" s="90"/>
      <c r="E166" s="90"/>
      <c r="F166" s="90"/>
      <c r="G166" s="90"/>
      <c r="H166" s="90"/>
      <c r="I166" s="90"/>
      <c r="J166" s="70">
        <f>N158+J164</f>
        <v>0</v>
      </c>
      <c r="K166" s="72"/>
      <c r="L166" s="72"/>
      <c r="M166" s="72"/>
      <c r="N166" s="64"/>
      <c r="O166" s="65"/>
      <c r="ALZ166" s="2"/>
      <c r="AMA166" s="2"/>
    </row>
    <row r="167" spans="1:1015" ht="28.9" customHeight="1">
      <c r="A167" s="90" t="s">
        <v>215</v>
      </c>
      <c r="B167" s="90"/>
      <c r="C167" s="90"/>
      <c r="D167" s="90"/>
      <c r="E167" s="90"/>
      <c r="F167" s="90"/>
      <c r="G167" s="90"/>
      <c r="H167" s="90"/>
      <c r="I167" s="90"/>
      <c r="J167" s="70">
        <f>O158+J165</f>
        <v>0</v>
      </c>
      <c r="K167" s="72"/>
      <c r="L167" s="72"/>
      <c r="M167" s="72"/>
      <c r="N167" s="64"/>
      <c r="O167" s="65"/>
      <c r="ALZ167" s="2"/>
      <c r="AMA167" s="2"/>
    </row>
    <row r="168" spans="1:1015" ht="28.9" customHeight="1">
      <c r="H168" s="72"/>
      <c r="J168" s="72"/>
      <c r="K168" s="72"/>
      <c r="L168" s="72"/>
      <c r="M168" s="72"/>
      <c r="N168" s="64"/>
      <c r="O168" s="65"/>
      <c r="ALZ168" s="2"/>
      <c r="AMA168" s="2"/>
    </row>
    <row r="169" spans="1:1015" ht="34.5" customHeight="1">
      <c r="A169" s="90" t="s">
        <v>216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ALY169" s="2"/>
      <c r="ALZ169" s="2"/>
      <c r="AMA169" s="2"/>
    </row>
    <row r="170" spans="1:1015" ht="105" customHeight="1">
      <c r="A170" s="4" t="s">
        <v>1</v>
      </c>
      <c r="B170" s="4" t="s">
        <v>2</v>
      </c>
      <c r="C170" s="4" t="s">
        <v>3</v>
      </c>
      <c r="D170" s="4" t="s">
        <v>4</v>
      </c>
      <c r="E170" s="4" t="s">
        <v>5</v>
      </c>
      <c r="F170" s="4" t="s">
        <v>6</v>
      </c>
      <c r="G170" s="4" t="s">
        <v>7</v>
      </c>
      <c r="H170" s="4" t="s">
        <v>8</v>
      </c>
      <c r="I170" s="4" t="s">
        <v>86</v>
      </c>
      <c r="J170" s="5" t="s">
        <v>10</v>
      </c>
      <c r="K170" s="4" t="s">
        <v>11</v>
      </c>
      <c r="L170" s="5" t="s">
        <v>12</v>
      </c>
      <c r="M170" s="4" t="s">
        <v>13</v>
      </c>
      <c r="N170" s="4" t="s">
        <v>14</v>
      </c>
      <c r="O170" s="4" t="s">
        <v>15</v>
      </c>
    </row>
    <row r="171" spans="1:1015" ht="31.5" customHeight="1">
      <c r="A171" s="6" t="s">
        <v>16</v>
      </c>
      <c r="B171" s="23" t="s">
        <v>87</v>
      </c>
      <c r="C171" s="23" t="s">
        <v>217</v>
      </c>
      <c r="D171" s="36" t="s">
        <v>218</v>
      </c>
      <c r="E171" s="23" t="s">
        <v>219</v>
      </c>
      <c r="F171" s="23" t="s">
        <v>220</v>
      </c>
      <c r="G171" s="37" t="s">
        <v>92</v>
      </c>
      <c r="H171" s="7">
        <v>2018</v>
      </c>
      <c r="I171" s="7" t="s">
        <v>93</v>
      </c>
      <c r="J171" s="6">
        <v>2</v>
      </c>
      <c r="K171" s="6"/>
      <c r="L171" s="6"/>
      <c r="M171" s="6">
        <f t="shared" ref="M171:M184" si="19">K171+(K171*L171/100)</f>
        <v>0</v>
      </c>
      <c r="N171" s="6">
        <f t="shared" ref="N171:N184" si="20">J171*K171</f>
        <v>0</v>
      </c>
      <c r="O171" s="10">
        <f t="shared" ref="O171:O184" si="21">N171+(N171*L171/100)</f>
        <v>0</v>
      </c>
    </row>
    <row r="172" spans="1:1015" ht="34.5" customHeight="1">
      <c r="A172" s="6" t="s">
        <v>23</v>
      </c>
      <c r="B172" s="23" t="s">
        <v>87</v>
      </c>
      <c r="C172" s="7" t="s">
        <v>217</v>
      </c>
      <c r="D172" s="38" t="s">
        <v>221</v>
      </c>
      <c r="E172" s="7">
        <v>32918771</v>
      </c>
      <c r="F172" s="7" t="s">
        <v>222</v>
      </c>
      <c r="G172" s="37" t="s">
        <v>116</v>
      </c>
      <c r="H172" s="37">
        <v>2019</v>
      </c>
      <c r="I172" s="39" t="s">
        <v>93</v>
      </c>
      <c r="J172" s="6">
        <v>2</v>
      </c>
      <c r="K172" s="6"/>
      <c r="L172" s="6"/>
      <c r="M172" s="6">
        <f t="shared" si="19"/>
        <v>0</v>
      </c>
      <c r="N172" s="6">
        <f t="shared" si="20"/>
        <v>0</v>
      </c>
      <c r="O172" s="10">
        <f t="shared" si="21"/>
        <v>0</v>
      </c>
    </row>
    <row r="173" spans="1:1015" ht="25.5" customHeight="1">
      <c r="A173" s="6" t="s">
        <v>29</v>
      </c>
      <c r="B173" s="23" t="s">
        <v>87</v>
      </c>
      <c r="C173" s="7" t="s">
        <v>217</v>
      </c>
      <c r="D173" s="38" t="s">
        <v>223</v>
      </c>
      <c r="E173" s="7">
        <v>14045370</v>
      </c>
      <c r="F173" s="7" t="s">
        <v>222</v>
      </c>
      <c r="G173" s="37" t="s">
        <v>55</v>
      </c>
      <c r="H173" s="37">
        <v>2004</v>
      </c>
      <c r="I173" s="39" t="s">
        <v>93</v>
      </c>
      <c r="J173" s="6">
        <v>2</v>
      </c>
      <c r="K173" s="6"/>
      <c r="L173" s="6"/>
      <c r="M173" s="6">
        <f t="shared" si="19"/>
        <v>0</v>
      </c>
      <c r="N173" s="6">
        <f t="shared" si="20"/>
        <v>0</v>
      </c>
      <c r="O173" s="10">
        <f t="shared" si="21"/>
        <v>0</v>
      </c>
    </row>
    <row r="174" spans="1:1015" ht="26.25" customHeight="1">
      <c r="A174" s="6" t="s">
        <v>33</v>
      </c>
      <c r="B174" s="23" t="s">
        <v>87</v>
      </c>
      <c r="C174" s="23" t="s">
        <v>217</v>
      </c>
      <c r="D174" s="36" t="s">
        <v>224</v>
      </c>
      <c r="E174" s="23" t="s">
        <v>225</v>
      </c>
      <c r="F174" s="23" t="s">
        <v>226</v>
      </c>
      <c r="G174" s="37" t="s">
        <v>124</v>
      </c>
      <c r="H174" s="37">
        <v>2010</v>
      </c>
      <c r="I174" s="39" t="s">
        <v>93</v>
      </c>
      <c r="J174" s="6">
        <v>2</v>
      </c>
      <c r="K174" s="6"/>
      <c r="L174" s="6"/>
      <c r="M174" s="6">
        <f t="shared" si="19"/>
        <v>0</v>
      </c>
      <c r="N174" s="6">
        <f t="shared" si="20"/>
        <v>0</v>
      </c>
      <c r="O174" s="10">
        <f t="shared" si="21"/>
        <v>0</v>
      </c>
    </row>
    <row r="175" spans="1:1015" ht="29.25" customHeight="1">
      <c r="A175" s="6" t="s">
        <v>38</v>
      </c>
      <c r="B175" s="23" t="s">
        <v>87</v>
      </c>
      <c r="C175" s="23" t="s">
        <v>217</v>
      </c>
      <c r="D175" s="23" t="s">
        <v>224</v>
      </c>
      <c r="E175" s="23" t="s">
        <v>227</v>
      </c>
      <c r="F175" s="23" t="s">
        <v>226</v>
      </c>
      <c r="G175" s="37" t="s">
        <v>124</v>
      </c>
      <c r="H175" s="37">
        <v>2013</v>
      </c>
      <c r="I175" s="39" t="s">
        <v>93</v>
      </c>
      <c r="J175" s="6">
        <v>2</v>
      </c>
      <c r="K175" s="6"/>
      <c r="L175" s="6"/>
      <c r="M175" s="6">
        <f t="shared" si="19"/>
        <v>0</v>
      </c>
      <c r="N175" s="6">
        <f t="shared" si="20"/>
        <v>0</v>
      </c>
      <c r="O175" s="10">
        <f t="shared" si="21"/>
        <v>0</v>
      </c>
    </row>
    <row r="176" spans="1:1015" ht="29.25" customHeight="1">
      <c r="A176" s="6" t="s">
        <v>40</v>
      </c>
      <c r="B176" s="23" t="s">
        <v>87</v>
      </c>
      <c r="C176" s="23" t="s">
        <v>217</v>
      </c>
      <c r="D176" s="23" t="s">
        <v>228</v>
      </c>
      <c r="E176" s="23" t="s">
        <v>229</v>
      </c>
      <c r="F176" s="23" t="s">
        <v>226</v>
      </c>
      <c r="G176" s="37" t="s">
        <v>124</v>
      </c>
      <c r="H176" s="37">
        <v>2008</v>
      </c>
      <c r="I176" s="39" t="s">
        <v>93</v>
      </c>
      <c r="J176" s="6">
        <v>2</v>
      </c>
      <c r="K176" s="6"/>
      <c r="L176" s="6"/>
      <c r="M176" s="6">
        <f t="shared" si="19"/>
        <v>0</v>
      </c>
      <c r="N176" s="6">
        <f t="shared" si="20"/>
        <v>0</v>
      </c>
      <c r="O176" s="10">
        <f t="shared" si="21"/>
        <v>0</v>
      </c>
    </row>
    <row r="177" spans="1:1015" ht="33" customHeight="1">
      <c r="A177" s="6" t="s">
        <v>43</v>
      </c>
      <c r="B177" s="23" t="s">
        <v>87</v>
      </c>
      <c r="C177" s="23" t="s">
        <v>217</v>
      </c>
      <c r="D177" s="23" t="s">
        <v>230</v>
      </c>
      <c r="E177" s="23" t="s">
        <v>231</v>
      </c>
      <c r="F177" s="23" t="s">
        <v>226</v>
      </c>
      <c r="G177" s="37" t="s">
        <v>124</v>
      </c>
      <c r="H177" s="37">
        <v>2019</v>
      </c>
      <c r="I177" s="39" t="s">
        <v>93</v>
      </c>
      <c r="J177" s="6">
        <v>2</v>
      </c>
      <c r="K177" s="6"/>
      <c r="L177" s="6"/>
      <c r="M177" s="6">
        <f t="shared" si="19"/>
        <v>0</v>
      </c>
      <c r="N177" s="6">
        <f t="shared" si="20"/>
        <v>0</v>
      </c>
      <c r="O177" s="10">
        <f t="shared" si="21"/>
        <v>0</v>
      </c>
    </row>
    <row r="178" spans="1:1015" ht="30" customHeight="1">
      <c r="A178" s="6" t="s">
        <v>48</v>
      </c>
      <c r="B178" s="23" t="s">
        <v>87</v>
      </c>
      <c r="C178" s="23" t="s">
        <v>217</v>
      </c>
      <c r="D178" s="23" t="s">
        <v>230</v>
      </c>
      <c r="E178" s="23" t="s">
        <v>232</v>
      </c>
      <c r="F178" s="23" t="s">
        <v>226</v>
      </c>
      <c r="G178" s="37" t="s">
        <v>124</v>
      </c>
      <c r="H178" s="37">
        <v>2019</v>
      </c>
      <c r="I178" s="39" t="s">
        <v>93</v>
      </c>
      <c r="J178" s="6">
        <v>2</v>
      </c>
      <c r="K178" s="6"/>
      <c r="L178" s="6"/>
      <c r="M178" s="6">
        <f t="shared" si="19"/>
        <v>0</v>
      </c>
      <c r="N178" s="6">
        <f t="shared" si="20"/>
        <v>0</v>
      </c>
      <c r="O178" s="10">
        <f t="shared" si="21"/>
        <v>0</v>
      </c>
    </row>
    <row r="179" spans="1:1015" ht="33.75" customHeight="1">
      <c r="A179" s="6" t="s">
        <v>51</v>
      </c>
      <c r="B179" s="23" t="s">
        <v>87</v>
      </c>
      <c r="C179" s="23" t="s">
        <v>217</v>
      </c>
      <c r="D179" s="23" t="s">
        <v>223</v>
      </c>
      <c r="E179" s="23" t="s">
        <v>233</v>
      </c>
      <c r="F179" s="23" t="s">
        <v>220</v>
      </c>
      <c r="G179" s="37" t="s">
        <v>116</v>
      </c>
      <c r="H179" s="37">
        <v>2017</v>
      </c>
      <c r="I179" s="37" t="s">
        <v>111</v>
      </c>
      <c r="J179" s="6">
        <v>2</v>
      </c>
      <c r="K179" s="6"/>
      <c r="L179" s="6"/>
      <c r="M179" s="6">
        <f t="shared" si="19"/>
        <v>0</v>
      </c>
      <c r="N179" s="6">
        <f t="shared" si="20"/>
        <v>0</v>
      </c>
      <c r="O179" s="10">
        <f t="shared" si="21"/>
        <v>0</v>
      </c>
    </row>
    <row r="180" spans="1:1015" ht="28.5" customHeight="1">
      <c r="A180" s="6" t="s">
        <v>53</v>
      </c>
      <c r="B180" s="23" t="s">
        <v>87</v>
      </c>
      <c r="C180" s="23" t="s">
        <v>217</v>
      </c>
      <c r="D180" s="23" t="s">
        <v>234</v>
      </c>
      <c r="E180" s="23" t="s">
        <v>235</v>
      </c>
      <c r="F180" s="23" t="s">
        <v>226</v>
      </c>
      <c r="G180" s="37" t="s">
        <v>55</v>
      </c>
      <c r="H180" s="37">
        <v>2007</v>
      </c>
      <c r="I180" s="37" t="s">
        <v>111</v>
      </c>
      <c r="J180" s="6">
        <v>2</v>
      </c>
      <c r="K180" s="6"/>
      <c r="L180" s="6"/>
      <c r="M180" s="6">
        <f t="shared" si="19"/>
        <v>0</v>
      </c>
      <c r="N180" s="6">
        <f t="shared" si="20"/>
        <v>0</v>
      </c>
      <c r="O180" s="10">
        <f t="shared" si="21"/>
        <v>0</v>
      </c>
    </row>
    <row r="181" spans="1:1015" ht="33" customHeight="1">
      <c r="A181" s="6" t="s">
        <v>56</v>
      </c>
      <c r="B181" s="23" t="s">
        <v>87</v>
      </c>
      <c r="C181" s="23" t="s">
        <v>217</v>
      </c>
      <c r="D181" s="23" t="s">
        <v>236</v>
      </c>
      <c r="E181" s="23" t="s">
        <v>237</v>
      </c>
      <c r="F181" s="23" t="s">
        <v>226</v>
      </c>
      <c r="G181" s="37" t="s">
        <v>55</v>
      </c>
      <c r="H181" s="37">
        <v>2015</v>
      </c>
      <c r="I181" s="37" t="s">
        <v>111</v>
      </c>
      <c r="J181" s="6">
        <v>2</v>
      </c>
      <c r="K181" s="6"/>
      <c r="L181" s="6"/>
      <c r="M181" s="6">
        <f t="shared" si="19"/>
        <v>0</v>
      </c>
      <c r="N181" s="6">
        <f t="shared" si="20"/>
        <v>0</v>
      </c>
      <c r="O181" s="10">
        <f t="shared" si="21"/>
        <v>0</v>
      </c>
    </row>
    <row r="182" spans="1:1015" ht="37.5" customHeight="1">
      <c r="A182" s="6" t="s">
        <v>60</v>
      </c>
      <c r="B182" s="23" t="s">
        <v>87</v>
      </c>
      <c r="C182" s="23" t="s">
        <v>217</v>
      </c>
      <c r="D182" s="23" t="s">
        <v>223</v>
      </c>
      <c r="E182" s="23" t="s">
        <v>238</v>
      </c>
      <c r="F182" s="23" t="s">
        <v>220</v>
      </c>
      <c r="G182" s="37" t="s">
        <v>134</v>
      </c>
      <c r="H182" s="37">
        <v>2015</v>
      </c>
      <c r="I182" s="37" t="s">
        <v>111</v>
      </c>
      <c r="J182" s="6">
        <v>2</v>
      </c>
      <c r="K182" s="6"/>
      <c r="L182" s="6"/>
      <c r="M182" s="6">
        <f t="shared" si="19"/>
        <v>0</v>
      </c>
      <c r="N182" s="6">
        <f t="shared" si="20"/>
        <v>0</v>
      </c>
      <c r="O182" s="10">
        <f t="shared" si="21"/>
        <v>0</v>
      </c>
    </row>
    <row r="183" spans="1:1015" ht="25.5">
      <c r="A183" s="6" t="s">
        <v>62</v>
      </c>
      <c r="B183" s="23" t="s">
        <v>87</v>
      </c>
      <c r="C183" s="23" t="s">
        <v>217</v>
      </c>
      <c r="D183" s="23" t="s">
        <v>239</v>
      </c>
      <c r="E183" s="23" t="s">
        <v>240</v>
      </c>
      <c r="F183" s="23" t="s">
        <v>241</v>
      </c>
      <c r="G183" s="37" t="s">
        <v>116</v>
      </c>
      <c r="H183" s="37">
        <v>2020</v>
      </c>
      <c r="I183" s="37" t="s">
        <v>174</v>
      </c>
      <c r="J183" s="6">
        <v>2</v>
      </c>
      <c r="K183" s="6"/>
      <c r="L183" s="6"/>
      <c r="M183" s="6">
        <f t="shared" si="19"/>
        <v>0</v>
      </c>
      <c r="N183" s="6">
        <f t="shared" si="20"/>
        <v>0</v>
      </c>
      <c r="O183" s="10">
        <f t="shared" si="21"/>
        <v>0</v>
      </c>
    </row>
    <row r="184" spans="1:1015" ht="45.75" customHeight="1">
      <c r="A184" s="6" t="s">
        <v>65</v>
      </c>
      <c r="B184" s="23" t="s">
        <v>87</v>
      </c>
      <c r="C184" s="23" t="s">
        <v>242</v>
      </c>
      <c r="D184" s="23" t="s">
        <v>243</v>
      </c>
      <c r="E184" s="23" t="s">
        <v>244</v>
      </c>
      <c r="F184" s="23" t="s">
        <v>245</v>
      </c>
      <c r="G184" s="37" t="s">
        <v>116</v>
      </c>
      <c r="H184" s="37">
        <v>2013</v>
      </c>
      <c r="I184" s="37" t="s">
        <v>174</v>
      </c>
      <c r="J184" s="6">
        <v>2</v>
      </c>
      <c r="K184" s="6"/>
      <c r="L184" s="6"/>
      <c r="M184" s="6">
        <f t="shared" si="19"/>
        <v>0</v>
      </c>
      <c r="N184" s="6">
        <f t="shared" si="20"/>
        <v>0</v>
      </c>
      <c r="O184" s="10">
        <f t="shared" si="21"/>
        <v>0</v>
      </c>
    </row>
    <row r="185" spans="1:1015" ht="30" customHeight="1">
      <c r="H185" s="27"/>
      <c r="J185" s="28"/>
      <c r="K185" s="16" t="s">
        <v>82</v>
      </c>
      <c r="L185" s="16"/>
      <c r="M185" s="17"/>
      <c r="N185" s="18">
        <f>SUM(N171:N184)</f>
        <v>0</v>
      </c>
      <c r="O185" s="18">
        <f t="shared" ref="O185" si="22">SUM(O171:O184)</f>
        <v>0</v>
      </c>
      <c r="ALZ185" s="2"/>
      <c r="AMA185" s="2"/>
    </row>
    <row r="186" spans="1:1015" ht="30" customHeight="1">
      <c r="H186" s="72"/>
      <c r="J186" s="72"/>
      <c r="K186" s="72"/>
      <c r="L186" s="72"/>
      <c r="M186" s="72"/>
      <c r="N186" s="64"/>
      <c r="O186" s="65"/>
      <c r="ALZ186" s="2"/>
      <c r="AMA186" s="2"/>
    </row>
    <row r="187" spans="1:1015" ht="30" customHeight="1">
      <c r="A187" s="91" t="s">
        <v>913</v>
      </c>
      <c r="B187" s="91"/>
      <c r="C187" s="91"/>
      <c r="D187" s="91"/>
      <c r="E187" s="91"/>
      <c r="F187" s="91"/>
      <c r="G187" s="91"/>
      <c r="H187" s="91"/>
      <c r="I187" s="91"/>
      <c r="J187" s="70">
        <v>28</v>
      </c>
      <c r="K187" s="72"/>
      <c r="L187" s="72"/>
      <c r="M187" s="72"/>
      <c r="N187" s="64"/>
      <c r="O187" s="65"/>
      <c r="ALZ187" s="2"/>
      <c r="AMA187" s="2"/>
    </row>
    <row r="188" spans="1:1015" ht="30" customHeight="1">
      <c r="A188" s="91" t="s">
        <v>866</v>
      </c>
      <c r="B188" s="91"/>
      <c r="C188" s="91"/>
      <c r="D188" s="91"/>
      <c r="E188" s="91"/>
      <c r="F188" s="91"/>
      <c r="G188" s="91"/>
      <c r="H188" s="91"/>
      <c r="I188" s="91"/>
      <c r="J188" s="70"/>
      <c r="K188" s="72"/>
      <c r="L188" s="72"/>
      <c r="M188" s="72"/>
      <c r="N188" s="64"/>
      <c r="O188" s="65"/>
      <c r="ALZ188" s="2"/>
      <c r="AMA188" s="2"/>
    </row>
    <row r="189" spans="1:1015" ht="30" customHeight="1">
      <c r="A189" s="91" t="s">
        <v>867</v>
      </c>
      <c r="B189" s="91"/>
      <c r="C189" s="91"/>
      <c r="D189" s="91"/>
      <c r="E189" s="91"/>
      <c r="F189" s="91"/>
      <c r="G189" s="91"/>
      <c r="H189" s="91"/>
      <c r="I189" s="91"/>
      <c r="J189" s="70">
        <f>J188+(J188*J190/100)</f>
        <v>0</v>
      </c>
      <c r="K189" s="72"/>
      <c r="L189" s="72"/>
      <c r="M189" s="72"/>
      <c r="N189" s="64"/>
      <c r="O189" s="65"/>
      <c r="ALZ189" s="2"/>
      <c r="AMA189" s="2"/>
    </row>
    <row r="190" spans="1:1015" ht="30" customHeight="1">
      <c r="A190" s="91" t="s">
        <v>12</v>
      </c>
      <c r="B190" s="91"/>
      <c r="C190" s="91"/>
      <c r="D190" s="91"/>
      <c r="E190" s="91"/>
      <c r="F190" s="91"/>
      <c r="G190" s="91"/>
      <c r="H190" s="91"/>
      <c r="I190" s="91"/>
      <c r="J190" s="70"/>
      <c r="K190" s="72"/>
      <c r="L190" s="72"/>
      <c r="M190" s="72"/>
      <c r="N190" s="64"/>
      <c r="O190" s="65"/>
      <c r="ALZ190" s="2"/>
      <c r="AMA190" s="2"/>
    </row>
    <row r="191" spans="1:1015" ht="30" customHeight="1">
      <c r="A191" s="91" t="s">
        <v>852</v>
      </c>
      <c r="B191" s="91"/>
      <c r="C191" s="91"/>
      <c r="D191" s="91"/>
      <c r="E191" s="91"/>
      <c r="F191" s="91"/>
      <c r="G191" s="91"/>
      <c r="H191" s="91"/>
      <c r="I191" s="91"/>
      <c r="J191" s="70">
        <f>J187*J188</f>
        <v>0</v>
      </c>
      <c r="K191" s="72"/>
      <c r="L191" s="72"/>
      <c r="M191" s="72"/>
      <c r="N191" s="64"/>
      <c r="O191" s="65"/>
      <c r="ALZ191" s="2"/>
      <c r="AMA191" s="2"/>
    </row>
    <row r="192" spans="1:1015" ht="30" customHeight="1">
      <c r="A192" s="91" t="s">
        <v>853</v>
      </c>
      <c r="B192" s="91"/>
      <c r="C192" s="91"/>
      <c r="D192" s="91"/>
      <c r="E192" s="91"/>
      <c r="F192" s="91"/>
      <c r="G192" s="91"/>
      <c r="H192" s="91"/>
      <c r="I192" s="91"/>
      <c r="J192" s="70">
        <f>J191+(J191*J190/100)</f>
        <v>0</v>
      </c>
      <c r="K192" s="72"/>
      <c r="L192" s="72"/>
      <c r="M192" s="72"/>
      <c r="N192" s="64"/>
      <c r="O192" s="65"/>
      <c r="ALZ192" s="2"/>
      <c r="AMA192" s="2"/>
    </row>
    <row r="193" spans="1:1015" ht="30" customHeight="1">
      <c r="A193" s="90" t="s">
        <v>246</v>
      </c>
      <c r="B193" s="90"/>
      <c r="C193" s="90"/>
      <c r="D193" s="90"/>
      <c r="E193" s="90"/>
      <c r="F193" s="90"/>
      <c r="G193" s="90"/>
      <c r="H193" s="90"/>
      <c r="I193" s="90"/>
      <c r="J193" s="70">
        <f>N185+J191</f>
        <v>0</v>
      </c>
      <c r="K193" s="72"/>
      <c r="L193" s="72"/>
      <c r="M193" s="72"/>
      <c r="N193" s="64"/>
      <c r="O193" s="65"/>
      <c r="ALZ193" s="2"/>
      <c r="AMA193" s="2"/>
    </row>
    <row r="194" spans="1:1015" ht="30" customHeight="1">
      <c r="A194" s="90" t="s">
        <v>247</v>
      </c>
      <c r="B194" s="90"/>
      <c r="C194" s="90"/>
      <c r="D194" s="90"/>
      <c r="E194" s="90"/>
      <c r="F194" s="90"/>
      <c r="G194" s="90"/>
      <c r="H194" s="90"/>
      <c r="I194" s="90"/>
      <c r="J194" s="70">
        <f>O185+J192</f>
        <v>0</v>
      </c>
      <c r="K194" s="72"/>
      <c r="L194" s="72"/>
      <c r="M194" s="72"/>
      <c r="N194" s="64"/>
      <c r="O194" s="65"/>
      <c r="ALZ194" s="2"/>
      <c r="AMA194" s="2"/>
    </row>
    <row r="195" spans="1:1015" ht="30" customHeight="1">
      <c r="H195" s="72"/>
      <c r="J195" s="72"/>
      <c r="K195" s="72"/>
      <c r="L195" s="72"/>
      <c r="M195" s="72"/>
      <c r="N195" s="64"/>
      <c r="O195" s="65"/>
      <c r="ALZ195" s="2"/>
      <c r="AMA195" s="2"/>
    </row>
    <row r="196" spans="1:1015" ht="33" customHeight="1">
      <c r="A196" s="90" t="s">
        <v>248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ALY196" s="2"/>
      <c r="ALZ196" s="2"/>
      <c r="AMA196" s="2"/>
    </row>
    <row r="197" spans="1:1015" ht="100.5" customHeight="1">
      <c r="A197" s="4" t="s">
        <v>1</v>
      </c>
      <c r="B197" s="4" t="s">
        <v>2</v>
      </c>
      <c r="C197" s="4" t="s">
        <v>3</v>
      </c>
      <c r="D197" s="4" t="s">
        <v>4</v>
      </c>
      <c r="E197" s="4" t="s">
        <v>5</v>
      </c>
      <c r="F197" s="4" t="s">
        <v>6</v>
      </c>
      <c r="G197" s="4" t="s">
        <v>7</v>
      </c>
      <c r="H197" s="4" t="s">
        <v>8</v>
      </c>
      <c r="I197" s="4" t="s">
        <v>86</v>
      </c>
      <c r="J197" s="5" t="s">
        <v>10</v>
      </c>
      <c r="K197" s="4" t="s">
        <v>11</v>
      </c>
      <c r="L197" s="5" t="s">
        <v>12</v>
      </c>
      <c r="M197" s="4" t="s">
        <v>13</v>
      </c>
      <c r="N197" s="4" t="s">
        <v>14</v>
      </c>
      <c r="O197" s="4" t="s">
        <v>15</v>
      </c>
    </row>
    <row r="198" spans="1:1015" ht="36.75" customHeight="1">
      <c r="A198" s="34" t="s">
        <v>16</v>
      </c>
      <c r="B198" s="23" t="s">
        <v>87</v>
      </c>
      <c r="C198" s="23" t="s">
        <v>249</v>
      </c>
      <c r="D198" s="23" t="s">
        <v>250</v>
      </c>
      <c r="E198" s="23" t="s">
        <v>251</v>
      </c>
      <c r="F198" s="23" t="s">
        <v>252</v>
      </c>
      <c r="G198" s="23" t="s">
        <v>253</v>
      </c>
      <c r="H198" s="7">
        <v>2017</v>
      </c>
      <c r="I198" s="7" t="s">
        <v>111</v>
      </c>
      <c r="J198" s="6">
        <v>2</v>
      </c>
      <c r="K198" s="6"/>
      <c r="L198" s="6"/>
      <c r="M198" s="6">
        <f t="shared" ref="M198:M218" si="23">K198+(K198*L198/100)</f>
        <v>0</v>
      </c>
      <c r="N198" s="6">
        <f t="shared" ref="N198:N218" si="24">J198*K198</f>
        <v>0</v>
      </c>
      <c r="O198" s="10">
        <f t="shared" ref="O198:O218" si="25">N198+(N198*L198/100)</f>
        <v>0</v>
      </c>
    </row>
    <row r="199" spans="1:1015" ht="46.5" customHeight="1">
      <c r="A199" s="34" t="s">
        <v>23</v>
      </c>
      <c r="B199" s="23" t="s">
        <v>87</v>
      </c>
      <c r="C199" s="23" t="s">
        <v>254</v>
      </c>
      <c r="D199" s="23" t="s">
        <v>255</v>
      </c>
      <c r="E199" s="23" t="s">
        <v>256</v>
      </c>
      <c r="F199" s="23" t="s">
        <v>257</v>
      </c>
      <c r="G199" s="23" t="s">
        <v>253</v>
      </c>
      <c r="H199" s="23">
        <v>2007</v>
      </c>
      <c r="I199" s="7" t="s">
        <v>111</v>
      </c>
      <c r="J199" s="6">
        <v>2</v>
      </c>
      <c r="K199" s="40"/>
      <c r="L199" s="6"/>
      <c r="M199" s="6">
        <f t="shared" si="23"/>
        <v>0</v>
      </c>
      <c r="N199" s="6">
        <f t="shared" si="24"/>
        <v>0</v>
      </c>
      <c r="O199" s="10">
        <f t="shared" si="25"/>
        <v>0</v>
      </c>
    </row>
    <row r="200" spans="1:1015" ht="39" customHeight="1">
      <c r="A200" s="34" t="s">
        <v>29</v>
      </c>
      <c r="B200" s="23" t="s">
        <v>87</v>
      </c>
      <c r="C200" s="23" t="s">
        <v>258</v>
      </c>
      <c r="D200" s="23" t="s">
        <v>259</v>
      </c>
      <c r="E200" s="34" t="s">
        <v>260</v>
      </c>
      <c r="F200" s="23" t="s">
        <v>261</v>
      </c>
      <c r="G200" s="23" t="s">
        <v>253</v>
      </c>
      <c r="H200" s="23">
        <v>2013</v>
      </c>
      <c r="I200" s="7" t="s">
        <v>111</v>
      </c>
      <c r="J200" s="6">
        <v>2</v>
      </c>
      <c r="K200" s="6"/>
      <c r="L200" s="6"/>
      <c r="M200" s="6">
        <f t="shared" si="23"/>
        <v>0</v>
      </c>
      <c r="N200" s="6">
        <f t="shared" si="24"/>
        <v>0</v>
      </c>
      <c r="O200" s="10">
        <f t="shared" si="25"/>
        <v>0</v>
      </c>
    </row>
    <row r="201" spans="1:1015" ht="33.75" customHeight="1">
      <c r="A201" s="34" t="s">
        <v>33</v>
      </c>
      <c r="B201" s="23" t="s">
        <v>87</v>
      </c>
      <c r="C201" s="23" t="s">
        <v>262</v>
      </c>
      <c r="D201" s="23" t="s">
        <v>263</v>
      </c>
      <c r="E201" s="34" t="s">
        <v>264</v>
      </c>
      <c r="F201" s="23" t="s">
        <v>265</v>
      </c>
      <c r="G201" s="23" t="s">
        <v>253</v>
      </c>
      <c r="H201" s="23">
        <v>2011</v>
      </c>
      <c r="I201" s="7" t="s">
        <v>111</v>
      </c>
      <c r="J201" s="6">
        <v>2</v>
      </c>
      <c r="K201" s="6"/>
      <c r="L201" s="6"/>
      <c r="M201" s="6">
        <f t="shared" si="23"/>
        <v>0</v>
      </c>
      <c r="N201" s="6">
        <f t="shared" si="24"/>
        <v>0</v>
      </c>
      <c r="O201" s="10">
        <f t="shared" si="25"/>
        <v>0</v>
      </c>
    </row>
    <row r="202" spans="1:1015" ht="35.25" customHeight="1">
      <c r="A202" s="34" t="s">
        <v>38</v>
      </c>
      <c r="B202" s="23" t="s">
        <v>87</v>
      </c>
      <c r="C202" s="23" t="s">
        <v>266</v>
      </c>
      <c r="D202" s="23" t="s">
        <v>267</v>
      </c>
      <c r="E202" s="34" t="s">
        <v>268</v>
      </c>
      <c r="F202" s="23" t="s">
        <v>257</v>
      </c>
      <c r="G202" s="23" t="s">
        <v>253</v>
      </c>
      <c r="H202" s="23">
        <v>2008</v>
      </c>
      <c r="I202" s="7" t="s">
        <v>111</v>
      </c>
      <c r="J202" s="6">
        <v>2</v>
      </c>
      <c r="K202" s="6"/>
      <c r="L202" s="6"/>
      <c r="M202" s="6">
        <f t="shared" si="23"/>
        <v>0</v>
      </c>
      <c r="N202" s="6">
        <f t="shared" si="24"/>
        <v>0</v>
      </c>
      <c r="O202" s="10">
        <f t="shared" si="25"/>
        <v>0</v>
      </c>
    </row>
    <row r="203" spans="1:1015" ht="39" customHeight="1">
      <c r="A203" s="34" t="s">
        <v>40</v>
      </c>
      <c r="B203" s="23" t="s">
        <v>87</v>
      </c>
      <c r="C203" s="23" t="s">
        <v>269</v>
      </c>
      <c r="D203" s="23" t="s">
        <v>270</v>
      </c>
      <c r="E203" s="34" t="s">
        <v>271</v>
      </c>
      <c r="F203" s="23" t="s">
        <v>257</v>
      </c>
      <c r="G203" s="23" t="s">
        <v>253</v>
      </c>
      <c r="H203" s="23">
        <v>2011</v>
      </c>
      <c r="I203" s="7" t="s">
        <v>111</v>
      </c>
      <c r="J203" s="6">
        <v>2</v>
      </c>
      <c r="K203" s="6"/>
      <c r="L203" s="6"/>
      <c r="M203" s="6">
        <f t="shared" si="23"/>
        <v>0</v>
      </c>
      <c r="N203" s="6">
        <f t="shared" si="24"/>
        <v>0</v>
      </c>
      <c r="O203" s="10">
        <f t="shared" si="25"/>
        <v>0</v>
      </c>
    </row>
    <row r="204" spans="1:1015" ht="32.25" customHeight="1">
      <c r="A204" s="34" t="s">
        <v>43</v>
      </c>
      <c r="B204" s="23" t="s">
        <v>87</v>
      </c>
      <c r="C204" s="23" t="s">
        <v>272</v>
      </c>
      <c r="D204" s="23" t="s">
        <v>273</v>
      </c>
      <c r="E204" s="34" t="s">
        <v>274</v>
      </c>
      <c r="F204" s="23" t="s">
        <v>257</v>
      </c>
      <c r="G204" s="23" t="s">
        <v>253</v>
      </c>
      <c r="H204" s="23">
        <v>2011</v>
      </c>
      <c r="I204" s="7" t="s">
        <v>111</v>
      </c>
      <c r="J204" s="6">
        <v>2</v>
      </c>
      <c r="K204" s="6"/>
      <c r="L204" s="6"/>
      <c r="M204" s="6">
        <f t="shared" si="23"/>
        <v>0</v>
      </c>
      <c r="N204" s="6">
        <f t="shared" si="24"/>
        <v>0</v>
      </c>
      <c r="O204" s="10">
        <f t="shared" si="25"/>
        <v>0</v>
      </c>
    </row>
    <row r="205" spans="1:1015" ht="32.25" customHeight="1">
      <c r="A205" s="34" t="s">
        <v>48</v>
      </c>
      <c r="B205" s="23" t="s">
        <v>87</v>
      </c>
      <c r="C205" s="23" t="s">
        <v>275</v>
      </c>
      <c r="D205" s="23" t="s">
        <v>276</v>
      </c>
      <c r="E205" s="34" t="s">
        <v>277</v>
      </c>
      <c r="F205" s="23" t="s">
        <v>257</v>
      </c>
      <c r="G205" s="23" t="s">
        <v>253</v>
      </c>
      <c r="H205" s="23">
        <v>2011</v>
      </c>
      <c r="I205" s="7" t="s">
        <v>111</v>
      </c>
      <c r="J205" s="6">
        <v>2</v>
      </c>
      <c r="K205" s="6"/>
      <c r="L205" s="6"/>
      <c r="M205" s="6">
        <f t="shared" si="23"/>
        <v>0</v>
      </c>
      <c r="N205" s="6">
        <f t="shared" si="24"/>
        <v>0</v>
      </c>
      <c r="O205" s="10">
        <f t="shared" si="25"/>
        <v>0</v>
      </c>
    </row>
    <row r="206" spans="1:1015" ht="31.5" customHeight="1">
      <c r="A206" s="34" t="s">
        <v>51</v>
      </c>
      <c r="B206" s="23" t="s">
        <v>87</v>
      </c>
      <c r="C206" s="23" t="s">
        <v>278</v>
      </c>
      <c r="D206" s="23" t="s">
        <v>279</v>
      </c>
      <c r="E206" s="34" t="s">
        <v>280</v>
      </c>
      <c r="F206" s="23" t="s">
        <v>257</v>
      </c>
      <c r="G206" s="23" t="s">
        <v>253</v>
      </c>
      <c r="H206" s="23">
        <v>2011</v>
      </c>
      <c r="I206" s="7" t="s">
        <v>111</v>
      </c>
      <c r="J206" s="6">
        <v>2</v>
      </c>
      <c r="K206" s="6"/>
      <c r="L206" s="6"/>
      <c r="M206" s="6">
        <f t="shared" si="23"/>
        <v>0</v>
      </c>
      <c r="N206" s="6">
        <f t="shared" si="24"/>
        <v>0</v>
      </c>
      <c r="O206" s="10">
        <f t="shared" si="25"/>
        <v>0</v>
      </c>
    </row>
    <row r="207" spans="1:1015" ht="40.5" customHeight="1">
      <c r="A207" s="34" t="s">
        <v>53</v>
      </c>
      <c r="B207" s="23" t="s">
        <v>87</v>
      </c>
      <c r="C207" s="23" t="s">
        <v>281</v>
      </c>
      <c r="D207" s="23" t="s">
        <v>282</v>
      </c>
      <c r="E207" s="23" t="s">
        <v>283</v>
      </c>
      <c r="F207" s="23" t="s">
        <v>257</v>
      </c>
      <c r="G207" s="23" t="s">
        <v>253</v>
      </c>
      <c r="H207" s="23">
        <v>2011</v>
      </c>
      <c r="I207" s="7" t="s">
        <v>111</v>
      </c>
      <c r="J207" s="6">
        <v>2</v>
      </c>
      <c r="K207" s="6"/>
      <c r="L207" s="6"/>
      <c r="M207" s="6">
        <f t="shared" si="23"/>
        <v>0</v>
      </c>
      <c r="N207" s="6">
        <f t="shared" si="24"/>
        <v>0</v>
      </c>
      <c r="O207" s="10">
        <f t="shared" si="25"/>
        <v>0</v>
      </c>
    </row>
    <row r="208" spans="1:1015" ht="31.5" customHeight="1">
      <c r="A208" s="34" t="s">
        <v>56</v>
      </c>
      <c r="B208" s="23" t="s">
        <v>87</v>
      </c>
      <c r="C208" s="23" t="s">
        <v>284</v>
      </c>
      <c r="D208" s="23" t="s">
        <v>285</v>
      </c>
      <c r="E208" s="34" t="s">
        <v>286</v>
      </c>
      <c r="F208" s="23" t="s">
        <v>257</v>
      </c>
      <c r="G208" s="23" t="s">
        <v>253</v>
      </c>
      <c r="H208" s="23">
        <v>2011</v>
      </c>
      <c r="I208" s="7" t="s">
        <v>111</v>
      </c>
      <c r="J208" s="6">
        <v>2</v>
      </c>
      <c r="K208" s="6"/>
      <c r="L208" s="6"/>
      <c r="M208" s="6">
        <f t="shared" si="23"/>
        <v>0</v>
      </c>
      <c r="N208" s="6">
        <f t="shared" si="24"/>
        <v>0</v>
      </c>
      <c r="O208" s="10">
        <f t="shared" si="25"/>
        <v>0</v>
      </c>
    </row>
    <row r="209" spans="1:1015" ht="32.25" customHeight="1">
      <c r="A209" s="34" t="s">
        <v>58</v>
      </c>
      <c r="B209" s="23" t="s">
        <v>87</v>
      </c>
      <c r="C209" s="23" t="s">
        <v>287</v>
      </c>
      <c r="D209" s="23" t="s">
        <v>288</v>
      </c>
      <c r="E209" s="34" t="s">
        <v>289</v>
      </c>
      <c r="F209" s="23" t="s">
        <v>257</v>
      </c>
      <c r="G209" s="23" t="s">
        <v>253</v>
      </c>
      <c r="H209" s="23">
        <v>2011</v>
      </c>
      <c r="I209" s="7" t="s">
        <v>111</v>
      </c>
      <c r="J209" s="6">
        <v>2</v>
      </c>
      <c r="K209" s="6"/>
      <c r="L209" s="6"/>
      <c r="M209" s="6">
        <f t="shared" si="23"/>
        <v>0</v>
      </c>
      <c r="N209" s="6">
        <f t="shared" si="24"/>
        <v>0</v>
      </c>
      <c r="O209" s="10">
        <f t="shared" si="25"/>
        <v>0</v>
      </c>
    </row>
    <row r="210" spans="1:1015" ht="35.25" customHeight="1">
      <c r="A210" s="34">
        <v>13</v>
      </c>
      <c r="B210" s="23" t="s">
        <v>87</v>
      </c>
      <c r="C210" s="23" t="s">
        <v>290</v>
      </c>
      <c r="D210" s="23" t="s">
        <v>291</v>
      </c>
      <c r="E210" s="23" t="s">
        <v>292</v>
      </c>
      <c r="F210" s="23" t="s">
        <v>293</v>
      </c>
      <c r="G210" s="23" t="s">
        <v>253</v>
      </c>
      <c r="H210" s="23">
        <v>2011</v>
      </c>
      <c r="I210" s="7" t="s">
        <v>111</v>
      </c>
      <c r="J210" s="6">
        <v>2</v>
      </c>
      <c r="K210" s="6"/>
      <c r="L210" s="6"/>
      <c r="M210" s="6">
        <f t="shared" si="23"/>
        <v>0</v>
      </c>
      <c r="N210" s="6">
        <f t="shared" si="24"/>
        <v>0</v>
      </c>
      <c r="O210" s="10">
        <f t="shared" si="25"/>
        <v>0</v>
      </c>
    </row>
    <row r="211" spans="1:1015" ht="36" customHeight="1">
      <c r="A211" s="34" t="s">
        <v>62</v>
      </c>
      <c r="B211" s="23" t="s">
        <v>87</v>
      </c>
      <c r="C211" s="23" t="s">
        <v>294</v>
      </c>
      <c r="D211" s="23" t="s">
        <v>295</v>
      </c>
      <c r="E211" s="34" t="s">
        <v>296</v>
      </c>
      <c r="F211" s="23" t="s">
        <v>257</v>
      </c>
      <c r="G211" s="23" t="s">
        <v>253</v>
      </c>
      <c r="H211" s="23">
        <v>2011</v>
      </c>
      <c r="I211" s="7" t="s">
        <v>111</v>
      </c>
      <c r="J211" s="6">
        <v>2</v>
      </c>
      <c r="K211" s="6"/>
      <c r="L211" s="6"/>
      <c r="M211" s="6">
        <f t="shared" si="23"/>
        <v>0</v>
      </c>
      <c r="N211" s="6">
        <f t="shared" si="24"/>
        <v>0</v>
      </c>
      <c r="O211" s="10">
        <f t="shared" si="25"/>
        <v>0</v>
      </c>
    </row>
    <row r="212" spans="1:1015" ht="32.25" customHeight="1">
      <c r="A212" s="34" t="s">
        <v>65</v>
      </c>
      <c r="B212" s="23" t="s">
        <v>87</v>
      </c>
      <c r="C212" s="23" t="s">
        <v>297</v>
      </c>
      <c r="D212" s="23" t="s">
        <v>298</v>
      </c>
      <c r="E212" s="34" t="s">
        <v>299</v>
      </c>
      <c r="F212" s="23" t="s">
        <v>257</v>
      </c>
      <c r="G212" s="23" t="s">
        <v>253</v>
      </c>
      <c r="H212" s="23">
        <v>2011</v>
      </c>
      <c r="I212" s="7" t="s">
        <v>111</v>
      </c>
      <c r="J212" s="6">
        <v>2</v>
      </c>
      <c r="K212" s="6"/>
      <c r="L212" s="6"/>
      <c r="M212" s="6">
        <f t="shared" si="23"/>
        <v>0</v>
      </c>
      <c r="N212" s="6">
        <f t="shared" si="24"/>
        <v>0</v>
      </c>
      <c r="O212" s="10">
        <f t="shared" si="25"/>
        <v>0</v>
      </c>
    </row>
    <row r="213" spans="1:1015" ht="35.25" customHeight="1">
      <c r="A213" s="34" t="s">
        <v>67</v>
      </c>
      <c r="B213" s="23" t="s">
        <v>87</v>
      </c>
      <c r="C213" s="23" t="s">
        <v>300</v>
      </c>
      <c r="D213" s="23" t="s">
        <v>301</v>
      </c>
      <c r="E213" s="34" t="s">
        <v>302</v>
      </c>
      <c r="F213" s="23" t="s">
        <v>257</v>
      </c>
      <c r="G213" s="23" t="s">
        <v>253</v>
      </c>
      <c r="H213" s="23">
        <v>2011</v>
      </c>
      <c r="I213" s="7" t="s">
        <v>111</v>
      </c>
      <c r="J213" s="6">
        <v>2</v>
      </c>
      <c r="K213" s="6"/>
      <c r="L213" s="6"/>
      <c r="M213" s="6">
        <f t="shared" si="23"/>
        <v>0</v>
      </c>
      <c r="N213" s="6">
        <f t="shared" si="24"/>
        <v>0</v>
      </c>
      <c r="O213" s="10">
        <f t="shared" si="25"/>
        <v>0</v>
      </c>
    </row>
    <row r="214" spans="1:1015" ht="39" customHeight="1">
      <c r="A214" s="34" t="s">
        <v>70</v>
      </c>
      <c r="B214" s="23" t="s">
        <v>87</v>
      </c>
      <c r="C214" s="23" t="s">
        <v>300</v>
      </c>
      <c r="D214" s="23" t="s">
        <v>301</v>
      </c>
      <c r="E214" s="34" t="s">
        <v>303</v>
      </c>
      <c r="F214" s="23" t="s">
        <v>257</v>
      </c>
      <c r="G214" s="23" t="s">
        <v>253</v>
      </c>
      <c r="H214" s="23">
        <v>2000</v>
      </c>
      <c r="I214" s="7" t="s">
        <v>111</v>
      </c>
      <c r="J214" s="6">
        <v>2</v>
      </c>
      <c r="K214" s="6"/>
      <c r="L214" s="6"/>
      <c r="M214" s="6">
        <f t="shared" si="23"/>
        <v>0</v>
      </c>
      <c r="N214" s="6">
        <f t="shared" si="24"/>
        <v>0</v>
      </c>
      <c r="O214" s="10">
        <f t="shared" si="25"/>
        <v>0</v>
      </c>
    </row>
    <row r="215" spans="1:1015" ht="81" customHeight="1">
      <c r="A215" s="34" t="s">
        <v>73</v>
      </c>
      <c r="B215" s="23" t="s">
        <v>87</v>
      </c>
      <c r="C215" s="7" t="s">
        <v>304</v>
      </c>
      <c r="D215" s="7" t="s">
        <v>305</v>
      </c>
      <c r="E215" s="7" t="s">
        <v>306</v>
      </c>
      <c r="F215" s="25" t="s">
        <v>307</v>
      </c>
      <c r="G215" s="23" t="s">
        <v>308</v>
      </c>
      <c r="H215" s="23">
        <v>2014</v>
      </c>
      <c r="I215" s="41" t="s">
        <v>111</v>
      </c>
      <c r="J215" s="6">
        <v>2</v>
      </c>
      <c r="K215" s="6"/>
      <c r="L215" s="6"/>
      <c r="M215" s="6">
        <f t="shared" si="23"/>
        <v>0</v>
      </c>
      <c r="N215" s="6">
        <f t="shared" si="24"/>
        <v>0</v>
      </c>
      <c r="O215" s="10">
        <f t="shared" si="25"/>
        <v>0</v>
      </c>
    </row>
    <row r="216" spans="1:1015" ht="55.5" customHeight="1">
      <c r="A216" s="34" t="s">
        <v>76</v>
      </c>
      <c r="B216" s="23" t="s">
        <v>87</v>
      </c>
      <c r="C216" s="7" t="s">
        <v>309</v>
      </c>
      <c r="D216" s="7" t="s">
        <v>310</v>
      </c>
      <c r="E216" s="7" t="s">
        <v>311</v>
      </c>
      <c r="F216" s="25" t="s">
        <v>312</v>
      </c>
      <c r="G216" s="23" t="s">
        <v>116</v>
      </c>
      <c r="H216" s="23">
        <v>2013</v>
      </c>
      <c r="I216" s="41" t="s">
        <v>111</v>
      </c>
      <c r="J216" s="6">
        <v>2</v>
      </c>
      <c r="K216" s="6"/>
      <c r="L216" s="6"/>
      <c r="M216" s="6">
        <f t="shared" si="23"/>
        <v>0</v>
      </c>
      <c r="N216" s="6">
        <f t="shared" si="24"/>
        <v>0</v>
      </c>
      <c r="O216" s="10">
        <f t="shared" si="25"/>
        <v>0</v>
      </c>
    </row>
    <row r="217" spans="1:1015" ht="45" customHeight="1">
      <c r="A217" s="34" t="s">
        <v>79</v>
      </c>
      <c r="B217" s="23" t="s">
        <v>87</v>
      </c>
      <c r="C217" s="7" t="s">
        <v>314</v>
      </c>
      <c r="D217" s="7" t="s">
        <v>315</v>
      </c>
      <c r="E217" s="7" t="s">
        <v>316</v>
      </c>
      <c r="F217" s="25" t="s">
        <v>261</v>
      </c>
      <c r="G217" s="23" t="s">
        <v>81</v>
      </c>
      <c r="H217" s="23">
        <v>2016</v>
      </c>
      <c r="I217" s="23" t="s">
        <v>111</v>
      </c>
      <c r="J217" s="6">
        <v>2</v>
      </c>
      <c r="K217" s="6"/>
      <c r="L217" s="6"/>
      <c r="M217" s="6">
        <f t="shared" si="23"/>
        <v>0</v>
      </c>
      <c r="N217" s="6">
        <f t="shared" si="24"/>
        <v>0</v>
      </c>
      <c r="O217" s="10">
        <f t="shared" si="25"/>
        <v>0</v>
      </c>
    </row>
    <row r="218" spans="1:1015" ht="33.75" customHeight="1">
      <c r="A218" s="34" t="s">
        <v>313</v>
      </c>
      <c r="B218" s="23" t="s">
        <v>87</v>
      </c>
      <c r="C218" s="7" t="s">
        <v>318</v>
      </c>
      <c r="D218" s="7" t="s">
        <v>319</v>
      </c>
      <c r="E218" s="7" t="s">
        <v>320</v>
      </c>
      <c r="F218" s="25" t="s">
        <v>312</v>
      </c>
      <c r="G218" s="23" t="s">
        <v>81</v>
      </c>
      <c r="H218" s="23">
        <v>2014</v>
      </c>
      <c r="I218" s="23" t="s">
        <v>111</v>
      </c>
      <c r="J218" s="6">
        <v>2</v>
      </c>
      <c r="K218" s="6"/>
      <c r="L218" s="6"/>
      <c r="M218" s="6">
        <f t="shared" si="23"/>
        <v>0</v>
      </c>
      <c r="N218" s="6">
        <f t="shared" si="24"/>
        <v>0</v>
      </c>
      <c r="O218" s="10">
        <f t="shared" si="25"/>
        <v>0</v>
      </c>
    </row>
    <row r="219" spans="1:1015" ht="25.15" customHeight="1">
      <c r="H219" s="27"/>
      <c r="J219" s="90" t="s">
        <v>82</v>
      </c>
      <c r="K219" s="90"/>
      <c r="L219" s="90"/>
      <c r="M219" s="90"/>
      <c r="N219" s="18">
        <f>SUM(N198:N218)</f>
        <v>0</v>
      </c>
      <c r="O219" s="18">
        <f t="shared" ref="O219" si="26">SUM(O198:O218)</f>
        <v>0</v>
      </c>
      <c r="ALZ219" s="2"/>
      <c r="AMA219" s="2"/>
    </row>
    <row r="220" spans="1:1015" ht="25.15" customHeight="1">
      <c r="H220" s="72"/>
      <c r="J220" s="72"/>
      <c r="K220" s="72"/>
      <c r="L220" s="72"/>
      <c r="M220" s="72"/>
      <c r="N220" s="64"/>
      <c r="O220" s="65"/>
      <c r="ALZ220" s="2"/>
      <c r="AMA220" s="2"/>
    </row>
    <row r="221" spans="1:1015" ht="25.15" customHeight="1">
      <c r="A221" s="91" t="s">
        <v>914</v>
      </c>
      <c r="B221" s="91"/>
      <c r="C221" s="91"/>
      <c r="D221" s="91"/>
      <c r="E221" s="91"/>
      <c r="F221" s="91"/>
      <c r="G221" s="91"/>
      <c r="H221" s="91"/>
      <c r="I221" s="91"/>
      <c r="J221" s="77">
        <v>57</v>
      </c>
      <c r="K221" s="72"/>
      <c r="L221" s="72"/>
      <c r="M221" s="72"/>
      <c r="N221" s="64"/>
      <c r="O221" s="65"/>
      <c r="ALZ221" s="2"/>
      <c r="AMA221" s="2"/>
    </row>
    <row r="222" spans="1:1015" ht="25.15" customHeight="1">
      <c r="A222" s="91" t="s">
        <v>864</v>
      </c>
      <c r="B222" s="91"/>
      <c r="C222" s="91"/>
      <c r="D222" s="91"/>
      <c r="E222" s="91"/>
      <c r="F222" s="91"/>
      <c r="G222" s="91"/>
      <c r="H222" s="91"/>
      <c r="I222" s="91"/>
      <c r="J222" s="85"/>
      <c r="K222" s="72"/>
      <c r="L222" s="72"/>
      <c r="M222" s="72"/>
      <c r="N222" s="64"/>
      <c r="O222" s="65"/>
      <c r="ALZ222" s="2"/>
      <c r="AMA222" s="2"/>
    </row>
    <row r="223" spans="1:1015" ht="25.15" customHeight="1">
      <c r="A223" s="91" t="s">
        <v>865</v>
      </c>
      <c r="B223" s="91"/>
      <c r="C223" s="91"/>
      <c r="D223" s="91"/>
      <c r="E223" s="91"/>
      <c r="F223" s="91"/>
      <c r="G223" s="91"/>
      <c r="H223" s="91"/>
      <c r="I223" s="91"/>
      <c r="J223" s="88">
        <f>J222+(J222*J224/100)</f>
        <v>0</v>
      </c>
      <c r="K223" s="72"/>
      <c r="L223" s="72"/>
      <c r="M223" s="72"/>
      <c r="N223" s="64"/>
      <c r="O223" s="65"/>
      <c r="ALZ223" s="2"/>
      <c r="AMA223" s="2"/>
    </row>
    <row r="224" spans="1:1015" ht="25.15" customHeight="1">
      <c r="A224" s="91" t="s">
        <v>12</v>
      </c>
      <c r="B224" s="91"/>
      <c r="C224" s="91"/>
      <c r="D224" s="91"/>
      <c r="E224" s="91"/>
      <c r="F224" s="91"/>
      <c r="G224" s="91"/>
      <c r="H224" s="91"/>
      <c r="I224" s="91"/>
      <c r="J224" s="77"/>
      <c r="K224" s="72"/>
      <c r="L224" s="72"/>
      <c r="M224" s="72"/>
      <c r="N224" s="64"/>
      <c r="O224" s="65"/>
      <c r="ALZ224" s="2"/>
      <c r="AMA224" s="2"/>
    </row>
    <row r="225" spans="1:1015" ht="25.15" customHeight="1">
      <c r="A225" s="91" t="s">
        <v>852</v>
      </c>
      <c r="B225" s="91"/>
      <c r="C225" s="91"/>
      <c r="D225" s="91"/>
      <c r="E225" s="91"/>
      <c r="F225" s="91"/>
      <c r="G225" s="91"/>
      <c r="H225" s="91"/>
      <c r="I225" s="91"/>
      <c r="J225" s="77">
        <f>J221*J222</f>
        <v>0</v>
      </c>
      <c r="K225" s="72"/>
      <c r="L225" s="72"/>
      <c r="M225" s="72"/>
      <c r="N225" s="64"/>
      <c r="O225" s="65"/>
      <c r="ALZ225" s="2"/>
      <c r="AMA225" s="2"/>
    </row>
    <row r="226" spans="1:1015" ht="25.15" customHeight="1">
      <c r="A226" s="91" t="s">
        <v>853</v>
      </c>
      <c r="B226" s="91"/>
      <c r="C226" s="91"/>
      <c r="D226" s="91"/>
      <c r="E226" s="91"/>
      <c r="F226" s="91"/>
      <c r="G226" s="91"/>
      <c r="H226" s="91"/>
      <c r="I226" s="91"/>
      <c r="J226" s="88">
        <f>J225+(J225*J224/100)</f>
        <v>0</v>
      </c>
      <c r="K226" s="72"/>
      <c r="L226" s="72"/>
      <c r="M226" s="72"/>
      <c r="N226" s="64"/>
      <c r="O226" s="65"/>
      <c r="ALZ226" s="2"/>
      <c r="AMA226" s="2"/>
    </row>
    <row r="227" spans="1:1015" ht="25.15" customHeight="1">
      <c r="A227" s="90" t="s">
        <v>321</v>
      </c>
      <c r="B227" s="90"/>
      <c r="C227" s="90"/>
      <c r="D227" s="90"/>
      <c r="E227" s="90"/>
      <c r="F227" s="90"/>
      <c r="G227" s="90"/>
      <c r="H227" s="90"/>
      <c r="I227" s="90"/>
      <c r="J227" s="86">
        <f>N219+J225</f>
        <v>0</v>
      </c>
      <c r="K227" s="72"/>
      <c r="L227" s="72"/>
      <c r="M227" s="72"/>
      <c r="N227" s="64"/>
      <c r="O227" s="65"/>
      <c r="ALZ227" s="2"/>
      <c r="AMA227" s="2"/>
    </row>
    <row r="228" spans="1:1015" ht="25.15" customHeight="1">
      <c r="A228" s="90" t="s">
        <v>322</v>
      </c>
      <c r="B228" s="90"/>
      <c r="C228" s="90"/>
      <c r="D228" s="90"/>
      <c r="E228" s="90"/>
      <c r="F228" s="90"/>
      <c r="G228" s="90"/>
      <c r="H228" s="90"/>
      <c r="I228" s="90"/>
      <c r="J228" s="89">
        <f>O219+J226</f>
        <v>0</v>
      </c>
      <c r="K228" s="72"/>
      <c r="L228" s="72"/>
      <c r="M228" s="72"/>
      <c r="N228" s="64"/>
      <c r="O228" s="65"/>
      <c r="ALZ228" s="2"/>
      <c r="AMA228" s="2"/>
    </row>
    <row r="229" spans="1:1015" ht="45" customHeight="1">
      <c r="H229" s="72"/>
      <c r="J229" s="72"/>
      <c r="K229" s="72"/>
      <c r="L229" s="72"/>
      <c r="M229" s="72"/>
      <c r="N229" s="64"/>
      <c r="O229" s="65"/>
      <c r="ALZ229" s="2"/>
      <c r="AMA229" s="2"/>
    </row>
    <row r="230" spans="1:1015" ht="32.25" customHeight="1">
      <c r="A230" s="90" t="s">
        <v>323</v>
      </c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ALY230" s="2"/>
      <c r="ALZ230" s="2"/>
      <c r="AMA230" s="2"/>
    </row>
    <row r="231" spans="1:1015" ht="99" customHeight="1">
      <c r="A231" s="4" t="s">
        <v>1</v>
      </c>
      <c r="B231" s="4" t="s">
        <v>2</v>
      </c>
      <c r="C231" s="4" t="s">
        <v>3</v>
      </c>
      <c r="D231" s="4" t="s">
        <v>4</v>
      </c>
      <c r="E231" s="4" t="s">
        <v>5</v>
      </c>
      <c r="F231" s="4" t="s">
        <v>6</v>
      </c>
      <c r="G231" s="4" t="s">
        <v>7</v>
      </c>
      <c r="H231" s="4" t="s">
        <v>8</v>
      </c>
      <c r="I231" s="4" t="s">
        <v>86</v>
      </c>
      <c r="J231" s="5" t="s">
        <v>10</v>
      </c>
      <c r="K231" s="4" t="s">
        <v>11</v>
      </c>
      <c r="L231" s="5" t="s">
        <v>12</v>
      </c>
      <c r="M231" s="4" t="s">
        <v>13</v>
      </c>
      <c r="N231" s="4" t="s">
        <v>14</v>
      </c>
      <c r="O231" s="4" t="s">
        <v>15</v>
      </c>
    </row>
    <row r="232" spans="1:1015" ht="35.25" customHeight="1">
      <c r="A232" s="6">
        <v>1</v>
      </c>
      <c r="B232" s="23" t="s">
        <v>17</v>
      </c>
      <c r="C232" s="7" t="s">
        <v>324</v>
      </c>
      <c r="D232" s="42" t="s">
        <v>325</v>
      </c>
      <c r="E232" s="43">
        <v>5160411</v>
      </c>
      <c r="F232" s="42" t="s">
        <v>326</v>
      </c>
      <c r="G232" s="8" t="s">
        <v>327</v>
      </c>
      <c r="H232" s="7">
        <v>2016</v>
      </c>
      <c r="I232" s="7" t="s">
        <v>93</v>
      </c>
      <c r="J232" s="6">
        <v>2</v>
      </c>
      <c r="K232" s="6"/>
      <c r="L232" s="6"/>
      <c r="M232" s="6">
        <f>K232+(K232*L232/100)</f>
        <v>0</v>
      </c>
      <c r="N232" s="6">
        <f>J232*K232</f>
        <v>0</v>
      </c>
      <c r="O232" s="10">
        <f>N232+(N232*L232/100)</f>
        <v>0</v>
      </c>
    </row>
    <row r="233" spans="1:1015" ht="30.75" customHeight="1">
      <c r="A233" s="6">
        <f>SUM(A232,1)</f>
        <v>2</v>
      </c>
      <c r="B233" s="23" t="s">
        <v>17</v>
      </c>
      <c r="C233" s="7" t="s">
        <v>328</v>
      </c>
      <c r="D233" s="42" t="s">
        <v>329</v>
      </c>
      <c r="E233" s="42" t="s">
        <v>330</v>
      </c>
      <c r="F233" s="42" t="s">
        <v>331</v>
      </c>
      <c r="G233" s="8" t="s">
        <v>92</v>
      </c>
      <c r="H233" s="8">
        <v>2016</v>
      </c>
      <c r="I233" s="24" t="s">
        <v>93</v>
      </c>
      <c r="J233" s="6">
        <v>2</v>
      </c>
      <c r="K233" s="6"/>
      <c r="L233" s="6"/>
      <c r="M233" s="6">
        <f t="shared" ref="M233:M235" si="27">K233+(K233*L233/100)</f>
        <v>0</v>
      </c>
      <c r="N233" s="6">
        <f t="shared" ref="N233:N235" si="28">J233*K233</f>
        <v>0</v>
      </c>
      <c r="O233" s="10">
        <f t="shared" ref="O233:O235" si="29">N233+(N233*L233/100)</f>
        <v>0</v>
      </c>
    </row>
    <row r="234" spans="1:1015" ht="38.25">
      <c r="A234" s="6">
        <f>SUM(A233,1)</f>
        <v>3</v>
      </c>
      <c r="B234" s="23" t="s">
        <v>17</v>
      </c>
      <c r="C234" s="7" t="s">
        <v>328</v>
      </c>
      <c r="D234" s="42" t="s">
        <v>332</v>
      </c>
      <c r="E234" s="42">
        <v>10375779</v>
      </c>
      <c r="F234" s="42" t="s">
        <v>333</v>
      </c>
      <c r="G234" s="8" t="s">
        <v>169</v>
      </c>
      <c r="H234" s="8">
        <v>2017</v>
      </c>
      <c r="I234" s="8" t="s">
        <v>334</v>
      </c>
      <c r="J234" s="6">
        <v>2</v>
      </c>
      <c r="K234" s="6"/>
      <c r="L234" s="6"/>
      <c r="M234" s="6">
        <f t="shared" si="27"/>
        <v>0</v>
      </c>
      <c r="N234" s="6">
        <f t="shared" si="28"/>
        <v>0</v>
      </c>
      <c r="O234" s="10">
        <f t="shared" si="29"/>
        <v>0</v>
      </c>
    </row>
    <row r="235" spans="1:1015" ht="38.25">
      <c r="A235" s="6">
        <f>SUM(A234,1)</f>
        <v>4</v>
      </c>
      <c r="B235" s="23" t="s">
        <v>17</v>
      </c>
      <c r="C235" s="7" t="s">
        <v>328</v>
      </c>
      <c r="D235" s="42" t="s">
        <v>335</v>
      </c>
      <c r="E235" s="42">
        <v>36775</v>
      </c>
      <c r="F235" s="42" t="s">
        <v>333</v>
      </c>
      <c r="G235" s="8" t="s">
        <v>336</v>
      </c>
      <c r="H235" s="8">
        <v>2019</v>
      </c>
      <c r="I235" s="8" t="s">
        <v>93</v>
      </c>
      <c r="J235" s="6">
        <v>2</v>
      </c>
      <c r="K235" s="6"/>
      <c r="L235" s="6"/>
      <c r="M235" s="6">
        <f t="shared" si="27"/>
        <v>0</v>
      </c>
      <c r="N235" s="6">
        <f t="shared" si="28"/>
        <v>0</v>
      </c>
      <c r="O235" s="10">
        <f t="shared" si="29"/>
        <v>0</v>
      </c>
    </row>
    <row r="236" spans="1:1015" ht="36.75" customHeight="1">
      <c r="H236" s="27"/>
      <c r="K236" s="90" t="s">
        <v>82</v>
      </c>
      <c r="L236" s="90"/>
      <c r="M236" s="90"/>
      <c r="N236" s="18">
        <f>SUM(N232:N235)</f>
        <v>0</v>
      </c>
      <c r="O236" s="18">
        <f t="shared" ref="O236" si="30">SUM(O232:O235)</f>
        <v>0</v>
      </c>
      <c r="ALZ236" s="2"/>
      <c r="AMA236" s="2"/>
    </row>
    <row r="237" spans="1:1015" ht="27" customHeight="1">
      <c r="H237" s="73"/>
      <c r="K237" s="63"/>
      <c r="L237" s="63"/>
      <c r="M237" s="63"/>
      <c r="N237" s="64"/>
      <c r="O237" s="69"/>
      <c r="ALZ237" s="2"/>
      <c r="AMA237" s="2"/>
    </row>
    <row r="238" spans="1:1015" ht="27" customHeight="1">
      <c r="A238" s="91" t="s">
        <v>915</v>
      </c>
      <c r="B238" s="91"/>
      <c r="C238" s="91"/>
      <c r="D238" s="91"/>
      <c r="E238" s="91"/>
      <c r="F238" s="91"/>
      <c r="G238" s="91"/>
      <c r="H238" s="91"/>
      <c r="I238" s="91"/>
      <c r="J238" s="77">
        <v>14</v>
      </c>
      <c r="K238" s="63"/>
      <c r="L238" s="63"/>
      <c r="M238" s="63"/>
      <c r="N238" s="64"/>
      <c r="O238" s="69"/>
      <c r="ALZ238" s="2"/>
      <c r="AMA238" s="2"/>
    </row>
    <row r="239" spans="1:1015" ht="25.5" customHeight="1">
      <c r="A239" s="91" t="s">
        <v>862</v>
      </c>
      <c r="B239" s="91"/>
      <c r="C239" s="91"/>
      <c r="D239" s="91"/>
      <c r="E239" s="91"/>
      <c r="F239" s="91"/>
      <c r="G239" s="91"/>
      <c r="H239" s="91"/>
      <c r="I239" s="91"/>
      <c r="J239" s="68"/>
      <c r="K239" s="63"/>
      <c r="L239" s="63"/>
      <c r="M239" s="63"/>
      <c r="N239" s="64"/>
      <c r="O239" s="69"/>
      <c r="ALZ239" s="2"/>
      <c r="AMA239" s="2"/>
    </row>
    <row r="240" spans="1:1015" ht="26.25" customHeight="1">
      <c r="A240" s="91" t="s">
        <v>863</v>
      </c>
      <c r="B240" s="91"/>
      <c r="C240" s="91"/>
      <c r="D240" s="91"/>
      <c r="E240" s="91"/>
      <c r="F240" s="91"/>
      <c r="G240" s="91"/>
      <c r="H240" s="91"/>
      <c r="I240" s="91"/>
      <c r="J240" s="68">
        <f>J239+(J239*J241/100)</f>
        <v>0</v>
      </c>
      <c r="K240" s="63"/>
      <c r="L240" s="63"/>
      <c r="M240" s="63"/>
      <c r="N240" s="64"/>
      <c r="O240" s="69"/>
      <c r="ALZ240" s="2"/>
      <c r="AMA240" s="2"/>
    </row>
    <row r="241" spans="1:1015" ht="27" customHeight="1">
      <c r="A241" s="91" t="s">
        <v>12</v>
      </c>
      <c r="B241" s="91"/>
      <c r="C241" s="91"/>
      <c r="D241" s="91"/>
      <c r="E241" s="91"/>
      <c r="F241" s="91"/>
      <c r="G241" s="91"/>
      <c r="H241" s="91"/>
      <c r="I241" s="91"/>
      <c r="J241" s="68"/>
      <c r="K241" s="63"/>
      <c r="L241" s="63"/>
      <c r="M241" s="63"/>
      <c r="N241" s="64"/>
      <c r="O241" s="69"/>
      <c r="ALZ241" s="2"/>
      <c r="AMA241" s="2"/>
    </row>
    <row r="242" spans="1:1015" ht="25.5" customHeight="1">
      <c r="A242" s="91" t="s">
        <v>852</v>
      </c>
      <c r="B242" s="91"/>
      <c r="C242" s="91"/>
      <c r="D242" s="91"/>
      <c r="E242" s="91"/>
      <c r="F242" s="91"/>
      <c r="G242" s="91"/>
      <c r="H242" s="91"/>
      <c r="I242" s="91"/>
      <c r="J242" s="68">
        <f>J238*J239</f>
        <v>0</v>
      </c>
      <c r="K242" s="63"/>
      <c r="L242" s="63"/>
      <c r="M242" s="63"/>
      <c r="N242" s="64"/>
      <c r="O242" s="69"/>
      <c r="ALZ242" s="2"/>
      <c r="AMA242" s="2"/>
    </row>
    <row r="243" spans="1:1015" ht="23.25" customHeight="1">
      <c r="A243" s="91" t="s">
        <v>853</v>
      </c>
      <c r="B243" s="91"/>
      <c r="C243" s="91"/>
      <c r="D243" s="91"/>
      <c r="E243" s="91"/>
      <c r="F243" s="91"/>
      <c r="G243" s="91"/>
      <c r="H243" s="91"/>
      <c r="I243" s="91"/>
      <c r="J243" s="68">
        <f>J242+(J242*J241/100)</f>
        <v>0</v>
      </c>
      <c r="K243" s="63"/>
      <c r="L243" s="63"/>
      <c r="M243" s="63"/>
      <c r="N243" s="64"/>
      <c r="O243" s="69"/>
      <c r="ALZ243" s="2"/>
      <c r="AMA243" s="2"/>
    </row>
    <row r="244" spans="1:1015" ht="27" customHeight="1">
      <c r="A244" s="90" t="s">
        <v>337</v>
      </c>
      <c r="B244" s="90"/>
      <c r="C244" s="90"/>
      <c r="D244" s="90"/>
      <c r="E244" s="90"/>
      <c r="F244" s="90"/>
      <c r="G244" s="90"/>
      <c r="H244" s="90"/>
      <c r="I244" s="90"/>
      <c r="J244" s="68">
        <f>N236+J242</f>
        <v>0</v>
      </c>
      <c r="K244" s="63"/>
      <c r="L244" s="63"/>
      <c r="M244" s="63"/>
      <c r="N244" s="64"/>
      <c r="O244" s="69"/>
      <c r="ALZ244" s="2"/>
      <c r="AMA244" s="2"/>
    </row>
    <row r="245" spans="1:1015" ht="21.75" customHeight="1">
      <c r="A245" s="90" t="s">
        <v>338</v>
      </c>
      <c r="B245" s="90"/>
      <c r="C245" s="90"/>
      <c r="D245" s="90"/>
      <c r="E245" s="90"/>
      <c r="F245" s="90"/>
      <c r="G245" s="90"/>
      <c r="H245" s="90"/>
      <c r="I245" s="90"/>
      <c r="J245" s="68">
        <f>O236+J243</f>
        <v>0</v>
      </c>
      <c r="K245" s="63"/>
      <c r="L245" s="63"/>
      <c r="M245" s="63"/>
      <c r="N245" s="64"/>
      <c r="O245" s="69"/>
      <c r="ALZ245" s="2"/>
      <c r="AMA245" s="2"/>
    </row>
    <row r="246" spans="1:1015" ht="36.75" customHeight="1">
      <c r="H246" s="73"/>
      <c r="J246" s="65"/>
      <c r="K246" s="63"/>
      <c r="L246" s="63"/>
      <c r="M246" s="63"/>
      <c r="N246" s="64"/>
      <c r="O246" s="69"/>
      <c r="ALZ246" s="2"/>
      <c r="AMA246" s="2"/>
    </row>
    <row r="247" spans="1:1015" ht="33" customHeight="1">
      <c r="H247" s="44"/>
      <c r="K247" s="44"/>
      <c r="L247" s="44"/>
      <c r="ALY247" s="2"/>
      <c r="ALZ247" s="2"/>
      <c r="AMA247" s="2"/>
    </row>
    <row r="248" spans="1:1015" ht="27" customHeight="1">
      <c r="A248" s="90" t="s">
        <v>339</v>
      </c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ALY248" s="2"/>
      <c r="ALZ248" s="2"/>
      <c r="AMA248" s="2"/>
    </row>
    <row r="249" spans="1:1015" ht="104.25" customHeight="1">
      <c r="A249" s="4" t="s">
        <v>1</v>
      </c>
      <c r="B249" s="4" t="s">
        <v>2</v>
      </c>
      <c r="C249" s="4" t="s">
        <v>3</v>
      </c>
      <c r="D249" s="4" t="s">
        <v>4</v>
      </c>
      <c r="E249" s="4" t="s">
        <v>5</v>
      </c>
      <c r="F249" s="4" t="s">
        <v>6</v>
      </c>
      <c r="G249" s="4" t="s">
        <v>7</v>
      </c>
      <c r="H249" s="4" t="s">
        <v>8</v>
      </c>
      <c r="I249" s="4" t="s">
        <v>86</v>
      </c>
      <c r="J249" s="5" t="s">
        <v>10</v>
      </c>
      <c r="K249" s="4" t="s">
        <v>11</v>
      </c>
      <c r="L249" s="5" t="s">
        <v>12</v>
      </c>
      <c r="M249" s="4" t="s">
        <v>13</v>
      </c>
      <c r="N249" s="4" t="s">
        <v>14</v>
      </c>
      <c r="O249" s="4" t="s">
        <v>15</v>
      </c>
    </row>
    <row r="250" spans="1:1015" ht="20.25" customHeight="1">
      <c r="A250" s="6">
        <v>1</v>
      </c>
      <c r="B250" s="23" t="s">
        <v>87</v>
      </c>
      <c r="C250" s="23" t="s">
        <v>340</v>
      </c>
      <c r="D250" s="23" t="s">
        <v>341</v>
      </c>
      <c r="E250" s="23" t="s">
        <v>342</v>
      </c>
      <c r="F250" s="25" t="s">
        <v>173</v>
      </c>
      <c r="G250" s="7" t="s">
        <v>116</v>
      </c>
      <c r="H250" s="7">
        <v>2020</v>
      </c>
      <c r="I250" s="7" t="s">
        <v>93</v>
      </c>
      <c r="J250" s="6">
        <v>2</v>
      </c>
      <c r="K250" s="6"/>
      <c r="L250" s="6"/>
      <c r="M250" s="6">
        <f>K250+(K250*L250/100)</f>
        <v>0</v>
      </c>
      <c r="N250" s="6">
        <f t="shared" ref="N250:N288" si="31">J250*K250</f>
        <v>0</v>
      </c>
      <c r="O250" s="10">
        <f t="shared" ref="O250:O288" si="32">N250+(N250*L250/100)</f>
        <v>0</v>
      </c>
    </row>
    <row r="251" spans="1:1015" ht="21.75" customHeight="1">
      <c r="A251" s="6">
        <f t="shared" ref="A251:A288" si="33">(A250+1)</f>
        <v>2</v>
      </c>
      <c r="B251" s="23" t="s">
        <v>87</v>
      </c>
      <c r="C251" s="23" t="s">
        <v>340</v>
      </c>
      <c r="D251" s="23" t="s">
        <v>341</v>
      </c>
      <c r="E251" s="23" t="s">
        <v>343</v>
      </c>
      <c r="F251" s="25" t="s">
        <v>173</v>
      </c>
      <c r="G251" s="7" t="s">
        <v>116</v>
      </c>
      <c r="H251" s="7">
        <v>2020</v>
      </c>
      <c r="I251" s="7" t="s">
        <v>93</v>
      </c>
      <c r="J251" s="6">
        <v>2</v>
      </c>
      <c r="K251" s="6"/>
      <c r="L251" s="6"/>
      <c r="M251" s="6">
        <f t="shared" ref="M251:M288" si="34">K251+(K251*L251/100)</f>
        <v>0</v>
      </c>
      <c r="N251" s="6">
        <f t="shared" si="31"/>
        <v>0</v>
      </c>
      <c r="O251" s="10">
        <f t="shared" si="32"/>
        <v>0</v>
      </c>
    </row>
    <row r="252" spans="1:1015" ht="24.75" customHeight="1">
      <c r="A252" s="6">
        <f t="shared" si="33"/>
        <v>3</v>
      </c>
      <c r="B252" s="23" t="s">
        <v>87</v>
      </c>
      <c r="C252" s="23" t="s">
        <v>340</v>
      </c>
      <c r="D252" s="23" t="s">
        <v>341</v>
      </c>
      <c r="E252" s="23" t="s">
        <v>344</v>
      </c>
      <c r="F252" s="25" t="s">
        <v>173</v>
      </c>
      <c r="G252" s="7" t="s">
        <v>116</v>
      </c>
      <c r="H252" s="7">
        <v>2020</v>
      </c>
      <c r="I252" s="7" t="s">
        <v>93</v>
      </c>
      <c r="J252" s="6">
        <v>2</v>
      </c>
      <c r="K252" s="6"/>
      <c r="L252" s="6"/>
      <c r="M252" s="6">
        <f t="shared" si="34"/>
        <v>0</v>
      </c>
      <c r="N252" s="6">
        <f t="shared" si="31"/>
        <v>0</v>
      </c>
      <c r="O252" s="10">
        <f t="shared" si="32"/>
        <v>0</v>
      </c>
    </row>
    <row r="253" spans="1:1015" ht="21.75" customHeight="1">
      <c r="A253" s="6">
        <f t="shared" si="33"/>
        <v>4</v>
      </c>
      <c r="B253" s="23" t="s">
        <v>87</v>
      </c>
      <c r="C253" s="23" t="s">
        <v>340</v>
      </c>
      <c r="D253" s="23" t="s">
        <v>341</v>
      </c>
      <c r="E253" s="23" t="s">
        <v>345</v>
      </c>
      <c r="F253" s="25" t="s">
        <v>173</v>
      </c>
      <c r="G253" s="7" t="s">
        <v>116</v>
      </c>
      <c r="H253" s="7">
        <v>2020</v>
      </c>
      <c r="I253" s="7" t="s">
        <v>93</v>
      </c>
      <c r="J253" s="6">
        <v>2</v>
      </c>
      <c r="K253" s="6"/>
      <c r="L253" s="6"/>
      <c r="M253" s="6">
        <f t="shared" si="34"/>
        <v>0</v>
      </c>
      <c r="N253" s="6">
        <f t="shared" si="31"/>
        <v>0</v>
      </c>
      <c r="O253" s="10">
        <f t="shared" si="32"/>
        <v>0</v>
      </c>
    </row>
    <row r="254" spans="1:1015" ht="28.5" customHeight="1">
      <c r="A254" s="6">
        <f t="shared" si="33"/>
        <v>5</v>
      </c>
      <c r="B254" s="23" t="s">
        <v>87</v>
      </c>
      <c r="C254" s="23" t="s">
        <v>340</v>
      </c>
      <c r="D254" s="23" t="s">
        <v>341</v>
      </c>
      <c r="E254" s="23" t="s">
        <v>346</v>
      </c>
      <c r="F254" s="25" t="s">
        <v>173</v>
      </c>
      <c r="G254" s="7" t="s">
        <v>55</v>
      </c>
      <c r="H254" s="7">
        <v>2020</v>
      </c>
      <c r="I254" s="7" t="s">
        <v>93</v>
      </c>
      <c r="J254" s="6">
        <v>2</v>
      </c>
      <c r="K254" s="6"/>
      <c r="L254" s="6"/>
      <c r="M254" s="6">
        <f t="shared" si="34"/>
        <v>0</v>
      </c>
      <c r="N254" s="6">
        <f t="shared" si="31"/>
        <v>0</v>
      </c>
      <c r="O254" s="10">
        <f t="shared" si="32"/>
        <v>0</v>
      </c>
    </row>
    <row r="255" spans="1:1015" ht="28.5" customHeight="1">
      <c r="A255" s="6">
        <f t="shared" si="33"/>
        <v>6</v>
      </c>
      <c r="B255" s="23" t="s">
        <v>87</v>
      </c>
      <c r="C255" s="23" t="s">
        <v>340</v>
      </c>
      <c r="D255" s="23" t="s">
        <v>341</v>
      </c>
      <c r="E255" s="23" t="s">
        <v>347</v>
      </c>
      <c r="F255" s="25" t="s">
        <v>173</v>
      </c>
      <c r="G255" s="7" t="s">
        <v>47</v>
      </c>
      <c r="H255" s="7">
        <v>2020</v>
      </c>
      <c r="I255" s="7" t="s">
        <v>93</v>
      </c>
      <c r="J255" s="6">
        <v>2</v>
      </c>
      <c r="K255" s="6"/>
      <c r="L255" s="6"/>
      <c r="M255" s="6">
        <f t="shared" si="34"/>
        <v>0</v>
      </c>
      <c r="N255" s="6">
        <f t="shared" si="31"/>
        <v>0</v>
      </c>
      <c r="O255" s="10">
        <f t="shared" si="32"/>
        <v>0</v>
      </c>
    </row>
    <row r="256" spans="1:1015" ht="25.5">
      <c r="A256" s="6">
        <f t="shared" si="33"/>
        <v>7</v>
      </c>
      <c r="B256" s="23" t="s">
        <v>87</v>
      </c>
      <c r="C256" s="23" t="s">
        <v>340</v>
      </c>
      <c r="D256" s="23" t="s">
        <v>348</v>
      </c>
      <c r="E256" s="23" t="s">
        <v>349</v>
      </c>
      <c r="F256" s="25" t="s">
        <v>241</v>
      </c>
      <c r="G256" s="7" t="s">
        <v>37</v>
      </c>
      <c r="H256" s="7">
        <v>2020</v>
      </c>
      <c r="I256" s="7" t="s">
        <v>93</v>
      </c>
      <c r="J256" s="6">
        <v>2</v>
      </c>
      <c r="K256" s="6"/>
      <c r="L256" s="6"/>
      <c r="M256" s="6">
        <f t="shared" si="34"/>
        <v>0</v>
      </c>
      <c r="N256" s="6">
        <f t="shared" si="31"/>
        <v>0</v>
      </c>
      <c r="O256" s="10">
        <f t="shared" si="32"/>
        <v>0</v>
      </c>
    </row>
    <row r="257" spans="1:15" ht="38.25">
      <c r="A257" s="6">
        <f t="shared" si="33"/>
        <v>8</v>
      </c>
      <c r="B257" s="23" t="s">
        <v>87</v>
      </c>
      <c r="C257" s="23" t="s">
        <v>340</v>
      </c>
      <c r="D257" s="23" t="s">
        <v>350</v>
      </c>
      <c r="E257" s="23" t="s">
        <v>351</v>
      </c>
      <c r="F257" s="25" t="s">
        <v>352</v>
      </c>
      <c r="G257" s="7" t="s">
        <v>75</v>
      </c>
      <c r="H257" s="7">
        <v>2018</v>
      </c>
      <c r="I257" s="7" t="s">
        <v>93</v>
      </c>
      <c r="J257" s="6">
        <v>2</v>
      </c>
      <c r="K257" s="6"/>
      <c r="L257" s="6"/>
      <c r="M257" s="6">
        <f t="shared" si="34"/>
        <v>0</v>
      </c>
      <c r="N257" s="6">
        <f t="shared" si="31"/>
        <v>0</v>
      </c>
      <c r="O257" s="10">
        <f t="shared" si="32"/>
        <v>0</v>
      </c>
    </row>
    <row r="258" spans="1:15" ht="39.75" customHeight="1">
      <c r="A258" s="6">
        <f t="shared" si="33"/>
        <v>9</v>
      </c>
      <c r="B258" s="23" t="s">
        <v>87</v>
      </c>
      <c r="C258" s="23" t="s">
        <v>340</v>
      </c>
      <c r="D258" s="23" t="s">
        <v>350</v>
      </c>
      <c r="E258" s="23" t="s">
        <v>353</v>
      </c>
      <c r="F258" s="25" t="s">
        <v>352</v>
      </c>
      <c r="G258" s="7" t="s">
        <v>72</v>
      </c>
      <c r="H258" s="7">
        <v>2018</v>
      </c>
      <c r="I258" s="7" t="s">
        <v>93</v>
      </c>
      <c r="J258" s="6">
        <v>2</v>
      </c>
      <c r="K258" s="6"/>
      <c r="L258" s="6"/>
      <c r="M258" s="6">
        <f t="shared" si="34"/>
        <v>0</v>
      </c>
      <c r="N258" s="6">
        <f t="shared" si="31"/>
        <v>0</v>
      </c>
      <c r="O258" s="10">
        <f t="shared" si="32"/>
        <v>0</v>
      </c>
    </row>
    <row r="259" spans="1:15" ht="33.75" customHeight="1">
      <c r="A259" s="6">
        <f t="shared" si="33"/>
        <v>10</v>
      </c>
      <c r="B259" s="23" t="s">
        <v>87</v>
      </c>
      <c r="C259" s="23" t="s">
        <v>340</v>
      </c>
      <c r="D259" s="23" t="s">
        <v>354</v>
      </c>
      <c r="E259" s="23" t="s">
        <v>355</v>
      </c>
      <c r="F259" s="25" t="s">
        <v>241</v>
      </c>
      <c r="G259" s="7" t="s">
        <v>92</v>
      </c>
      <c r="H259" s="7">
        <v>2014</v>
      </c>
      <c r="I259" s="7" t="s">
        <v>93</v>
      </c>
      <c r="J259" s="6">
        <v>2</v>
      </c>
      <c r="K259" s="6"/>
      <c r="L259" s="6"/>
      <c r="M259" s="6">
        <f t="shared" si="34"/>
        <v>0</v>
      </c>
      <c r="N259" s="6">
        <f t="shared" si="31"/>
        <v>0</v>
      </c>
      <c r="O259" s="10">
        <f t="shared" si="32"/>
        <v>0</v>
      </c>
    </row>
    <row r="260" spans="1:15" ht="47.25" customHeight="1">
      <c r="A260" s="6">
        <f t="shared" si="33"/>
        <v>11</v>
      </c>
      <c r="B260" s="23" t="s">
        <v>87</v>
      </c>
      <c r="C260" s="23" t="s">
        <v>340</v>
      </c>
      <c r="D260" s="23" t="s">
        <v>356</v>
      </c>
      <c r="E260" s="23" t="s">
        <v>357</v>
      </c>
      <c r="F260" s="25" t="s">
        <v>241</v>
      </c>
      <c r="G260" s="7" t="s">
        <v>116</v>
      </c>
      <c r="H260" s="7">
        <v>2014</v>
      </c>
      <c r="I260" s="7" t="s">
        <v>93</v>
      </c>
      <c r="J260" s="6">
        <v>2</v>
      </c>
      <c r="K260" s="6"/>
      <c r="L260" s="6"/>
      <c r="M260" s="6">
        <f t="shared" si="34"/>
        <v>0</v>
      </c>
      <c r="N260" s="6">
        <f t="shared" si="31"/>
        <v>0</v>
      </c>
      <c r="O260" s="10">
        <f t="shared" si="32"/>
        <v>0</v>
      </c>
    </row>
    <row r="261" spans="1:15" ht="45" customHeight="1">
      <c r="A261" s="6">
        <f t="shared" si="33"/>
        <v>12</v>
      </c>
      <c r="B261" s="23" t="s">
        <v>87</v>
      </c>
      <c r="C261" s="23" t="s">
        <v>340</v>
      </c>
      <c r="D261" s="23" t="s">
        <v>356</v>
      </c>
      <c r="E261" s="23" t="s">
        <v>358</v>
      </c>
      <c r="F261" s="25" t="s">
        <v>241</v>
      </c>
      <c r="G261" s="7" t="s">
        <v>116</v>
      </c>
      <c r="H261" s="7">
        <v>2014</v>
      </c>
      <c r="I261" s="7" t="s">
        <v>93</v>
      </c>
      <c r="J261" s="6">
        <v>2</v>
      </c>
      <c r="K261" s="6"/>
      <c r="L261" s="6"/>
      <c r="M261" s="6">
        <f t="shared" si="34"/>
        <v>0</v>
      </c>
      <c r="N261" s="6">
        <f t="shared" si="31"/>
        <v>0</v>
      </c>
      <c r="O261" s="10">
        <f t="shared" si="32"/>
        <v>0</v>
      </c>
    </row>
    <row r="262" spans="1:15" ht="29.25" customHeight="1">
      <c r="A262" s="6">
        <f t="shared" si="33"/>
        <v>13</v>
      </c>
      <c r="B262" s="23" t="s">
        <v>87</v>
      </c>
      <c r="C262" s="23" t="s">
        <v>340</v>
      </c>
      <c r="D262" s="23" t="s">
        <v>356</v>
      </c>
      <c r="E262" s="23" t="s">
        <v>359</v>
      </c>
      <c r="F262" s="25" t="s">
        <v>241</v>
      </c>
      <c r="G262" s="7" t="s">
        <v>116</v>
      </c>
      <c r="H262" s="7">
        <v>2014</v>
      </c>
      <c r="I262" s="7" t="s">
        <v>93</v>
      </c>
      <c r="J262" s="6">
        <v>2</v>
      </c>
      <c r="K262" s="6"/>
      <c r="L262" s="6"/>
      <c r="M262" s="6">
        <f t="shared" si="34"/>
        <v>0</v>
      </c>
      <c r="N262" s="6">
        <f t="shared" si="31"/>
        <v>0</v>
      </c>
      <c r="O262" s="10">
        <f t="shared" si="32"/>
        <v>0</v>
      </c>
    </row>
    <row r="263" spans="1:15" ht="39.75" customHeight="1">
      <c r="A263" s="6">
        <f t="shared" si="33"/>
        <v>14</v>
      </c>
      <c r="B263" s="23" t="s">
        <v>87</v>
      </c>
      <c r="C263" s="23" t="s">
        <v>340</v>
      </c>
      <c r="D263" s="23" t="s">
        <v>356</v>
      </c>
      <c r="E263" s="23" t="s">
        <v>360</v>
      </c>
      <c r="F263" s="25" t="s">
        <v>241</v>
      </c>
      <c r="G263" s="7" t="s">
        <v>116</v>
      </c>
      <c r="H263" s="7">
        <v>2014</v>
      </c>
      <c r="I263" s="7" t="s">
        <v>93</v>
      </c>
      <c r="J263" s="6">
        <v>2</v>
      </c>
      <c r="K263" s="6"/>
      <c r="L263" s="6"/>
      <c r="M263" s="6">
        <f t="shared" si="34"/>
        <v>0</v>
      </c>
      <c r="N263" s="6">
        <f t="shared" si="31"/>
        <v>0</v>
      </c>
      <c r="O263" s="10">
        <f t="shared" si="32"/>
        <v>0</v>
      </c>
    </row>
    <row r="264" spans="1:15" ht="42.75" customHeight="1">
      <c r="A264" s="6">
        <f t="shared" si="33"/>
        <v>15</v>
      </c>
      <c r="B264" s="23" t="s">
        <v>87</v>
      </c>
      <c r="C264" s="23" t="s">
        <v>340</v>
      </c>
      <c r="D264" s="23" t="s">
        <v>361</v>
      </c>
      <c r="E264" s="23" t="s">
        <v>362</v>
      </c>
      <c r="F264" s="25" t="s">
        <v>241</v>
      </c>
      <c r="G264" s="7" t="s">
        <v>134</v>
      </c>
      <c r="H264" s="7">
        <v>2016</v>
      </c>
      <c r="I264" s="7" t="s">
        <v>93</v>
      </c>
      <c r="J264" s="6">
        <v>2</v>
      </c>
      <c r="K264" s="6"/>
      <c r="L264" s="6"/>
      <c r="M264" s="6">
        <f t="shared" si="34"/>
        <v>0</v>
      </c>
      <c r="N264" s="6">
        <f t="shared" si="31"/>
        <v>0</v>
      </c>
      <c r="O264" s="10">
        <f t="shared" si="32"/>
        <v>0</v>
      </c>
    </row>
    <row r="265" spans="1:15" ht="48" customHeight="1">
      <c r="A265" s="6">
        <f t="shared" si="33"/>
        <v>16</v>
      </c>
      <c r="B265" s="23" t="s">
        <v>87</v>
      </c>
      <c r="C265" s="23" t="s">
        <v>340</v>
      </c>
      <c r="D265" s="23" t="s">
        <v>361</v>
      </c>
      <c r="E265" s="23" t="s">
        <v>363</v>
      </c>
      <c r="F265" s="25" t="s">
        <v>241</v>
      </c>
      <c r="G265" s="7" t="s">
        <v>134</v>
      </c>
      <c r="H265" s="7">
        <v>2016</v>
      </c>
      <c r="I265" s="7" t="s">
        <v>93</v>
      </c>
      <c r="J265" s="6">
        <v>2</v>
      </c>
      <c r="K265" s="6"/>
      <c r="L265" s="6"/>
      <c r="M265" s="6">
        <f t="shared" si="34"/>
        <v>0</v>
      </c>
      <c r="N265" s="6">
        <f t="shared" si="31"/>
        <v>0</v>
      </c>
      <c r="O265" s="10">
        <f t="shared" si="32"/>
        <v>0</v>
      </c>
    </row>
    <row r="266" spans="1:15" ht="44.25" customHeight="1">
      <c r="A266" s="6">
        <f t="shared" si="33"/>
        <v>17</v>
      </c>
      <c r="B266" s="23" t="s">
        <v>87</v>
      </c>
      <c r="C266" s="23" t="s">
        <v>340</v>
      </c>
      <c r="D266" s="23" t="s">
        <v>361</v>
      </c>
      <c r="E266" s="23" t="s">
        <v>364</v>
      </c>
      <c r="F266" s="25" t="s">
        <v>241</v>
      </c>
      <c r="G266" s="7" t="s">
        <v>134</v>
      </c>
      <c r="H266" s="7">
        <v>2016</v>
      </c>
      <c r="I266" s="7" t="s">
        <v>93</v>
      </c>
      <c r="J266" s="6">
        <v>2</v>
      </c>
      <c r="K266" s="6"/>
      <c r="L266" s="6"/>
      <c r="M266" s="6">
        <f t="shared" si="34"/>
        <v>0</v>
      </c>
      <c r="N266" s="6">
        <f t="shared" si="31"/>
        <v>0</v>
      </c>
      <c r="O266" s="10">
        <f t="shared" si="32"/>
        <v>0</v>
      </c>
    </row>
    <row r="267" spans="1:15" ht="46.5" customHeight="1">
      <c r="A267" s="6">
        <f t="shared" si="33"/>
        <v>18</v>
      </c>
      <c r="B267" s="23" t="s">
        <v>87</v>
      </c>
      <c r="C267" s="23" t="s">
        <v>340</v>
      </c>
      <c r="D267" s="23" t="s">
        <v>361</v>
      </c>
      <c r="E267" s="23" t="s">
        <v>365</v>
      </c>
      <c r="F267" s="25" t="s">
        <v>241</v>
      </c>
      <c r="G267" s="7" t="s">
        <v>134</v>
      </c>
      <c r="H267" s="7">
        <v>2016</v>
      </c>
      <c r="I267" s="7" t="s">
        <v>93</v>
      </c>
      <c r="J267" s="6">
        <v>2</v>
      </c>
      <c r="K267" s="6"/>
      <c r="L267" s="6"/>
      <c r="M267" s="6">
        <f t="shared" si="34"/>
        <v>0</v>
      </c>
      <c r="N267" s="6">
        <f t="shared" si="31"/>
        <v>0</v>
      </c>
      <c r="O267" s="10">
        <f t="shared" si="32"/>
        <v>0</v>
      </c>
    </row>
    <row r="268" spans="1:15" ht="36.75" customHeight="1">
      <c r="A268" s="6">
        <f t="shared" si="33"/>
        <v>19</v>
      </c>
      <c r="B268" s="23" t="s">
        <v>87</v>
      </c>
      <c r="C268" s="23" t="s">
        <v>340</v>
      </c>
      <c r="D268" s="23" t="s">
        <v>350</v>
      </c>
      <c r="E268" s="23" t="s">
        <v>366</v>
      </c>
      <c r="F268" s="25" t="s">
        <v>352</v>
      </c>
      <c r="G268" s="7" t="s">
        <v>367</v>
      </c>
      <c r="H268" s="7">
        <v>2018</v>
      </c>
      <c r="I268" s="7" t="s">
        <v>93</v>
      </c>
      <c r="J268" s="6">
        <v>2</v>
      </c>
      <c r="K268" s="6"/>
      <c r="L268" s="6"/>
      <c r="M268" s="6">
        <f t="shared" si="34"/>
        <v>0</v>
      </c>
      <c r="N268" s="6">
        <f t="shared" si="31"/>
        <v>0</v>
      </c>
      <c r="O268" s="10">
        <f t="shared" si="32"/>
        <v>0</v>
      </c>
    </row>
    <row r="269" spans="1:15" ht="36.75" customHeight="1">
      <c r="A269" s="6">
        <f t="shared" si="33"/>
        <v>20</v>
      </c>
      <c r="B269" s="23" t="s">
        <v>87</v>
      </c>
      <c r="C269" s="23" t="s">
        <v>340</v>
      </c>
      <c r="D269" s="23" t="s">
        <v>350</v>
      </c>
      <c r="E269" s="23" t="s">
        <v>368</v>
      </c>
      <c r="F269" s="25" t="s">
        <v>352</v>
      </c>
      <c r="G269" s="7" t="s">
        <v>367</v>
      </c>
      <c r="H269" s="7">
        <v>2018</v>
      </c>
      <c r="I269" s="7" t="s">
        <v>93</v>
      </c>
      <c r="J269" s="6">
        <v>2</v>
      </c>
      <c r="K269" s="6"/>
      <c r="L269" s="6"/>
      <c r="M269" s="6">
        <f t="shared" si="34"/>
        <v>0</v>
      </c>
      <c r="N269" s="6">
        <f t="shared" si="31"/>
        <v>0</v>
      </c>
      <c r="O269" s="10">
        <f t="shared" si="32"/>
        <v>0</v>
      </c>
    </row>
    <row r="270" spans="1:15" ht="30.75" customHeight="1">
      <c r="A270" s="6">
        <f t="shared" si="33"/>
        <v>21</v>
      </c>
      <c r="B270" s="23" t="s">
        <v>87</v>
      </c>
      <c r="C270" s="23" t="s">
        <v>340</v>
      </c>
      <c r="D270" s="23" t="s">
        <v>369</v>
      </c>
      <c r="E270" s="23" t="s">
        <v>370</v>
      </c>
      <c r="F270" s="25" t="s">
        <v>95</v>
      </c>
      <c r="G270" s="7" t="s">
        <v>92</v>
      </c>
      <c r="H270" s="7">
        <v>2017</v>
      </c>
      <c r="I270" s="7" t="s">
        <v>93</v>
      </c>
      <c r="J270" s="6">
        <v>2</v>
      </c>
      <c r="K270" s="6"/>
      <c r="L270" s="6"/>
      <c r="M270" s="6">
        <f t="shared" si="34"/>
        <v>0</v>
      </c>
      <c r="N270" s="6">
        <f t="shared" si="31"/>
        <v>0</v>
      </c>
      <c r="O270" s="10">
        <f t="shared" si="32"/>
        <v>0</v>
      </c>
    </row>
    <row r="271" spans="1:15" ht="36" customHeight="1">
      <c r="A271" s="6">
        <f t="shared" si="33"/>
        <v>22</v>
      </c>
      <c r="B271" s="23" t="s">
        <v>87</v>
      </c>
      <c r="C271" s="23" t="s">
        <v>340</v>
      </c>
      <c r="D271" s="23" t="s">
        <v>371</v>
      </c>
      <c r="E271" s="23" t="s">
        <v>372</v>
      </c>
      <c r="F271" s="25" t="s">
        <v>373</v>
      </c>
      <c r="G271" s="7" t="s">
        <v>367</v>
      </c>
      <c r="H271" s="7">
        <v>2017</v>
      </c>
      <c r="I271" s="7" t="s">
        <v>111</v>
      </c>
      <c r="J271" s="6">
        <v>2</v>
      </c>
      <c r="K271" s="6"/>
      <c r="L271" s="6"/>
      <c r="M271" s="6">
        <f t="shared" si="34"/>
        <v>0</v>
      </c>
      <c r="N271" s="6">
        <f t="shared" si="31"/>
        <v>0</v>
      </c>
      <c r="O271" s="10">
        <f t="shared" si="32"/>
        <v>0</v>
      </c>
    </row>
    <row r="272" spans="1:15" ht="29.25" customHeight="1">
      <c r="A272" s="6">
        <f t="shared" si="33"/>
        <v>23</v>
      </c>
      <c r="B272" s="23" t="s">
        <v>87</v>
      </c>
      <c r="C272" s="23" t="s">
        <v>340</v>
      </c>
      <c r="D272" s="23" t="s">
        <v>374</v>
      </c>
      <c r="E272" s="23" t="s">
        <v>375</v>
      </c>
      <c r="F272" s="25" t="s">
        <v>376</v>
      </c>
      <c r="G272" s="7" t="s">
        <v>55</v>
      </c>
      <c r="H272" s="7">
        <v>2014</v>
      </c>
      <c r="I272" s="7" t="s">
        <v>111</v>
      </c>
      <c r="J272" s="6">
        <v>2</v>
      </c>
      <c r="K272" s="6"/>
      <c r="L272" s="6"/>
      <c r="M272" s="6">
        <f t="shared" si="34"/>
        <v>0</v>
      </c>
      <c r="N272" s="6">
        <f t="shared" si="31"/>
        <v>0</v>
      </c>
      <c r="O272" s="10">
        <f t="shared" si="32"/>
        <v>0</v>
      </c>
    </row>
    <row r="273" spans="1:15" ht="25.5">
      <c r="A273" s="6">
        <f t="shared" si="33"/>
        <v>24</v>
      </c>
      <c r="B273" s="23" t="s">
        <v>87</v>
      </c>
      <c r="C273" s="23" t="s">
        <v>340</v>
      </c>
      <c r="D273" s="23" t="s">
        <v>377</v>
      </c>
      <c r="E273" s="23" t="s">
        <v>378</v>
      </c>
      <c r="F273" s="25" t="s">
        <v>241</v>
      </c>
      <c r="G273" s="7" t="s">
        <v>55</v>
      </c>
      <c r="H273" s="7">
        <v>2014</v>
      </c>
      <c r="I273" s="7" t="s">
        <v>111</v>
      </c>
      <c r="J273" s="6">
        <v>2</v>
      </c>
      <c r="K273" s="6"/>
      <c r="L273" s="6"/>
      <c r="M273" s="6">
        <f t="shared" si="34"/>
        <v>0</v>
      </c>
      <c r="N273" s="6">
        <f t="shared" si="31"/>
        <v>0</v>
      </c>
      <c r="O273" s="10">
        <f t="shared" si="32"/>
        <v>0</v>
      </c>
    </row>
    <row r="274" spans="1:15" ht="26.25" customHeight="1">
      <c r="A274" s="6">
        <f t="shared" si="33"/>
        <v>25</v>
      </c>
      <c r="B274" s="23" t="s">
        <v>87</v>
      </c>
      <c r="C274" s="23" t="s">
        <v>340</v>
      </c>
      <c r="D274" s="23" t="s">
        <v>379</v>
      </c>
      <c r="E274" s="23" t="s">
        <v>380</v>
      </c>
      <c r="F274" s="25" t="s">
        <v>241</v>
      </c>
      <c r="G274" s="7" t="s">
        <v>55</v>
      </c>
      <c r="H274" s="7">
        <v>2019</v>
      </c>
      <c r="I274" s="7" t="s">
        <v>111</v>
      </c>
      <c r="J274" s="6">
        <v>2</v>
      </c>
      <c r="K274" s="6"/>
      <c r="L274" s="6"/>
      <c r="M274" s="6">
        <f t="shared" si="34"/>
        <v>0</v>
      </c>
      <c r="N274" s="6">
        <f t="shared" si="31"/>
        <v>0</v>
      </c>
      <c r="O274" s="10">
        <f t="shared" si="32"/>
        <v>0</v>
      </c>
    </row>
    <row r="275" spans="1:15" ht="30" customHeight="1">
      <c r="A275" s="6">
        <f t="shared" si="33"/>
        <v>26</v>
      </c>
      <c r="B275" s="23" t="s">
        <v>87</v>
      </c>
      <c r="C275" s="23" t="s">
        <v>340</v>
      </c>
      <c r="D275" s="23" t="s">
        <v>381</v>
      </c>
      <c r="E275" s="23" t="s">
        <v>382</v>
      </c>
      <c r="F275" s="25" t="s">
        <v>383</v>
      </c>
      <c r="G275" s="7" t="s">
        <v>116</v>
      </c>
      <c r="H275" s="7">
        <v>2011</v>
      </c>
      <c r="I275" s="7" t="s">
        <v>384</v>
      </c>
      <c r="J275" s="6">
        <v>2</v>
      </c>
      <c r="K275" s="6"/>
      <c r="L275" s="6"/>
      <c r="M275" s="6">
        <f t="shared" si="34"/>
        <v>0</v>
      </c>
      <c r="N275" s="6">
        <f t="shared" si="31"/>
        <v>0</v>
      </c>
      <c r="O275" s="10">
        <f t="shared" si="32"/>
        <v>0</v>
      </c>
    </row>
    <row r="276" spans="1:15" ht="68.25" customHeight="1">
      <c r="A276" s="6">
        <f t="shared" si="33"/>
        <v>27</v>
      </c>
      <c r="B276" s="23" t="s">
        <v>87</v>
      </c>
      <c r="C276" s="23" t="s">
        <v>340</v>
      </c>
      <c r="D276" s="23" t="s">
        <v>385</v>
      </c>
      <c r="E276" s="23" t="s">
        <v>386</v>
      </c>
      <c r="F276" s="25" t="s">
        <v>95</v>
      </c>
      <c r="G276" s="7" t="s">
        <v>336</v>
      </c>
      <c r="H276" s="7">
        <v>2011</v>
      </c>
      <c r="I276" s="7" t="s">
        <v>384</v>
      </c>
      <c r="J276" s="6">
        <v>2</v>
      </c>
      <c r="K276" s="6"/>
      <c r="L276" s="6"/>
      <c r="M276" s="6">
        <f t="shared" si="34"/>
        <v>0</v>
      </c>
      <c r="N276" s="6">
        <f t="shared" si="31"/>
        <v>0</v>
      </c>
      <c r="O276" s="10">
        <f t="shared" si="32"/>
        <v>0</v>
      </c>
    </row>
    <row r="277" spans="1:15" ht="71.25" customHeight="1">
      <c r="A277" s="6">
        <f t="shared" si="33"/>
        <v>28</v>
      </c>
      <c r="B277" s="23" t="s">
        <v>87</v>
      </c>
      <c r="C277" s="23" t="s">
        <v>340</v>
      </c>
      <c r="D277" s="23" t="s">
        <v>385</v>
      </c>
      <c r="E277" s="23" t="s">
        <v>387</v>
      </c>
      <c r="F277" s="25" t="s">
        <v>95</v>
      </c>
      <c r="G277" s="7" t="s">
        <v>336</v>
      </c>
      <c r="H277" s="7">
        <v>2011</v>
      </c>
      <c r="I277" s="7" t="s">
        <v>384</v>
      </c>
      <c r="J277" s="6">
        <v>2</v>
      </c>
      <c r="K277" s="6"/>
      <c r="L277" s="6"/>
      <c r="M277" s="6">
        <f t="shared" si="34"/>
        <v>0</v>
      </c>
      <c r="N277" s="6">
        <f t="shared" si="31"/>
        <v>0</v>
      </c>
      <c r="O277" s="10">
        <f t="shared" si="32"/>
        <v>0</v>
      </c>
    </row>
    <row r="278" spans="1:15" ht="72" customHeight="1">
      <c r="A278" s="6">
        <f t="shared" si="33"/>
        <v>29</v>
      </c>
      <c r="B278" s="23" t="s">
        <v>87</v>
      </c>
      <c r="C278" s="23" t="s">
        <v>340</v>
      </c>
      <c r="D278" s="23" t="s">
        <v>385</v>
      </c>
      <c r="E278" s="23" t="s">
        <v>388</v>
      </c>
      <c r="F278" s="25" t="s">
        <v>95</v>
      </c>
      <c r="G278" s="7" t="s">
        <v>336</v>
      </c>
      <c r="H278" s="7">
        <v>2006</v>
      </c>
      <c r="I278" s="7" t="s">
        <v>384</v>
      </c>
      <c r="J278" s="6">
        <v>2</v>
      </c>
      <c r="K278" s="6"/>
      <c r="L278" s="6"/>
      <c r="M278" s="6">
        <f t="shared" si="34"/>
        <v>0</v>
      </c>
      <c r="N278" s="6">
        <f t="shared" si="31"/>
        <v>0</v>
      </c>
      <c r="O278" s="10">
        <f t="shared" si="32"/>
        <v>0</v>
      </c>
    </row>
    <row r="279" spans="1:15" ht="25.5" customHeight="1">
      <c r="A279" s="6">
        <f t="shared" si="33"/>
        <v>30</v>
      </c>
      <c r="B279" s="23" t="s">
        <v>87</v>
      </c>
      <c r="C279" s="23" t="s">
        <v>340</v>
      </c>
      <c r="D279" s="23" t="s">
        <v>389</v>
      </c>
      <c r="E279" s="23" t="s">
        <v>390</v>
      </c>
      <c r="F279" s="25" t="s">
        <v>173</v>
      </c>
      <c r="G279" s="7" t="s">
        <v>116</v>
      </c>
      <c r="H279" s="7">
        <v>2020</v>
      </c>
      <c r="I279" s="7" t="s">
        <v>384</v>
      </c>
      <c r="J279" s="6">
        <v>2</v>
      </c>
      <c r="K279" s="6"/>
      <c r="L279" s="6"/>
      <c r="M279" s="6">
        <f t="shared" si="34"/>
        <v>0</v>
      </c>
      <c r="N279" s="6">
        <f t="shared" si="31"/>
        <v>0</v>
      </c>
      <c r="O279" s="10">
        <f t="shared" si="32"/>
        <v>0</v>
      </c>
    </row>
    <row r="280" spans="1:15" ht="61.5" customHeight="1">
      <c r="A280" s="6">
        <f t="shared" si="33"/>
        <v>31</v>
      </c>
      <c r="B280" s="23" t="s">
        <v>87</v>
      </c>
      <c r="C280" s="23" t="s">
        <v>340</v>
      </c>
      <c r="D280" s="23" t="s">
        <v>391</v>
      </c>
      <c r="E280" s="23" t="s">
        <v>392</v>
      </c>
      <c r="F280" s="25" t="s">
        <v>373</v>
      </c>
      <c r="G280" s="7" t="s">
        <v>75</v>
      </c>
      <c r="H280" s="7">
        <v>2015</v>
      </c>
      <c r="I280" s="7" t="s">
        <v>384</v>
      </c>
      <c r="J280" s="6">
        <v>2</v>
      </c>
      <c r="K280" s="6"/>
      <c r="L280" s="6"/>
      <c r="M280" s="6">
        <f t="shared" si="34"/>
        <v>0</v>
      </c>
      <c r="N280" s="6">
        <f t="shared" si="31"/>
        <v>0</v>
      </c>
      <c r="O280" s="10">
        <f t="shared" si="32"/>
        <v>0</v>
      </c>
    </row>
    <row r="281" spans="1:15" ht="33.75" customHeight="1">
      <c r="A281" s="6">
        <f t="shared" si="33"/>
        <v>32</v>
      </c>
      <c r="B281" s="23" t="s">
        <v>87</v>
      </c>
      <c r="C281" s="23" t="s">
        <v>340</v>
      </c>
      <c r="D281" s="23" t="s">
        <v>393</v>
      </c>
      <c r="E281" s="23" t="s">
        <v>394</v>
      </c>
      <c r="F281" s="25" t="s">
        <v>395</v>
      </c>
      <c r="G281" s="7" t="s">
        <v>92</v>
      </c>
      <c r="H281" s="7">
        <v>2008</v>
      </c>
      <c r="I281" s="7" t="s">
        <v>384</v>
      </c>
      <c r="J281" s="6">
        <v>2</v>
      </c>
      <c r="K281" s="6"/>
      <c r="L281" s="6"/>
      <c r="M281" s="6">
        <f t="shared" si="34"/>
        <v>0</v>
      </c>
      <c r="N281" s="6">
        <f t="shared" si="31"/>
        <v>0</v>
      </c>
      <c r="O281" s="10">
        <f t="shared" si="32"/>
        <v>0</v>
      </c>
    </row>
    <row r="282" spans="1:15" ht="37.5" customHeight="1">
      <c r="A282" s="6">
        <f t="shared" si="33"/>
        <v>33</v>
      </c>
      <c r="B282" s="23" t="s">
        <v>87</v>
      </c>
      <c r="C282" s="23" t="s">
        <v>340</v>
      </c>
      <c r="D282" s="23" t="s">
        <v>393</v>
      </c>
      <c r="E282" s="23" t="s">
        <v>396</v>
      </c>
      <c r="F282" s="25" t="s">
        <v>395</v>
      </c>
      <c r="G282" s="7" t="s">
        <v>92</v>
      </c>
      <c r="H282" s="7">
        <v>2008</v>
      </c>
      <c r="I282" s="7" t="s">
        <v>384</v>
      </c>
      <c r="J282" s="6">
        <v>2</v>
      </c>
      <c r="K282" s="6"/>
      <c r="L282" s="6"/>
      <c r="M282" s="6">
        <f t="shared" si="34"/>
        <v>0</v>
      </c>
      <c r="N282" s="6">
        <f t="shared" si="31"/>
        <v>0</v>
      </c>
      <c r="O282" s="10">
        <f t="shared" si="32"/>
        <v>0</v>
      </c>
    </row>
    <row r="283" spans="1:15" ht="38.25">
      <c r="A283" s="6">
        <f t="shared" si="33"/>
        <v>34</v>
      </c>
      <c r="B283" s="23" t="s">
        <v>87</v>
      </c>
      <c r="C283" s="23" t="s">
        <v>340</v>
      </c>
      <c r="D283" s="23" t="s">
        <v>348</v>
      </c>
      <c r="E283" s="23" t="s">
        <v>397</v>
      </c>
      <c r="F283" s="25" t="s">
        <v>241</v>
      </c>
      <c r="G283" s="7" t="s">
        <v>336</v>
      </c>
      <c r="H283" s="7">
        <v>2020</v>
      </c>
      <c r="I283" s="7" t="s">
        <v>384</v>
      </c>
      <c r="J283" s="6">
        <v>2</v>
      </c>
      <c r="K283" s="6"/>
      <c r="L283" s="6"/>
      <c r="M283" s="6">
        <f t="shared" si="34"/>
        <v>0</v>
      </c>
      <c r="N283" s="6">
        <f t="shared" si="31"/>
        <v>0</v>
      </c>
      <c r="O283" s="10">
        <f t="shared" si="32"/>
        <v>0</v>
      </c>
    </row>
    <row r="284" spans="1:15" ht="67.5" customHeight="1">
      <c r="A284" s="6">
        <f t="shared" si="33"/>
        <v>35</v>
      </c>
      <c r="B284" s="23" t="s">
        <v>87</v>
      </c>
      <c r="C284" s="23" t="s">
        <v>340</v>
      </c>
      <c r="D284" s="23" t="s">
        <v>348</v>
      </c>
      <c r="E284" s="23" t="s">
        <v>398</v>
      </c>
      <c r="F284" s="25" t="s">
        <v>241</v>
      </c>
      <c r="G284" s="7" t="s">
        <v>336</v>
      </c>
      <c r="H284" s="7">
        <v>2020</v>
      </c>
      <c r="I284" s="7" t="s">
        <v>384</v>
      </c>
      <c r="J284" s="6">
        <v>2</v>
      </c>
      <c r="K284" s="6"/>
      <c r="L284" s="6"/>
      <c r="M284" s="6">
        <f t="shared" si="34"/>
        <v>0</v>
      </c>
      <c r="N284" s="6">
        <f t="shared" si="31"/>
        <v>0</v>
      </c>
      <c r="O284" s="10">
        <f t="shared" si="32"/>
        <v>0</v>
      </c>
    </row>
    <row r="285" spans="1:15" ht="57" customHeight="1">
      <c r="A285" s="6">
        <f t="shared" si="33"/>
        <v>36</v>
      </c>
      <c r="B285" s="23" t="s">
        <v>87</v>
      </c>
      <c r="C285" s="23" t="s">
        <v>340</v>
      </c>
      <c r="D285" s="23" t="s">
        <v>348</v>
      </c>
      <c r="E285" s="23" t="s">
        <v>399</v>
      </c>
      <c r="F285" s="25" t="s">
        <v>241</v>
      </c>
      <c r="G285" s="7" t="s">
        <v>75</v>
      </c>
      <c r="H285" s="7">
        <v>2020</v>
      </c>
      <c r="I285" s="7" t="s">
        <v>384</v>
      </c>
      <c r="J285" s="6">
        <v>2</v>
      </c>
      <c r="K285" s="6"/>
      <c r="L285" s="6"/>
      <c r="M285" s="6">
        <f t="shared" si="34"/>
        <v>0</v>
      </c>
      <c r="N285" s="6">
        <f t="shared" si="31"/>
        <v>0</v>
      </c>
      <c r="O285" s="10">
        <f t="shared" si="32"/>
        <v>0</v>
      </c>
    </row>
    <row r="286" spans="1:15" ht="24.75" customHeight="1">
      <c r="A286" s="6">
        <f t="shared" si="33"/>
        <v>37</v>
      </c>
      <c r="B286" s="23" t="s">
        <v>87</v>
      </c>
      <c r="C286" s="23" t="s">
        <v>340</v>
      </c>
      <c r="D286" s="23" t="s">
        <v>400</v>
      </c>
      <c r="E286" s="23" t="s">
        <v>401</v>
      </c>
      <c r="F286" s="25" t="s">
        <v>395</v>
      </c>
      <c r="G286" s="7" t="s">
        <v>55</v>
      </c>
      <c r="H286" s="7">
        <v>2021</v>
      </c>
      <c r="I286" s="7" t="s">
        <v>93</v>
      </c>
      <c r="J286" s="6">
        <v>1</v>
      </c>
      <c r="K286" s="6"/>
      <c r="L286" s="6"/>
      <c r="M286" s="6">
        <f t="shared" si="34"/>
        <v>0</v>
      </c>
      <c r="N286" s="6">
        <f t="shared" si="31"/>
        <v>0</v>
      </c>
      <c r="O286" s="10">
        <f t="shared" si="32"/>
        <v>0</v>
      </c>
    </row>
    <row r="287" spans="1:15" ht="27.75" customHeight="1">
      <c r="A287" s="6">
        <f t="shared" si="33"/>
        <v>38</v>
      </c>
      <c r="B287" s="23" t="s">
        <v>87</v>
      </c>
      <c r="C287" s="23" t="s">
        <v>340</v>
      </c>
      <c r="D287" s="23" t="s">
        <v>400</v>
      </c>
      <c r="E287" s="23" t="s">
        <v>402</v>
      </c>
      <c r="F287" s="25" t="s">
        <v>395</v>
      </c>
      <c r="G287" s="7" t="s">
        <v>116</v>
      </c>
      <c r="H287" s="7">
        <v>2021</v>
      </c>
      <c r="I287" s="7" t="s">
        <v>93</v>
      </c>
      <c r="J287" s="6">
        <v>1</v>
      </c>
      <c r="K287" s="6"/>
      <c r="L287" s="6"/>
      <c r="M287" s="6">
        <f t="shared" si="34"/>
        <v>0</v>
      </c>
      <c r="N287" s="6">
        <f t="shared" si="31"/>
        <v>0</v>
      </c>
      <c r="O287" s="10">
        <f t="shared" si="32"/>
        <v>0</v>
      </c>
    </row>
    <row r="288" spans="1:15" ht="38.25">
      <c r="A288" s="6">
        <f t="shared" si="33"/>
        <v>39</v>
      </c>
      <c r="B288" s="23" t="s">
        <v>87</v>
      </c>
      <c r="C288" s="23" t="s">
        <v>403</v>
      </c>
      <c r="D288" s="23" t="s">
        <v>404</v>
      </c>
      <c r="E288" s="23" t="s">
        <v>405</v>
      </c>
      <c r="F288" s="25" t="s">
        <v>241</v>
      </c>
      <c r="G288" s="7" t="s">
        <v>213</v>
      </c>
      <c r="H288" s="7">
        <v>2016</v>
      </c>
      <c r="I288" s="7" t="s">
        <v>93</v>
      </c>
      <c r="J288" s="6">
        <v>2</v>
      </c>
      <c r="K288" s="6"/>
      <c r="L288" s="6"/>
      <c r="M288" s="6">
        <f t="shared" si="34"/>
        <v>0</v>
      </c>
      <c r="N288" s="6">
        <f t="shared" si="31"/>
        <v>0</v>
      </c>
      <c r="O288" s="10">
        <f t="shared" si="32"/>
        <v>0</v>
      </c>
    </row>
    <row r="289" spans="1:1016" ht="31.15" customHeight="1">
      <c r="H289" s="27"/>
      <c r="K289" s="90" t="s">
        <v>82</v>
      </c>
      <c r="L289" s="90"/>
      <c r="M289" s="90"/>
      <c r="N289" s="18">
        <f>SUM(N250:N288)</f>
        <v>0</v>
      </c>
      <c r="O289" s="18">
        <f t="shared" ref="O289" si="35">SUM(O250:O288)</f>
        <v>0</v>
      </c>
      <c r="ALZ289" s="2"/>
      <c r="AMA289" s="2"/>
    </row>
    <row r="290" spans="1:1016" ht="31.15" customHeight="1">
      <c r="H290" s="73"/>
      <c r="K290" s="87"/>
      <c r="L290" s="87"/>
      <c r="M290" s="87"/>
      <c r="N290" s="64"/>
      <c r="O290" s="65"/>
      <c r="P290" s="65"/>
      <c r="ALZ290" s="2"/>
      <c r="AMA290" s="2"/>
    </row>
    <row r="291" spans="1:1016" ht="31.15" customHeight="1">
      <c r="A291" s="91" t="s">
        <v>916</v>
      </c>
      <c r="B291" s="91"/>
      <c r="C291" s="91"/>
      <c r="D291" s="91"/>
      <c r="E291" s="91"/>
      <c r="F291" s="91"/>
      <c r="G291" s="91"/>
      <c r="H291" s="91"/>
      <c r="I291" s="91"/>
      <c r="J291" s="76">
        <v>78</v>
      </c>
      <c r="K291" s="63"/>
      <c r="L291" s="63"/>
      <c r="M291" s="63"/>
      <c r="N291" s="64"/>
      <c r="O291" s="65"/>
      <c r="P291" s="65"/>
      <c r="ALZ291" s="2"/>
      <c r="AMA291" s="2"/>
    </row>
    <row r="292" spans="1:1016" ht="31.15" customHeight="1">
      <c r="A292" s="91" t="s">
        <v>860</v>
      </c>
      <c r="B292" s="91"/>
      <c r="C292" s="91"/>
      <c r="D292" s="91"/>
      <c r="E292" s="91"/>
      <c r="F292" s="91"/>
      <c r="G292" s="91"/>
      <c r="H292" s="91"/>
      <c r="I292" s="91"/>
      <c r="J292" s="74"/>
      <c r="K292" s="63"/>
      <c r="L292" s="63"/>
      <c r="M292" s="63"/>
      <c r="N292" s="64"/>
      <c r="O292" s="65"/>
      <c r="P292" s="65"/>
      <c r="ALZ292" s="2"/>
      <c r="AMA292" s="2"/>
    </row>
    <row r="293" spans="1:1016" ht="31.15" customHeight="1">
      <c r="A293" s="91" t="s">
        <v>861</v>
      </c>
      <c r="B293" s="91"/>
      <c r="C293" s="91"/>
      <c r="D293" s="91"/>
      <c r="E293" s="91"/>
      <c r="F293" s="91"/>
      <c r="G293" s="91"/>
      <c r="H293" s="91"/>
      <c r="I293" s="91"/>
      <c r="J293" s="74">
        <f>J292+(J292*J294/100)</f>
        <v>0</v>
      </c>
      <c r="K293" s="63"/>
      <c r="L293" s="63"/>
      <c r="M293" s="63"/>
      <c r="N293" s="64"/>
      <c r="O293" s="65"/>
      <c r="P293" s="65"/>
      <c r="ALZ293" s="2"/>
      <c r="AMA293" s="2"/>
    </row>
    <row r="294" spans="1:1016" ht="31.15" customHeight="1">
      <c r="A294" s="91" t="s">
        <v>12</v>
      </c>
      <c r="B294" s="91"/>
      <c r="C294" s="91"/>
      <c r="D294" s="91"/>
      <c r="E294" s="91"/>
      <c r="F294" s="91"/>
      <c r="G294" s="91"/>
      <c r="H294" s="91"/>
      <c r="I294" s="91"/>
      <c r="J294" s="74"/>
      <c r="K294" s="63"/>
      <c r="L294" s="63"/>
      <c r="M294" s="63"/>
      <c r="N294" s="64"/>
      <c r="O294" s="65"/>
      <c r="P294" s="65"/>
      <c r="ALZ294" s="2"/>
      <c r="AMA294" s="2"/>
    </row>
    <row r="295" spans="1:1016" ht="31.15" customHeight="1">
      <c r="A295" s="91" t="s">
        <v>852</v>
      </c>
      <c r="B295" s="91"/>
      <c r="C295" s="91"/>
      <c r="D295" s="91"/>
      <c r="E295" s="91"/>
      <c r="F295" s="91"/>
      <c r="G295" s="91"/>
      <c r="H295" s="91"/>
      <c r="I295" s="91"/>
      <c r="J295" s="74">
        <f>J291*J292</f>
        <v>0</v>
      </c>
      <c r="K295" s="63"/>
      <c r="L295" s="63"/>
      <c r="M295" s="63"/>
      <c r="N295" s="64"/>
      <c r="O295" s="65"/>
      <c r="P295" s="65"/>
      <c r="ALZ295" s="2"/>
      <c r="AMA295" s="2"/>
    </row>
    <row r="296" spans="1:1016" ht="31.15" customHeight="1">
      <c r="A296" s="91" t="s">
        <v>853</v>
      </c>
      <c r="B296" s="91"/>
      <c r="C296" s="91"/>
      <c r="D296" s="91"/>
      <c r="E296" s="91"/>
      <c r="F296" s="91"/>
      <c r="G296" s="91"/>
      <c r="H296" s="91"/>
      <c r="I296" s="91"/>
      <c r="J296" s="74">
        <f>J295+(J295*J294/100)</f>
        <v>0</v>
      </c>
      <c r="K296" s="63"/>
      <c r="L296" s="63"/>
      <c r="M296" s="63"/>
      <c r="N296" s="64"/>
      <c r="O296" s="65"/>
      <c r="P296" s="65"/>
      <c r="ALZ296" s="2"/>
      <c r="AMA296" s="2"/>
    </row>
    <row r="297" spans="1:1016" ht="31.15" customHeight="1">
      <c r="A297" s="90" t="s">
        <v>406</v>
      </c>
      <c r="B297" s="90"/>
      <c r="C297" s="90"/>
      <c r="D297" s="90"/>
      <c r="E297" s="90"/>
      <c r="F297" s="90"/>
      <c r="G297" s="90"/>
      <c r="H297" s="90"/>
      <c r="I297" s="90"/>
      <c r="J297" s="74">
        <f>N289+J295</f>
        <v>0</v>
      </c>
      <c r="K297" s="63"/>
      <c r="L297" s="63"/>
      <c r="M297" s="63"/>
      <c r="N297" s="64"/>
      <c r="O297" s="65"/>
      <c r="P297" s="65"/>
      <c r="ALZ297" s="2"/>
      <c r="AMA297" s="2"/>
    </row>
    <row r="298" spans="1:1016" ht="31.15" customHeight="1">
      <c r="A298" s="90" t="s">
        <v>407</v>
      </c>
      <c r="B298" s="90"/>
      <c r="C298" s="90"/>
      <c r="D298" s="90"/>
      <c r="E298" s="90"/>
      <c r="F298" s="90"/>
      <c r="G298" s="90"/>
      <c r="H298" s="90"/>
      <c r="I298" s="90"/>
      <c r="J298" s="74">
        <f>O289+J296</f>
        <v>0</v>
      </c>
      <c r="K298" s="63"/>
      <c r="L298" s="63"/>
      <c r="M298" s="63"/>
      <c r="N298" s="64"/>
      <c r="O298" s="65"/>
      <c r="P298" s="65"/>
      <c r="ALZ298" s="2"/>
      <c r="AMA298" s="2"/>
    </row>
    <row r="299" spans="1:1016" ht="31.15" customHeight="1">
      <c r="H299" s="73"/>
      <c r="K299" s="63"/>
      <c r="L299" s="63"/>
      <c r="M299" s="63"/>
      <c r="N299" s="64"/>
      <c r="O299" s="65"/>
      <c r="P299" s="65"/>
      <c r="ALZ299" s="2"/>
      <c r="AMA299" s="2"/>
    </row>
    <row r="300" spans="1:1016" ht="27.75" customHeight="1">
      <c r="A300" s="90" t="s">
        <v>408</v>
      </c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ALY300" s="2"/>
      <c r="ALZ300" s="2"/>
      <c r="AMA300" s="2"/>
    </row>
    <row r="301" spans="1:1016" ht="141.75" customHeight="1">
      <c r="A301" s="4" t="s">
        <v>1</v>
      </c>
      <c r="B301" s="4" t="s">
        <v>2</v>
      </c>
      <c r="C301" s="4" t="s">
        <v>3</v>
      </c>
      <c r="D301" s="4" t="s">
        <v>4</v>
      </c>
      <c r="E301" s="4" t="s">
        <v>5</v>
      </c>
      <c r="F301" s="4" t="s">
        <v>6</v>
      </c>
      <c r="G301" s="4" t="s">
        <v>7</v>
      </c>
      <c r="H301" s="4" t="s">
        <v>8</v>
      </c>
      <c r="I301" s="4" t="s">
        <v>86</v>
      </c>
      <c r="J301" s="5" t="s">
        <v>10</v>
      </c>
      <c r="K301" s="4" t="s">
        <v>11</v>
      </c>
      <c r="L301" s="5" t="s">
        <v>12</v>
      </c>
      <c r="M301" s="4" t="s">
        <v>13</v>
      </c>
      <c r="N301" s="4" t="s">
        <v>14</v>
      </c>
      <c r="O301" s="4" t="s">
        <v>15</v>
      </c>
    </row>
    <row r="302" spans="1:1016" s="45" customFormat="1" ht="38.65" customHeight="1">
      <c r="A302" s="7">
        <v>1</v>
      </c>
      <c r="B302" s="23" t="s">
        <v>87</v>
      </c>
      <c r="C302" s="23" t="s">
        <v>409</v>
      </c>
      <c r="D302" s="23" t="s">
        <v>410</v>
      </c>
      <c r="E302" s="23" t="s">
        <v>411</v>
      </c>
      <c r="F302" s="7" t="s">
        <v>412</v>
      </c>
      <c r="G302" s="7" t="s">
        <v>336</v>
      </c>
      <c r="H302" s="7">
        <v>2015</v>
      </c>
      <c r="I302" s="7" t="s">
        <v>111</v>
      </c>
      <c r="J302" s="6">
        <v>2</v>
      </c>
      <c r="K302" s="6"/>
      <c r="L302" s="6"/>
      <c r="M302" s="6">
        <f t="shared" ref="M302:M360" si="36">K302+(K302*L302/100)</f>
        <v>0</v>
      </c>
      <c r="N302" s="6">
        <f t="shared" ref="N302:N333" si="37">J302*K302</f>
        <v>0</v>
      </c>
      <c r="O302" s="10">
        <f t="shared" ref="O302:O360" si="38">N302+(N302*L302/100)</f>
        <v>0</v>
      </c>
      <c r="AMB302" s="46"/>
    </row>
    <row r="303" spans="1:1016" ht="38.65" customHeight="1">
      <c r="A303" s="6">
        <f t="shared" ref="A303:A334" si="39">(A302+1)</f>
        <v>2</v>
      </c>
      <c r="B303" s="23" t="s">
        <v>87</v>
      </c>
      <c r="C303" s="23" t="s">
        <v>409</v>
      </c>
      <c r="D303" s="23" t="s">
        <v>410</v>
      </c>
      <c r="E303" s="23" t="s">
        <v>413</v>
      </c>
      <c r="F303" s="7" t="s">
        <v>412</v>
      </c>
      <c r="G303" s="7" t="s">
        <v>336</v>
      </c>
      <c r="H303" s="7">
        <v>2015</v>
      </c>
      <c r="I303" s="7" t="s">
        <v>111</v>
      </c>
      <c r="J303" s="6">
        <v>2</v>
      </c>
      <c r="K303" s="6"/>
      <c r="L303" s="6"/>
      <c r="M303" s="6">
        <f t="shared" si="36"/>
        <v>0</v>
      </c>
      <c r="N303" s="6">
        <f t="shared" si="37"/>
        <v>0</v>
      </c>
      <c r="O303" s="10">
        <f t="shared" si="38"/>
        <v>0</v>
      </c>
    </row>
    <row r="304" spans="1:1016" s="45" customFormat="1" ht="38.65" customHeight="1">
      <c r="A304" s="6">
        <f t="shared" si="39"/>
        <v>3</v>
      </c>
      <c r="B304" s="23" t="s">
        <v>87</v>
      </c>
      <c r="C304" s="23" t="s">
        <v>409</v>
      </c>
      <c r="D304" s="23" t="s">
        <v>410</v>
      </c>
      <c r="E304" s="23" t="s">
        <v>414</v>
      </c>
      <c r="F304" s="7" t="s">
        <v>412</v>
      </c>
      <c r="G304" s="7" t="s">
        <v>336</v>
      </c>
      <c r="H304" s="7">
        <v>2015</v>
      </c>
      <c r="I304" s="7" t="s">
        <v>111</v>
      </c>
      <c r="J304" s="7">
        <v>2</v>
      </c>
      <c r="K304" s="6"/>
      <c r="L304" s="6"/>
      <c r="M304" s="6">
        <f t="shared" si="36"/>
        <v>0</v>
      </c>
      <c r="N304" s="6">
        <f t="shared" si="37"/>
        <v>0</v>
      </c>
      <c r="O304" s="10">
        <f t="shared" si="38"/>
        <v>0</v>
      </c>
      <c r="AMB304" s="46"/>
    </row>
    <row r="305" spans="1:15" ht="38.65" customHeight="1">
      <c r="A305" s="6">
        <f t="shared" si="39"/>
        <v>4</v>
      </c>
      <c r="B305" s="23" t="s">
        <v>87</v>
      </c>
      <c r="C305" s="23" t="s">
        <v>409</v>
      </c>
      <c r="D305" s="23" t="s">
        <v>410</v>
      </c>
      <c r="E305" s="23" t="s">
        <v>415</v>
      </c>
      <c r="F305" s="7" t="s">
        <v>412</v>
      </c>
      <c r="G305" s="7" t="s">
        <v>336</v>
      </c>
      <c r="H305" s="7">
        <v>2015</v>
      </c>
      <c r="I305" s="7" t="s">
        <v>111</v>
      </c>
      <c r="J305" s="6">
        <v>2</v>
      </c>
      <c r="K305" s="6"/>
      <c r="L305" s="6"/>
      <c r="M305" s="6">
        <f t="shared" si="36"/>
        <v>0</v>
      </c>
      <c r="N305" s="6">
        <f t="shared" si="37"/>
        <v>0</v>
      </c>
      <c r="O305" s="10">
        <f t="shared" si="38"/>
        <v>0</v>
      </c>
    </row>
    <row r="306" spans="1:15" ht="38.65" customHeight="1">
      <c r="A306" s="6">
        <f t="shared" si="39"/>
        <v>5</v>
      </c>
      <c r="B306" s="23" t="s">
        <v>87</v>
      </c>
      <c r="C306" s="23" t="s">
        <v>409</v>
      </c>
      <c r="D306" s="23" t="s">
        <v>410</v>
      </c>
      <c r="E306" s="23" t="s">
        <v>416</v>
      </c>
      <c r="F306" s="7" t="s">
        <v>412</v>
      </c>
      <c r="G306" s="7" t="s">
        <v>336</v>
      </c>
      <c r="H306" s="7">
        <v>2015</v>
      </c>
      <c r="I306" s="7" t="s">
        <v>111</v>
      </c>
      <c r="J306" s="6">
        <v>2</v>
      </c>
      <c r="K306" s="6"/>
      <c r="L306" s="6"/>
      <c r="M306" s="6">
        <f t="shared" si="36"/>
        <v>0</v>
      </c>
      <c r="N306" s="6">
        <f t="shared" si="37"/>
        <v>0</v>
      </c>
      <c r="O306" s="10">
        <f t="shared" si="38"/>
        <v>0</v>
      </c>
    </row>
    <row r="307" spans="1:15" ht="38.65" customHeight="1">
      <c r="A307" s="6">
        <f t="shared" si="39"/>
        <v>6</v>
      </c>
      <c r="B307" s="23" t="s">
        <v>87</v>
      </c>
      <c r="C307" s="23" t="s">
        <v>409</v>
      </c>
      <c r="D307" s="23" t="s">
        <v>410</v>
      </c>
      <c r="E307" s="23" t="s">
        <v>417</v>
      </c>
      <c r="F307" s="7" t="s">
        <v>412</v>
      </c>
      <c r="G307" s="7" t="s">
        <v>336</v>
      </c>
      <c r="H307" s="7">
        <v>2015</v>
      </c>
      <c r="I307" s="7" t="s">
        <v>111</v>
      </c>
      <c r="J307" s="6">
        <v>2</v>
      </c>
      <c r="K307" s="6"/>
      <c r="L307" s="6"/>
      <c r="M307" s="6">
        <f t="shared" si="36"/>
        <v>0</v>
      </c>
      <c r="N307" s="6">
        <f t="shared" si="37"/>
        <v>0</v>
      </c>
      <c r="O307" s="10">
        <f t="shared" si="38"/>
        <v>0</v>
      </c>
    </row>
    <row r="308" spans="1:15" ht="38.65" customHeight="1">
      <c r="A308" s="6">
        <f t="shared" si="39"/>
        <v>7</v>
      </c>
      <c r="B308" s="23" t="s">
        <v>87</v>
      </c>
      <c r="C308" s="23" t="s">
        <v>409</v>
      </c>
      <c r="D308" s="23" t="s">
        <v>410</v>
      </c>
      <c r="E308" s="23" t="s">
        <v>418</v>
      </c>
      <c r="F308" s="7" t="s">
        <v>412</v>
      </c>
      <c r="G308" s="7" t="s">
        <v>336</v>
      </c>
      <c r="H308" s="7">
        <v>2015</v>
      </c>
      <c r="I308" s="7" t="s">
        <v>111</v>
      </c>
      <c r="J308" s="6">
        <v>2</v>
      </c>
      <c r="K308" s="6"/>
      <c r="L308" s="6"/>
      <c r="M308" s="6">
        <f t="shared" si="36"/>
        <v>0</v>
      </c>
      <c r="N308" s="6">
        <f t="shared" si="37"/>
        <v>0</v>
      </c>
      <c r="O308" s="10">
        <f t="shared" si="38"/>
        <v>0</v>
      </c>
    </row>
    <row r="309" spans="1:15" ht="38.65" customHeight="1">
      <c r="A309" s="6">
        <f t="shared" si="39"/>
        <v>8</v>
      </c>
      <c r="B309" s="23" t="s">
        <v>87</v>
      </c>
      <c r="C309" s="23" t="s">
        <v>409</v>
      </c>
      <c r="D309" s="23" t="s">
        <v>410</v>
      </c>
      <c r="E309" s="23" t="s">
        <v>419</v>
      </c>
      <c r="F309" s="7" t="s">
        <v>412</v>
      </c>
      <c r="G309" s="7" t="s">
        <v>336</v>
      </c>
      <c r="H309" s="7">
        <v>2015</v>
      </c>
      <c r="I309" s="7" t="s">
        <v>111</v>
      </c>
      <c r="J309" s="6">
        <v>2</v>
      </c>
      <c r="K309" s="6"/>
      <c r="L309" s="6"/>
      <c r="M309" s="6">
        <f t="shared" si="36"/>
        <v>0</v>
      </c>
      <c r="N309" s="6">
        <f t="shared" si="37"/>
        <v>0</v>
      </c>
      <c r="O309" s="10">
        <f t="shared" si="38"/>
        <v>0</v>
      </c>
    </row>
    <row r="310" spans="1:15" ht="38.65" customHeight="1">
      <c r="A310" s="6">
        <f t="shared" si="39"/>
        <v>9</v>
      </c>
      <c r="B310" s="23" t="s">
        <v>87</v>
      </c>
      <c r="C310" s="23" t="s">
        <v>409</v>
      </c>
      <c r="D310" s="23" t="s">
        <v>410</v>
      </c>
      <c r="E310" s="23" t="s">
        <v>420</v>
      </c>
      <c r="F310" s="7" t="s">
        <v>412</v>
      </c>
      <c r="G310" s="7" t="s">
        <v>336</v>
      </c>
      <c r="H310" s="7">
        <v>2015</v>
      </c>
      <c r="I310" s="7" t="s">
        <v>111</v>
      </c>
      <c r="J310" s="6">
        <v>2</v>
      </c>
      <c r="K310" s="6"/>
      <c r="L310" s="6"/>
      <c r="M310" s="6">
        <f t="shared" si="36"/>
        <v>0</v>
      </c>
      <c r="N310" s="6">
        <f t="shared" si="37"/>
        <v>0</v>
      </c>
      <c r="O310" s="10">
        <f t="shared" si="38"/>
        <v>0</v>
      </c>
    </row>
    <row r="311" spans="1:15" ht="38.65" customHeight="1">
      <c r="A311" s="6">
        <f t="shared" si="39"/>
        <v>10</v>
      </c>
      <c r="B311" s="23" t="s">
        <v>87</v>
      </c>
      <c r="C311" s="23" t="s">
        <v>409</v>
      </c>
      <c r="D311" s="23" t="s">
        <v>410</v>
      </c>
      <c r="E311" s="23" t="s">
        <v>421</v>
      </c>
      <c r="F311" s="7" t="s">
        <v>412</v>
      </c>
      <c r="G311" s="7" t="s">
        <v>336</v>
      </c>
      <c r="H311" s="7">
        <v>2015</v>
      </c>
      <c r="I311" s="7" t="s">
        <v>111</v>
      </c>
      <c r="J311" s="6">
        <v>2</v>
      </c>
      <c r="K311" s="6"/>
      <c r="L311" s="6"/>
      <c r="M311" s="6">
        <f t="shared" si="36"/>
        <v>0</v>
      </c>
      <c r="N311" s="6">
        <f t="shared" si="37"/>
        <v>0</v>
      </c>
      <c r="O311" s="10">
        <f t="shared" si="38"/>
        <v>0</v>
      </c>
    </row>
    <row r="312" spans="1:15" ht="38.65" customHeight="1">
      <c r="A312" s="6">
        <f t="shared" si="39"/>
        <v>11</v>
      </c>
      <c r="B312" s="23" t="s">
        <v>87</v>
      </c>
      <c r="C312" s="23" t="s">
        <v>409</v>
      </c>
      <c r="D312" s="23" t="s">
        <v>410</v>
      </c>
      <c r="E312" s="23" t="s">
        <v>422</v>
      </c>
      <c r="F312" s="7" t="s">
        <v>412</v>
      </c>
      <c r="G312" s="7" t="s">
        <v>336</v>
      </c>
      <c r="H312" s="7">
        <v>2015</v>
      </c>
      <c r="I312" s="7" t="s">
        <v>111</v>
      </c>
      <c r="J312" s="6">
        <v>2</v>
      </c>
      <c r="K312" s="6"/>
      <c r="L312" s="6"/>
      <c r="M312" s="6">
        <f t="shared" si="36"/>
        <v>0</v>
      </c>
      <c r="N312" s="6">
        <f t="shared" si="37"/>
        <v>0</v>
      </c>
      <c r="O312" s="10">
        <f t="shared" si="38"/>
        <v>0</v>
      </c>
    </row>
    <row r="313" spans="1:15" ht="38.65" customHeight="1">
      <c r="A313" s="6">
        <f t="shared" si="39"/>
        <v>12</v>
      </c>
      <c r="B313" s="23" t="s">
        <v>87</v>
      </c>
      <c r="C313" s="23" t="s">
        <v>409</v>
      </c>
      <c r="D313" s="23" t="s">
        <v>410</v>
      </c>
      <c r="E313" s="23" t="s">
        <v>423</v>
      </c>
      <c r="F313" s="7" t="s">
        <v>412</v>
      </c>
      <c r="G313" s="7" t="s">
        <v>336</v>
      </c>
      <c r="H313" s="7">
        <v>2015</v>
      </c>
      <c r="I313" s="7" t="s">
        <v>111</v>
      </c>
      <c r="J313" s="6">
        <v>2</v>
      </c>
      <c r="K313" s="6"/>
      <c r="L313" s="6"/>
      <c r="M313" s="6">
        <f t="shared" si="36"/>
        <v>0</v>
      </c>
      <c r="N313" s="6">
        <f t="shared" si="37"/>
        <v>0</v>
      </c>
      <c r="O313" s="10">
        <f t="shared" si="38"/>
        <v>0</v>
      </c>
    </row>
    <row r="314" spans="1:15" ht="38.65" customHeight="1">
      <c r="A314" s="6">
        <f t="shared" si="39"/>
        <v>13</v>
      </c>
      <c r="B314" s="23" t="s">
        <v>87</v>
      </c>
      <c r="C314" s="23" t="s">
        <v>409</v>
      </c>
      <c r="D314" s="23" t="s">
        <v>410</v>
      </c>
      <c r="E314" s="23" t="s">
        <v>424</v>
      </c>
      <c r="F314" s="7" t="s">
        <v>412</v>
      </c>
      <c r="G314" s="7" t="s">
        <v>336</v>
      </c>
      <c r="H314" s="7">
        <v>2015</v>
      </c>
      <c r="I314" s="7" t="s">
        <v>111</v>
      </c>
      <c r="J314" s="6">
        <v>2</v>
      </c>
      <c r="K314" s="6"/>
      <c r="L314" s="6"/>
      <c r="M314" s="6">
        <f t="shared" si="36"/>
        <v>0</v>
      </c>
      <c r="N314" s="6">
        <f t="shared" si="37"/>
        <v>0</v>
      </c>
      <c r="O314" s="10">
        <f t="shared" si="38"/>
        <v>0</v>
      </c>
    </row>
    <row r="315" spans="1:15" ht="38.65" customHeight="1">
      <c r="A315" s="6">
        <f t="shared" si="39"/>
        <v>14</v>
      </c>
      <c r="B315" s="23" t="s">
        <v>87</v>
      </c>
      <c r="C315" s="23" t="s">
        <v>409</v>
      </c>
      <c r="D315" s="23" t="s">
        <v>410</v>
      </c>
      <c r="E315" s="23" t="s">
        <v>425</v>
      </c>
      <c r="F315" s="7" t="s">
        <v>412</v>
      </c>
      <c r="G315" s="7" t="s">
        <v>336</v>
      </c>
      <c r="H315" s="7">
        <v>2015</v>
      </c>
      <c r="I315" s="7" t="s">
        <v>111</v>
      </c>
      <c r="J315" s="6">
        <v>2</v>
      </c>
      <c r="K315" s="6"/>
      <c r="L315" s="6"/>
      <c r="M315" s="6">
        <f t="shared" si="36"/>
        <v>0</v>
      </c>
      <c r="N315" s="6">
        <f t="shared" si="37"/>
        <v>0</v>
      </c>
      <c r="O315" s="10">
        <f t="shared" si="38"/>
        <v>0</v>
      </c>
    </row>
    <row r="316" spans="1:15" ht="38.65" customHeight="1">
      <c r="A316" s="6">
        <f t="shared" si="39"/>
        <v>15</v>
      </c>
      <c r="B316" s="23" t="s">
        <v>87</v>
      </c>
      <c r="C316" s="23" t="s">
        <v>409</v>
      </c>
      <c r="D316" s="23" t="s">
        <v>410</v>
      </c>
      <c r="E316" s="23" t="s">
        <v>426</v>
      </c>
      <c r="F316" s="7" t="s">
        <v>412</v>
      </c>
      <c r="G316" s="7" t="s">
        <v>336</v>
      </c>
      <c r="H316" s="7">
        <v>2015</v>
      </c>
      <c r="I316" s="7" t="s">
        <v>111</v>
      </c>
      <c r="J316" s="6">
        <v>2</v>
      </c>
      <c r="K316" s="6"/>
      <c r="L316" s="6"/>
      <c r="M316" s="6">
        <f t="shared" si="36"/>
        <v>0</v>
      </c>
      <c r="N316" s="6">
        <f t="shared" si="37"/>
        <v>0</v>
      </c>
      <c r="O316" s="10">
        <f t="shared" si="38"/>
        <v>0</v>
      </c>
    </row>
    <row r="317" spans="1:15" ht="38.65" customHeight="1">
      <c r="A317" s="6">
        <f t="shared" si="39"/>
        <v>16</v>
      </c>
      <c r="B317" s="23" t="s">
        <v>87</v>
      </c>
      <c r="C317" s="23" t="s">
        <v>409</v>
      </c>
      <c r="D317" s="23" t="s">
        <v>410</v>
      </c>
      <c r="E317" s="23" t="s">
        <v>427</v>
      </c>
      <c r="F317" s="7" t="s">
        <v>412</v>
      </c>
      <c r="G317" s="7" t="s">
        <v>336</v>
      </c>
      <c r="H317" s="7">
        <v>2015</v>
      </c>
      <c r="I317" s="7" t="s">
        <v>111</v>
      </c>
      <c r="J317" s="6">
        <v>2</v>
      </c>
      <c r="K317" s="6"/>
      <c r="L317" s="6"/>
      <c r="M317" s="6">
        <f t="shared" si="36"/>
        <v>0</v>
      </c>
      <c r="N317" s="6">
        <f t="shared" si="37"/>
        <v>0</v>
      </c>
      <c r="O317" s="10">
        <f t="shared" si="38"/>
        <v>0</v>
      </c>
    </row>
    <row r="318" spans="1:15" ht="38.65" customHeight="1">
      <c r="A318" s="6">
        <f t="shared" si="39"/>
        <v>17</v>
      </c>
      <c r="B318" s="23" t="s">
        <v>87</v>
      </c>
      <c r="C318" s="23" t="s">
        <v>409</v>
      </c>
      <c r="D318" s="23" t="s">
        <v>410</v>
      </c>
      <c r="E318" s="23" t="s">
        <v>428</v>
      </c>
      <c r="F318" s="7" t="s">
        <v>412</v>
      </c>
      <c r="G318" s="7" t="s">
        <v>336</v>
      </c>
      <c r="H318" s="7">
        <v>2015</v>
      </c>
      <c r="I318" s="7" t="s">
        <v>111</v>
      </c>
      <c r="J318" s="6">
        <v>2</v>
      </c>
      <c r="K318" s="6"/>
      <c r="L318" s="6"/>
      <c r="M318" s="6">
        <f t="shared" si="36"/>
        <v>0</v>
      </c>
      <c r="N318" s="6">
        <f t="shared" si="37"/>
        <v>0</v>
      </c>
      <c r="O318" s="10">
        <f t="shared" si="38"/>
        <v>0</v>
      </c>
    </row>
    <row r="319" spans="1:15" ht="38.65" customHeight="1">
      <c r="A319" s="6">
        <f t="shared" si="39"/>
        <v>18</v>
      </c>
      <c r="B319" s="23" t="s">
        <v>87</v>
      </c>
      <c r="C319" s="23" t="s">
        <v>409</v>
      </c>
      <c r="D319" s="23" t="s">
        <v>410</v>
      </c>
      <c r="E319" s="23" t="s">
        <v>429</v>
      </c>
      <c r="F319" s="7" t="s">
        <v>412</v>
      </c>
      <c r="G319" s="7" t="s">
        <v>336</v>
      </c>
      <c r="H319" s="7">
        <v>2015</v>
      </c>
      <c r="I319" s="7" t="s">
        <v>111</v>
      </c>
      <c r="J319" s="6">
        <v>2</v>
      </c>
      <c r="K319" s="6"/>
      <c r="L319" s="6"/>
      <c r="M319" s="6">
        <f t="shared" si="36"/>
        <v>0</v>
      </c>
      <c r="N319" s="6">
        <f t="shared" si="37"/>
        <v>0</v>
      </c>
      <c r="O319" s="10">
        <f t="shared" si="38"/>
        <v>0</v>
      </c>
    </row>
    <row r="320" spans="1:15" ht="38.65" customHeight="1">
      <c r="A320" s="6">
        <f t="shared" si="39"/>
        <v>19</v>
      </c>
      <c r="B320" s="23" t="s">
        <v>87</v>
      </c>
      <c r="C320" s="23" t="s">
        <v>409</v>
      </c>
      <c r="D320" s="23" t="s">
        <v>410</v>
      </c>
      <c r="E320" s="23" t="s">
        <v>430</v>
      </c>
      <c r="F320" s="7" t="s">
        <v>412</v>
      </c>
      <c r="G320" s="7" t="s">
        <v>336</v>
      </c>
      <c r="H320" s="7">
        <v>2015</v>
      </c>
      <c r="I320" s="7" t="s">
        <v>111</v>
      </c>
      <c r="J320" s="6">
        <v>2</v>
      </c>
      <c r="K320" s="6"/>
      <c r="L320" s="6"/>
      <c r="M320" s="6">
        <f t="shared" si="36"/>
        <v>0</v>
      </c>
      <c r="N320" s="6">
        <f t="shared" si="37"/>
        <v>0</v>
      </c>
      <c r="O320" s="10">
        <f t="shared" si="38"/>
        <v>0</v>
      </c>
    </row>
    <row r="321" spans="1:15" ht="38.65" customHeight="1">
      <c r="A321" s="6">
        <f t="shared" si="39"/>
        <v>20</v>
      </c>
      <c r="B321" s="23" t="s">
        <v>87</v>
      </c>
      <c r="C321" s="23" t="s">
        <v>409</v>
      </c>
      <c r="D321" s="23" t="s">
        <v>410</v>
      </c>
      <c r="E321" s="23" t="s">
        <v>431</v>
      </c>
      <c r="F321" s="7" t="s">
        <v>412</v>
      </c>
      <c r="G321" s="7" t="s">
        <v>336</v>
      </c>
      <c r="H321" s="7">
        <v>2015</v>
      </c>
      <c r="I321" s="7" t="s">
        <v>111</v>
      </c>
      <c r="J321" s="6">
        <v>2</v>
      </c>
      <c r="K321" s="6"/>
      <c r="L321" s="6"/>
      <c r="M321" s="6">
        <f t="shared" si="36"/>
        <v>0</v>
      </c>
      <c r="N321" s="6">
        <f t="shared" si="37"/>
        <v>0</v>
      </c>
      <c r="O321" s="10">
        <f t="shared" si="38"/>
        <v>0</v>
      </c>
    </row>
    <row r="322" spans="1:15" ht="38.65" customHeight="1">
      <c r="A322" s="6">
        <f t="shared" si="39"/>
        <v>21</v>
      </c>
      <c r="B322" s="23" t="s">
        <v>87</v>
      </c>
      <c r="C322" s="23" t="s">
        <v>409</v>
      </c>
      <c r="D322" s="23" t="s">
        <v>410</v>
      </c>
      <c r="E322" s="23" t="s">
        <v>432</v>
      </c>
      <c r="F322" s="7" t="s">
        <v>412</v>
      </c>
      <c r="G322" s="7" t="s">
        <v>336</v>
      </c>
      <c r="H322" s="7">
        <v>2015</v>
      </c>
      <c r="I322" s="7" t="s">
        <v>111</v>
      </c>
      <c r="J322" s="6">
        <v>2</v>
      </c>
      <c r="K322" s="6"/>
      <c r="L322" s="6"/>
      <c r="M322" s="6">
        <f t="shared" si="36"/>
        <v>0</v>
      </c>
      <c r="N322" s="6">
        <f t="shared" si="37"/>
        <v>0</v>
      </c>
      <c r="O322" s="10">
        <f t="shared" si="38"/>
        <v>0</v>
      </c>
    </row>
    <row r="323" spans="1:15" ht="38.65" customHeight="1">
      <c r="A323" s="6">
        <f t="shared" si="39"/>
        <v>22</v>
      </c>
      <c r="B323" s="23" t="s">
        <v>87</v>
      </c>
      <c r="C323" s="23" t="s">
        <v>409</v>
      </c>
      <c r="D323" s="23" t="s">
        <v>410</v>
      </c>
      <c r="E323" s="23" t="s">
        <v>433</v>
      </c>
      <c r="F323" s="7" t="s">
        <v>412</v>
      </c>
      <c r="G323" s="7" t="s">
        <v>336</v>
      </c>
      <c r="H323" s="7">
        <v>2015</v>
      </c>
      <c r="I323" s="7" t="s">
        <v>111</v>
      </c>
      <c r="J323" s="6">
        <v>2</v>
      </c>
      <c r="K323" s="6"/>
      <c r="L323" s="6"/>
      <c r="M323" s="6">
        <f t="shared" si="36"/>
        <v>0</v>
      </c>
      <c r="N323" s="6">
        <f t="shared" si="37"/>
        <v>0</v>
      </c>
      <c r="O323" s="10">
        <f t="shared" si="38"/>
        <v>0</v>
      </c>
    </row>
    <row r="324" spans="1:15" ht="38.65" customHeight="1">
      <c r="A324" s="6">
        <f t="shared" si="39"/>
        <v>23</v>
      </c>
      <c r="B324" s="23" t="s">
        <v>87</v>
      </c>
      <c r="C324" s="23" t="s">
        <v>409</v>
      </c>
      <c r="D324" s="23" t="s">
        <v>410</v>
      </c>
      <c r="E324" s="23" t="s">
        <v>434</v>
      </c>
      <c r="F324" s="7" t="s">
        <v>412</v>
      </c>
      <c r="G324" s="7" t="s">
        <v>336</v>
      </c>
      <c r="H324" s="7">
        <v>2015</v>
      </c>
      <c r="I324" s="7" t="s">
        <v>111</v>
      </c>
      <c r="J324" s="6">
        <v>2</v>
      </c>
      <c r="K324" s="6"/>
      <c r="L324" s="6"/>
      <c r="M324" s="6">
        <f t="shared" si="36"/>
        <v>0</v>
      </c>
      <c r="N324" s="6">
        <f t="shared" si="37"/>
        <v>0</v>
      </c>
      <c r="O324" s="10">
        <f t="shared" si="38"/>
        <v>0</v>
      </c>
    </row>
    <row r="325" spans="1:15" ht="38.65" customHeight="1">
      <c r="A325" s="6">
        <f t="shared" si="39"/>
        <v>24</v>
      </c>
      <c r="B325" s="23" t="s">
        <v>87</v>
      </c>
      <c r="C325" s="23" t="s">
        <v>435</v>
      </c>
      <c r="D325" s="23" t="s">
        <v>436</v>
      </c>
      <c r="E325" s="23"/>
      <c r="F325" s="7" t="s">
        <v>437</v>
      </c>
      <c r="G325" s="7" t="s">
        <v>438</v>
      </c>
      <c r="H325" s="7">
        <v>2019</v>
      </c>
      <c r="I325" s="7" t="s">
        <v>131</v>
      </c>
      <c r="J325" s="6">
        <v>2</v>
      </c>
      <c r="K325" s="6"/>
      <c r="L325" s="6"/>
      <c r="M325" s="6">
        <f t="shared" si="36"/>
        <v>0</v>
      </c>
      <c r="N325" s="6">
        <f t="shared" si="37"/>
        <v>0</v>
      </c>
      <c r="O325" s="10">
        <f t="shared" si="38"/>
        <v>0</v>
      </c>
    </row>
    <row r="326" spans="1:15" ht="38.65" customHeight="1">
      <c r="A326" s="6">
        <f t="shared" si="39"/>
        <v>25</v>
      </c>
      <c r="B326" s="23" t="s">
        <v>87</v>
      </c>
      <c r="C326" s="23" t="s">
        <v>439</v>
      </c>
      <c r="D326" s="23" t="s">
        <v>440</v>
      </c>
      <c r="E326" s="23" t="s">
        <v>441</v>
      </c>
      <c r="F326" s="7" t="s">
        <v>442</v>
      </c>
      <c r="G326" s="7" t="s">
        <v>438</v>
      </c>
      <c r="H326" s="7">
        <v>2019</v>
      </c>
      <c r="I326" s="7" t="s">
        <v>131</v>
      </c>
      <c r="J326" s="6">
        <v>2</v>
      </c>
      <c r="K326" s="6"/>
      <c r="L326" s="6"/>
      <c r="M326" s="6">
        <f t="shared" si="36"/>
        <v>0</v>
      </c>
      <c r="N326" s="6">
        <f t="shared" si="37"/>
        <v>0</v>
      </c>
      <c r="O326" s="10">
        <f t="shared" si="38"/>
        <v>0</v>
      </c>
    </row>
    <row r="327" spans="1:15" ht="38.65" customHeight="1">
      <c r="A327" s="6">
        <f t="shared" si="39"/>
        <v>26</v>
      </c>
      <c r="B327" s="23" t="s">
        <v>87</v>
      </c>
      <c r="C327" s="23" t="s">
        <v>443</v>
      </c>
      <c r="D327" s="23" t="s">
        <v>444</v>
      </c>
      <c r="E327" s="23" t="s">
        <v>445</v>
      </c>
      <c r="F327" s="7" t="s">
        <v>442</v>
      </c>
      <c r="G327" s="7" t="s">
        <v>438</v>
      </c>
      <c r="H327" s="7">
        <v>2019</v>
      </c>
      <c r="I327" s="7" t="s">
        <v>131</v>
      </c>
      <c r="J327" s="6">
        <v>2</v>
      </c>
      <c r="K327" s="6"/>
      <c r="L327" s="6"/>
      <c r="M327" s="6">
        <f t="shared" si="36"/>
        <v>0</v>
      </c>
      <c r="N327" s="6">
        <f t="shared" si="37"/>
        <v>0</v>
      </c>
      <c r="O327" s="10">
        <f t="shared" si="38"/>
        <v>0</v>
      </c>
    </row>
    <row r="328" spans="1:15" ht="38.65" customHeight="1">
      <c r="A328" s="6">
        <f t="shared" si="39"/>
        <v>27</v>
      </c>
      <c r="B328" s="23" t="s">
        <v>87</v>
      </c>
      <c r="C328" s="23" t="s">
        <v>446</v>
      </c>
      <c r="D328" s="23" t="s">
        <v>444</v>
      </c>
      <c r="E328" s="23" t="s">
        <v>447</v>
      </c>
      <c r="F328" s="7" t="s">
        <v>442</v>
      </c>
      <c r="G328" s="7" t="s">
        <v>438</v>
      </c>
      <c r="H328" s="7">
        <v>2019</v>
      </c>
      <c r="I328" s="7" t="s">
        <v>131</v>
      </c>
      <c r="J328" s="6">
        <v>2</v>
      </c>
      <c r="K328" s="6"/>
      <c r="L328" s="6"/>
      <c r="M328" s="6">
        <f t="shared" si="36"/>
        <v>0</v>
      </c>
      <c r="N328" s="6">
        <f t="shared" si="37"/>
        <v>0</v>
      </c>
      <c r="O328" s="10">
        <f t="shared" si="38"/>
        <v>0</v>
      </c>
    </row>
    <row r="329" spans="1:15" ht="38.65" customHeight="1">
      <c r="A329" s="6">
        <f t="shared" si="39"/>
        <v>28</v>
      </c>
      <c r="B329" s="23" t="s">
        <v>87</v>
      </c>
      <c r="C329" s="23" t="s">
        <v>448</v>
      </c>
      <c r="D329" s="23" t="s">
        <v>449</v>
      </c>
      <c r="E329" s="23" t="s">
        <v>450</v>
      </c>
      <c r="F329" s="7" t="s">
        <v>442</v>
      </c>
      <c r="G329" s="7" t="s">
        <v>438</v>
      </c>
      <c r="H329" s="7">
        <v>2019</v>
      </c>
      <c r="I329" s="7" t="s">
        <v>131</v>
      </c>
      <c r="J329" s="6">
        <v>2</v>
      </c>
      <c r="K329" s="6"/>
      <c r="L329" s="6"/>
      <c r="M329" s="6">
        <f t="shared" si="36"/>
        <v>0</v>
      </c>
      <c r="N329" s="6">
        <f t="shared" si="37"/>
        <v>0</v>
      </c>
      <c r="O329" s="10">
        <f t="shared" si="38"/>
        <v>0</v>
      </c>
    </row>
    <row r="330" spans="1:15" ht="38.65" customHeight="1">
      <c r="A330" s="6">
        <f t="shared" si="39"/>
        <v>29</v>
      </c>
      <c r="B330" s="23" t="s">
        <v>87</v>
      </c>
      <c r="C330" s="23" t="s">
        <v>448</v>
      </c>
      <c r="D330" s="23" t="s">
        <v>449</v>
      </c>
      <c r="E330" s="23" t="s">
        <v>451</v>
      </c>
      <c r="F330" s="7" t="s">
        <v>442</v>
      </c>
      <c r="G330" s="7" t="s">
        <v>452</v>
      </c>
      <c r="H330" s="7">
        <v>2019</v>
      </c>
      <c r="I330" s="7" t="s">
        <v>131</v>
      </c>
      <c r="J330" s="6">
        <v>2</v>
      </c>
      <c r="K330" s="6"/>
      <c r="L330" s="6"/>
      <c r="M330" s="6">
        <f t="shared" si="36"/>
        <v>0</v>
      </c>
      <c r="N330" s="6">
        <f t="shared" si="37"/>
        <v>0</v>
      </c>
      <c r="O330" s="10">
        <f t="shared" si="38"/>
        <v>0</v>
      </c>
    </row>
    <row r="331" spans="1:15" ht="38.65" customHeight="1">
      <c r="A331" s="6">
        <f t="shared" si="39"/>
        <v>30</v>
      </c>
      <c r="B331" s="23" t="s">
        <v>87</v>
      </c>
      <c r="C331" s="23" t="s">
        <v>453</v>
      </c>
      <c r="D331" s="23" t="s">
        <v>454</v>
      </c>
      <c r="E331" s="23" t="s">
        <v>455</v>
      </c>
      <c r="F331" s="7" t="s">
        <v>442</v>
      </c>
      <c r="G331" s="7" t="s">
        <v>452</v>
      </c>
      <c r="H331" s="7">
        <v>2011</v>
      </c>
      <c r="I331" s="7" t="s">
        <v>131</v>
      </c>
      <c r="J331" s="6">
        <v>2</v>
      </c>
      <c r="K331" s="6"/>
      <c r="L331" s="6"/>
      <c r="M331" s="6">
        <f t="shared" si="36"/>
        <v>0</v>
      </c>
      <c r="N331" s="6">
        <f t="shared" si="37"/>
        <v>0</v>
      </c>
      <c r="O331" s="10">
        <f t="shared" si="38"/>
        <v>0</v>
      </c>
    </row>
    <row r="332" spans="1:15" ht="38.65" customHeight="1">
      <c r="A332" s="6">
        <f t="shared" si="39"/>
        <v>31</v>
      </c>
      <c r="B332" s="23" t="s">
        <v>87</v>
      </c>
      <c r="C332" s="23" t="s">
        <v>456</v>
      </c>
      <c r="D332" s="23" t="s">
        <v>457</v>
      </c>
      <c r="E332" s="23" t="s">
        <v>458</v>
      </c>
      <c r="F332" s="7" t="s">
        <v>442</v>
      </c>
      <c r="G332" s="7" t="s">
        <v>452</v>
      </c>
      <c r="H332" s="7">
        <v>2011</v>
      </c>
      <c r="I332" s="7" t="s">
        <v>131</v>
      </c>
      <c r="J332" s="6">
        <v>2</v>
      </c>
      <c r="K332" s="6"/>
      <c r="L332" s="6"/>
      <c r="M332" s="6">
        <f t="shared" si="36"/>
        <v>0</v>
      </c>
      <c r="N332" s="6">
        <f t="shared" si="37"/>
        <v>0</v>
      </c>
      <c r="O332" s="10">
        <f t="shared" si="38"/>
        <v>0</v>
      </c>
    </row>
    <row r="333" spans="1:15" ht="38.65" customHeight="1">
      <c r="A333" s="6">
        <f t="shared" si="39"/>
        <v>32</v>
      </c>
      <c r="B333" s="23" t="s">
        <v>87</v>
      </c>
      <c r="C333" s="23" t="s">
        <v>459</v>
      </c>
      <c r="D333" s="23" t="s">
        <v>460</v>
      </c>
      <c r="E333" s="23" t="s">
        <v>461</v>
      </c>
      <c r="F333" s="7" t="s">
        <v>442</v>
      </c>
      <c r="G333" s="7" t="s">
        <v>452</v>
      </c>
      <c r="H333" s="7">
        <v>2017</v>
      </c>
      <c r="I333" s="7" t="s">
        <v>131</v>
      </c>
      <c r="J333" s="6">
        <v>2</v>
      </c>
      <c r="K333" s="6"/>
      <c r="L333" s="6"/>
      <c r="M333" s="6">
        <f t="shared" si="36"/>
        <v>0</v>
      </c>
      <c r="N333" s="6">
        <f t="shared" si="37"/>
        <v>0</v>
      </c>
      <c r="O333" s="10">
        <f t="shared" si="38"/>
        <v>0</v>
      </c>
    </row>
    <row r="334" spans="1:15" ht="38.65" customHeight="1">
      <c r="A334" s="6">
        <f t="shared" si="39"/>
        <v>33</v>
      </c>
      <c r="B334" s="23" t="s">
        <v>87</v>
      </c>
      <c r="C334" s="23" t="s">
        <v>459</v>
      </c>
      <c r="D334" s="23" t="s">
        <v>462</v>
      </c>
      <c r="E334" s="23" t="s">
        <v>463</v>
      </c>
      <c r="F334" s="7" t="s">
        <v>442</v>
      </c>
      <c r="G334" s="7" t="s">
        <v>452</v>
      </c>
      <c r="H334" s="7">
        <v>2017</v>
      </c>
      <c r="I334" s="7" t="s">
        <v>131</v>
      </c>
      <c r="J334" s="6">
        <v>2</v>
      </c>
      <c r="K334" s="6"/>
      <c r="L334" s="6"/>
      <c r="M334" s="6">
        <f t="shared" si="36"/>
        <v>0</v>
      </c>
      <c r="N334" s="6">
        <f t="shared" ref="N334:N360" si="40">J334*K334</f>
        <v>0</v>
      </c>
      <c r="O334" s="10">
        <f t="shared" si="38"/>
        <v>0</v>
      </c>
    </row>
    <row r="335" spans="1:15" ht="38.65" customHeight="1">
      <c r="A335" s="6">
        <f t="shared" ref="A335:A360" si="41">(A334+1)</f>
        <v>34</v>
      </c>
      <c r="B335" s="23" t="s">
        <v>87</v>
      </c>
      <c r="C335" s="23" t="s">
        <v>464</v>
      </c>
      <c r="D335" s="23" t="s">
        <v>465</v>
      </c>
      <c r="E335" s="23" t="s">
        <v>466</v>
      </c>
      <c r="F335" s="7" t="s">
        <v>467</v>
      </c>
      <c r="G335" s="7" t="s">
        <v>452</v>
      </c>
      <c r="H335" s="7">
        <v>2009</v>
      </c>
      <c r="I335" s="7" t="s">
        <v>131</v>
      </c>
      <c r="J335" s="6">
        <v>2</v>
      </c>
      <c r="K335" s="6"/>
      <c r="L335" s="6"/>
      <c r="M335" s="6">
        <f t="shared" si="36"/>
        <v>0</v>
      </c>
      <c r="N335" s="6">
        <f t="shared" si="40"/>
        <v>0</v>
      </c>
      <c r="O335" s="10">
        <f t="shared" si="38"/>
        <v>0</v>
      </c>
    </row>
    <row r="336" spans="1:15" ht="38.65" customHeight="1">
      <c r="A336" s="6">
        <f t="shared" si="41"/>
        <v>35</v>
      </c>
      <c r="B336" s="23" t="s">
        <v>87</v>
      </c>
      <c r="C336" s="23" t="s">
        <v>468</v>
      </c>
      <c r="D336" s="23" t="s">
        <v>469</v>
      </c>
      <c r="E336" s="23" t="s">
        <v>470</v>
      </c>
      <c r="F336" s="7" t="s">
        <v>471</v>
      </c>
      <c r="G336" s="7" t="s">
        <v>452</v>
      </c>
      <c r="H336" s="7">
        <v>2004</v>
      </c>
      <c r="I336" s="7" t="s">
        <v>131</v>
      </c>
      <c r="J336" s="6">
        <v>2</v>
      </c>
      <c r="K336" s="6"/>
      <c r="L336" s="6"/>
      <c r="M336" s="6">
        <f t="shared" si="36"/>
        <v>0</v>
      </c>
      <c r="N336" s="6">
        <f t="shared" si="40"/>
        <v>0</v>
      </c>
      <c r="O336" s="10">
        <f t="shared" si="38"/>
        <v>0</v>
      </c>
    </row>
    <row r="337" spans="1:15" ht="38.65" customHeight="1">
      <c r="A337" s="6">
        <f t="shared" si="41"/>
        <v>36</v>
      </c>
      <c r="B337" s="23" t="s">
        <v>87</v>
      </c>
      <c r="C337" s="23" t="s">
        <v>436</v>
      </c>
      <c r="D337" s="23" t="s">
        <v>472</v>
      </c>
      <c r="E337" s="23" t="s">
        <v>473</v>
      </c>
      <c r="F337" s="7" t="s">
        <v>474</v>
      </c>
      <c r="G337" s="7" t="s">
        <v>452</v>
      </c>
      <c r="H337" s="7">
        <v>2009</v>
      </c>
      <c r="I337" s="7" t="s">
        <v>131</v>
      </c>
      <c r="J337" s="6">
        <v>2</v>
      </c>
      <c r="K337" s="6"/>
      <c r="L337" s="6"/>
      <c r="M337" s="6">
        <f t="shared" si="36"/>
        <v>0</v>
      </c>
      <c r="N337" s="6">
        <f t="shared" si="40"/>
        <v>0</v>
      </c>
      <c r="O337" s="10">
        <f t="shared" si="38"/>
        <v>0</v>
      </c>
    </row>
    <row r="338" spans="1:15" ht="38.65" customHeight="1">
      <c r="A338" s="6">
        <f t="shared" si="41"/>
        <v>37</v>
      </c>
      <c r="B338" s="23" t="s">
        <v>87</v>
      </c>
      <c r="C338" s="23" t="s">
        <v>475</v>
      </c>
      <c r="D338" s="23" t="s">
        <v>476</v>
      </c>
      <c r="E338" s="23" t="s">
        <v>477</v>
      </c>
      <c r="F338" s="7" t="s">
        <v>478</v>
      </c>
      <c r="G338" s="7" t="s">
        <v>452</v>
      </c>
      <c r="H338" s="7">
        <v>2011</v>
      </c>
      <c r="I338" s="7" t="s">
        <v>131</v>
      </c>
      <c r="J338" s="6">
        <v>2</v>
      </c>
      <c r="K338" s="6"/>
      <c r="L338" s="6"/>
      <c r="M338" s="6">
        <f t="shared" si="36"/>
        <v>0</v>
      </c>
      <c r="N338" s="6">
        <f t="shared" si="40"/>
        <v>0</v>
      </c>
      <c r="O338" s="10">
        <f t="shared" si="38"/>
        <v>0</v>
      </c>
    </row>
    <row r="339" spans="1:15" ht="38.65" customHeight="1">
      <c r="A339" s="6">
        <f t="shared" si="41"/>
        <v>38</v>
      </c>
      <c r="B339" s="23" t="s">
        <v>87</v>
      </c>
      <c r="C339" s="23" t="s">
        <v>479</v>
      </c>
      <c r="D339" s="23" t="s">
        <v>480</v>
      </c>
      <c r="E339" s="23" t="s">
        <v>481</v>
      </c>
      <c r="F339" s="7" t="s">
        <v>482</v>
      </c>
      <c r="G339" s="7" t="s">
        <v>452</v>
      </c>
      <c r="H339" s="7">
        <v>2006</v>
      </c>
      <c r="I339" s="7" t="s">
        <v>131</v>
      </c>
      <c r="J339" s="6">
        <v>2</v>
      </c>
      <c r="K339" s="6"/>
      <c r="L339" s="6"/>
      <c r="M339" s="6">
        <f t="shared" si="36"/>
        <v>0</v>
      </c>
      <c r="N339" s="6">
        <f t="shared" si="40"/>
        <v>0</v>
      </c>
      <c r="O339" s="10">
        <f t="shared" si="38"/>
        <v>0</v>
      </c>
    </row>
    <row r="340" spans="1:15" ht="38.65" customHeight="1">
      <c r="A340" s="6">
        <f t="shared" si="41"/>
        <v>39</v>
      </c>
      <c r="B340" s="23" t="s">
        <v>87</v>
      </c>
      <c r="C340" s="23" t="s">
        <v>479</v>
      </c>
      <c r="D340" s="23" t="s">
        <v>483</v>
      </c>
      <c r="E340" s="23" t="s">
        <v>484</v>
      </c>
      <c r="F340" s="7" t="s">
        <v>482</v>
      </c>
      <c r="G340" s="7" t="s">
        <v>452</v>
      </c>
      <c r="H340" s="7">
        <v>2006</v>
      </c>
      <c r="I340" s="7" t="s">
        <v>131</v>
      </c>
      <c r="J340" s="6">
        <v>2</v>
      </c>
      <c r="K340" s="6"/>
      <c r="L340" s="6"/>
      <c r="M340" s="6">
        <f t="shared" si="36"/>
        <v>0</v>
      </c>
      <c r="N340" s="6">
        <f t="shared" si="40"/>
        <v>0</v>
      </c>
      <c r="O340" s="10">
        <f t="shared" si="38"/>
        <v>0</v>
      </c>
    </row>
    <row r="341" spans="1:15" ht="38.65" customHeight="1">
      <c r="A341" s="6">
        <f t="shared" si="41"/>
        <v>40</v>
      </c>
      <c r="B341" s="23" t="s">
        <v>87</v>
      </c>
      <c r="C341" s="23" t="s">
        <v>485</v>
      </c>
      <c r="D341" s="23" t="s">
        <v>486</v>
      </c>
      <c r="E341" s="23" t="s">
        <v>487</v>
      </c>
      <c r="F341" s="7" t="s">
        <v>482</v>
      </c>
      <c r="G341" s="7" t="s">
        <v>452</v>
      </c>
      <c r="H341" s="7">
        <v>1996</v>
      </c>
      <c r="I341" s="7" t="s">
        <v>131</v>
      </c>
      <c r="J341" s="6">
        <v>2</v>
      </c>
      <c r="K341" s="6"/>
      <c r="L341" s="6"/>
      <c r="M341" s="6">
        <f t="shared" si="36"/>
        <v>0</v>
      </c>
      <c r="N341" s="6">
        <f t="shared" si="40"/>
        <v>0</v>
      </c>
      <c r="O341" s="10">
        <f t="shared" si="38"/>
        <v>0</v>
      </c>
    </row>
    <row r="342" spans="1:15" ht="38.65" customHeight="1">
      <c r="A342" s="6">
        <f t="shared" si="41"/>
        <v>41</v>
      </c>
      <c r="B342" s="23" t="s">
        <v>87</v>
      </c>
      <c r="C342" s="23" t="s">
        <v>488</v>
      </c>
      <c r="D342" s="23" t="s">
        <v>489</v>
      </c>
      <c r="E342" s="23" t="s">
        <v>490</v>
      </c>
      <c r="F342" s="7" t="s">
        <v>467</v>
      </c>
      <c r="G342" s="7" t="s">
        <v>452</v>
      </c>
      <c r="H342" s="7">
        <v>2009</v>
      </c>
      <c r="I342" s="7" t="s">
        <v>131</v>
      </c>
      <c r="J342" s="6">
        <v>2</v>
      </c>
      <c r="K342" s="6"/>
      <c r="L342" s="6"/>
      <c r="M342" s="6">
        <f t="shared" si="36"/>
        <v>0</v>
      </c>
      <c r="N342" s="6">
        <f t="shared" si="40"/>
        <v>0</v>
      </c>
      <c r="O342" s="10">
        <f t="shared" si="38"/>
        <v>0</v>
      </c>
    </row>
    <row r="343" spans="1:15" ht="38.65" customHeight="1">
      <c r="A343" s="6">
        <f t="shared" si="41"/>
        <v>42</v>
      </c>
      <c r="B343" s="23" t="s">
        <v>87</v>
      </c>
      <c r="C343" s="23" t="s">
        <v>475</v>
      </c>
      <c r="D343" s="23" t="s">
        <v>491</v>
      </c>
      <c r="E343" s="23" t="s">
        <v>492</v>
      </c>
      <c r="F343" s="7" t="s">
        <v>474</v>
      </c>
      <c r="G343" s="7" t="s">
        <v>452</v>
      </c>
      <c r="H343" s="7">
        <v>2003</v>
      </c>
      <c r="I343" s="7" t="s">
        <v>131</v>
      </c>
      <c r="J343" s="6">
        <v>2</v>
      </c>
      <c r="K343" s="6"/>
      <c r="L343" s="6"/>
      <c r="M343" s="6">
        <f t="shared" si="36"/>
        <v>0</v>
      </c>
      <c r="N343" s="6">
        <f t="shared" si="40"/>
        <v>0</v>
      </c>
      <c r="O343" s="10">
        <f t="shared" si="38"/>
        <v>0</v>
      </c>
    </row>
    <row r="344" spans="1:15" ht="38.65" customHeight="1">
      <c r="A344" s="6">
        <f t="shared" si="41"/>
        <v>43</v>
      </c>
      <c r="B344" s="23" t="s">
        <v>87</v>
      </c>
      <c r="C344" s="23" t="s">
        <v>493</v>
      </c>
      <c r="D344" s="23" t="s">
        <v>494</v>
      </c>
      <c r="E344" s="23" t="s">
        <v>495</v>
      </c>
      <c r="F344" s="7" t="s">
        <v>496</v>
      </c>
      <c r="G344" s="7" t="s">
        <v>452</v>
      </c>
      <c r="H344" s="7">
        <v>2003</v>
      </c>
      <c r="I344" s="7" t="s">
        <v>131</v>
      </c>
      <c r="J344" s="6">
        <v>2</v>
      </c>
      <c r="K344" s="6"/>
      <c r="L344" s="6"/>
      <c r="M344" s="6">
        <f t="shared" si="36"/>
        <v>0</v>
      </c>
      <c r="N344" s="6">
        <f t="shared" si="40"/>
        <v>0</v>
      </c>
      <c r="O344" s="10">
        <f t="shared" si="38"/>
        <v>0</v>
      </c>
    </row>
    <row r="345" spans="1:15" ht="38.65" customHeight="1">
      <c r="A345" s="6">
        <f t="shared" si="41"/>
        <v>44</v>
      </c>
      <c r="B345" s="23" t="s">
        <v>87</v>
      </c>
      <c r="C345" s="23" t="s">
        <v>475</v>
      </c>
      <c r="D345" s="45" t="s">
        <v>497</v>
      </c>
      <c r="E345" s="23" t="s">
        <v>498</v>
      </c>
      <c r="F345" s="7" t="s">
        <v>499</v>
      </c>
      <c r="G345" s="7" t="s">
        <v>452</v>
      </c>
      <c r="H345" s="7">
        <v>1987</v>
      </c>
      <c r="I345" s="7" t="s">
        <v>131</v>
      </c>
      <c r="J345" s="6">
        <v>2</v>
      </c>
      <c r="K345" s="6"/>
      <c r="L345" s="6"/>
      <c r="M345" s="6">
        <f t="shared" si="36"/>
        <v>0</v>
      </c>
      <c r="N345" s="6">
        <f t="shared" si="40"/>
        <v>0</v>
      </c>
      <c r="O345" s="10">
        <f t="shared" si="38"/>
        <v>0</v>
      </c>
    </row>
    <row r="346" spans="1:15" ht="38.65" customHeight="1">
      <c r="A346" s="6">
        <f t="shared" si="41"/>
        <v>45</v>
      </c>
      <c r="B346" s="23" t="s">
        <v>87</v>
      </c>
      <c r="C346" s="23" t="s">
        <v>500</v>
      </c>
      <c r="D346" s="23" t="s">
        <v>501</v>
      </c>
      <c r="E346" s="23" t="s">
        <v>502</v>
      </c>
      <c r="F346" s="7" t="s">
        <v>474</v>
      </c>
      <c r="G346" s="7" t="s">
        <v>452</v>
      </c>
      <c r="H346" s="7">
        <v>2009</v>
      </c>
      <c r="I346" s="7" t="s">
        <v>131</v>
      </c>
      <c r="J346" s="6">
        <v>2</v>
      </c>
      <c r="K346" s="6"/>
      <c r="L346" s="6"/>
      <c r="M346" s="6">
        <f t="shared" si="36"/>
        <v>0</v>
      </c>
      <c r="N346" s="6">
        <f t="shared" si="40"/>
        <v>0</v>
      </c>
      <c r="O346" s="10">
        <f t="shared" si="38"/>
        <v>0</v>
      </c>
    </row>
    <row r="347" spans="1:15" ht="38.65" customHeight="1">
      <c r="A347" s="6">
        <f t="shared" si="41"/>
        <v>46</v>
      </c>
      <c r="B347" s="23" t="s">
        <v>87</v>
      </c>
      <c r="C347" s="23" t="s">
        <v>503</v>
      </c>
      <c r="D347" s="23" t="s">
        <v>504</v>
      </c>
      <c r="E347" s="1" t="s">
        <v>505</v>
      </c>
      <c r="F347" s="7" t="s">
        <v>506</v>
      </c>
      <c r="G347" s="7" t="s">
        <v>452</v>
      </c>
      <c r="H347" s="7">
        <v>2011</v>
      </c>
      <c r="I347" s="7" t="s">
        <v>131</v>
      </c>
      <c r="J347" s="6">
        <v>2</v>
      </c>
      <c r="K347" s="6"/>
      <c r="L347" s="6"/>
      <c r="M347" s="6">
        <f t="shared" si="36"/>
        <v>0</v>
      </c>
      <c r="N347" s="6">
        <f t="shared" si="40"/>
        <v>0</v>
      </c>
      <c r="O347" s="10">
        <f t="shared" si="38"/>
        <v>0</v>
      </c>
    </row>
    <row r="348" spans="1:15" ht="38.65" customHeight="1">
      <c r="A348" s="6">
        <f t="shared" si="41"/>
        <v>47</v>
      </c>
      <c r="B348" s="23" t="s">
        <v>87</v>
      </c>
      <c r="C348" s="23" t="s">
        <v>507</v>
      </c>
      <c r="D348" s="45" t="s">
        <v>508</v>
      </c>
      <c r="E348" s="23" t="s">
        <v>509</v>
      </c>
      <c r="F348" s="7" t="s">
        <v>510</v>
      </c>
      <c r="G348" s="7" t="s">
        <v>452</v>
      </c>
      <c r="H348" s="7">
        <v>2009</v>
      </c>
      <c r="I348" s="7" t="s">
        <v>131</v>
      </c>
      <c r="J348" s="6">
        <v>2</v>
      </c>
      <c r="K348" s="6"/>
      <c r="L348" s="6"/>
      <c r="M348" s="6">
        <f t="shared" si="36"/>
        <v>0</v>
      </c>
      <c r="N348" s="6">
        <f t="shared" si="40"/>
        <v>0</v>
      </c>
      <c r="O348" s="10">
        <f t="shared" si="38"/>
        <v>0</v>
      </c>
    </row>
    <row r="349" spans="1:15" ht="38.65" customHeight="1">
      <c r="A349" s="6">
        <f t="shared" si="41"/>
        <v>48</v>
      </c>
      <c r="B349" s="23" t="s">
        <v>87</v>
      </c>
      <c r="C349" s="45" t="s">
        <v>511</v>
      </c>
      <c r="D349" s="23" t="s">
        <v>512</v>
      </c>
      <c r="E349" s="23" t="s">
        <v>513</v>
      </c>
      <c r="F349" s="7" t="s">
        <v>514</v>
      </c>
      <c r="G349" s="7" t="s">
        <v>438</v>
      </c>
      <c r="H349" s="7">
        <v>2017</v>
      </c>
      <c r="I349" s="7" t="s">
        <v>131</v>
      </c>
      <c r="J349" s="6">
        <v>2</v>
      </c>
      <c r="K349" s="6"/>
      <c r="L349" s="6"/>
      <c r="M349" s="6">
        <f t="shared" si="36"/>
        <v>0</v>
      </c>
      <c r="N349" s="6">
        <f t="shared" si="40"/>
        <v>0</v>
      </c>
      <c r="O349" s="10">
        <f t="shared" si="38"/>
        <v>0</v>
      </c>
    </row>
    <row r="350" spans="1:15" ht="39" customHeight="1">
      <c r="A350" s="6">
        <f t="shared" si="41"/>
        <v>49</v>
      </c>
      <c r="B350" s="23" t="s">
        <v>87</v>
      </c>
      <c r="C350" s="23" t="s">
        <v>515</v>
      </c>
      <c r="D350" s="23" t="s">
        <v>516</v>
      </c>
      <c r="E350" s="1">
        <v>1300406</v>
      </c>
      <c r="F350" s="7" t="s">
        <v>517</v>
      </c>
      <c r="G350" s="7" t="s">
        <v>438</v>
      </c>
      <c r="H350" s="7">
        <v>2017</v>
      </c>
      <c r="I350" s="7" t="s">
        <v>131</v>
      </c>
      <c r="J350" s="6">
        <v>2</v>
      </c>
      <c r="K350" s="6"/>
      <c r="L350" s="6"/>
      <c r="M350" s="6">
        <f t="shared" si="36"/>
        <v>0</v>
      </c>
      <c r="N350" s="6">
        <f t="shared" si="40"/>
        <v>0</v>
      </c>
      <c r="O350" s="10">
        <f t="shared" si="38"/>
        <v>0</v>
      </c>
    </row>
    <row r="351" spans="1:15" ht="38.65" customHeight="1">
      <c r="A351" s="6">
        <f t="shared" si="41"/>
        <v>50</v>
      </c>
      <c r="B351" s="23" t="s">
        <v>87</v>
      </c>
      <c r="C351" s="23" t="s">
        <v>475</v>
      </c>
      <c r="D351" s="23" t="s">
        <v>518</v>
      </c>
      <c r="E351" s="23" t="s">
        <v>519</v>
      </c>
      <c r="F351" s="7" t="s">
        <v>520</v>
      </c>
      <c r="G351" s="7" t="s">
        <v>438</v>
      </c>
      <c r="H351" s="7">
        <v>2017</v>
      </c>
      <c r="I351" s="7" t="s">
        <v>131</v>
      </c>
      <c r="J351" s="6">
        <v>2</v>
      </c>
      <c r="K351" s="6"/>
      <c r="L351" s="6"/>
      <c r="M351" s="6">
        <f t="shared" si="36"/>
        <v>0</v>
      </c>
      <c r="N351" s="6">
        <f t="shared" si="40"/>
        <v>0</v>
      </c>
      <c r="O351" s="10">
        <f t="shared" si="38"/>
        <v>0</v>
      </c>
    </row>
    <row r="352" spans="1:15" ht="38.65" customHeight="1">
      <c r="A352" s="6">
        <f t="shared" si="41"/>
        <v>51</v>
      </c>
      <c r="B352" s="23" t="s">
        <v>87</v>
      </c>
      <c r="C352" s="23" t="s">
        <v>500</v>
      </c>
      <c r="D352" s="23" t="s">
        <v>501</v>
      </c>
      <c r="E352" s="23" t="s">
        <v>521</v>
      </c>
      <c r="F352" s="7" t="s">
        <v>474</v>
      </c>
      <c r="G352" s="7" t="s">
        <v>438</v>
      </c>
      <c r="H352" s="7">
        <v>2017</v>
      </c>
      <c r="I352" s="7" t="s">
        <v>131</v>
      </c>
      <c r="J352" s="6">
        <v>2</v>
      </c>
      <c r="K352" s="6"/>
      <c r="L352" s="6"/>
      <c r="M352" s="6">
        <f t="shared" si="36"/>
        <v>0</v>
      </c>
      <c r="N352" s="6">
        <f t="shared" si="40"/>
        <v>0</v>
      </c>
      <c r="O352" s="10">
        <f t="shared" si="38"/>
        <v>0</v>
      </c>
    </row>
    <row r="353" spans="1:1015" ht="38.65" customHeight="1">
      <c r="A353" s="6">
        <f t="shared" si="41"/>
        <v>52</v>
      </c>
      <c r="B353" s="23" t="s">
        <v>87</v>
      </c>
      <c r="C353" s="23" t="s">
        <v>522</v>
      </c>
      <c r="D353" s="23" t="s">
        <v>523</v>
      </c>
      <c r="E353" s="23" t="s">
        <v>524</v>
      </c>
      <c r="F353" s="7" t="s">
        <v>525</v>
      </c>
      <c r="G353" s="7" t="s">
        <v>438</v>
      </c>
      <c r="H353" s="7">
        <v>2017</v>
      </c>
      <c r="I353" s="7" t="s">
        <v>131</v>
      </c>
      <c r="J353" s="6">
        <v>2</v>
      </c>
      <c r="K353" s="6"/>
      <c r="L353" s="6"/>
      <c r="M353" s="6">
        <f t="shared" si="36"/>
        <v>0</v>
      </c>
      <c r="N353" s="6">
        <f t="shared" si="40"/>
        <v>0</v>
      </c>
      <c r="O353" s="10">
        <f t="shared" si="38"/>
        <v>0</v>
      </c>
    </row>
    <row r="354" spans="1:1015" ht="38.65" customHeight="1">
      <c r="A354" s="6">
        <f t="shared" si="41"/>
        <v>53</v>
      </c>
      <c r="B354" s="23" t="s">
        <v>87</v>
      </c>
      <c r="C354" s="23" t="s">
        <v>479</v>
      </c>
      <c r="D354" s="23" t="s">
        <v>483</v>
      </c>
      <c r="E354" s="23" t="s">
        <v>526</v>
      </c>
      <c r="F354" s="7" t="s">
        <v>482</v>
      </c>
      <c r="G354" s="7" t="s">
        <v>438</v>
      </c>
      <c r="H354" s="7">
        <v>2017</v>
      </c>
      <c r="I354" s="7" t="s">
        <v>131</v>
      </c>
      <c r="J354" s="6">
        <v>2</v>
      </c>
      <c r="K354" s="6"/>
      <c r="L354" s="6"/>
      <c r="M354" s="6">
        <f t="shared" si="36"/>
        <v>0</v>
      </c>
      <c r="N354" s="6">
        <f t="shared" si="40"/>
        <v>0</v>
      </c>
      <c r="O354" s="10">
        <f t="shared" si="38"/>
        <v>0</v>
      </c>
    </row>
    <row r="355" spans="1:1015" ht="38.65" customHeight="1">
      <c r="A355" s="6">
        <f t="shared" si="41"/>
        <v>54</v>
      </c>
      <c r="B355" s="23" t="s">
        <v>87</v>
      </c>
      <c r="C355" s="23" t="s">
        <v>527</v>
      </c>
      <c r="D355" s="23" t="s">
        <v>528</v>
      </c>
      <c r="E355" s="23" t="s">
        <v>529</v>
      </c>
      <c r="F355" s="7" t="s">
        <v>530</v>
      </c>
      <c r="G355" s="7" t="s">
        <v>438</v>
      </c>
      <c r="H355" s="7">
        <v>2017</v>
      </c>
      <c r="I355" s="7" t="s">
        <v>131</v>
      </c>
      <c r="J355" s="6">
        <v>2</v>
      </c>
      <c r="K355" s="6"/>
      <c r="L355" s="6"/>
      <c r="M355" s="6">
        <f t="shared" si="36"/>
        <v>0</v>
      </c>
      <c r="N355" s="6">
        <f t="shared" si="40"/>
        <v>0</v>
      </c>
      <c r="O355" s="10">
        <f t="shared" si="38"/>
        <v>0</v>
      </c>
    </row>
    <row r="356" spans="1:1015" ht="38.65" customHeight="1">
      <c r="A356" s="6">
        <f t="shared" si="41"/>
        <v>55</v>
      </c>
      <c r="B356" s="23" t="s">
        <v>87</v>
      </c>
      <c r="C356" s="23" t="s">
        <v>531</v>
      </c>
      <c r="D356" s="23" t="s">
        <v>532</v>
      </c>
      <c r="E356" s="23" t="s">
        <v>533</v>
      </c>
      <c r="F356" s="7" t="s">
        <v>467</v>
      </c>
      <c r="G356" s="7" t="s">
        <v>438</v>
      </c>
      <c r="H356" s="7">
        <v>2017</v>
      </c>
      <c r="I356" s="7" t="s">
        <v>131</v>
      </c>
      <c r="J356" s="6">
        <v>2</v>
      </c>
      <c r="K356" s="6"/>
      <c r="L356" s="6"/>
      <c r="M356" s="6">
        <f t="shared" si="36"/>
        <v>0</v>
      </c>
      <c r="N356" s="6">
        <f t="shared" si="40"/>
        <v>0</v>
      </c>
      <c r="O356" s="10">
        <f t="shared" si="38"/>
        <v>0</v>
      </c>
    </row>
    <row r="357" spans="1:1015" ht="38.65" customHeight="1">
      <c r="A357" s="6">
        <f t="shared" si="41"/>
        <v>56</v>
      </c>
      <c r="B357" s="23" t="s">
        <v>87</v>
      </c>
      <c r="C357" s="23" t="s">
        <v>531</v>
      </c>
      <c r="D357" s="23" t="s">
        <v>534</v>
      </c>
      <c r="E357" s="23" t="s">
        <v>535</v>
      </c>
      <c r="F357" s="7" t="s">
        <v>478</v>
      </c>
      <c r="G357" s="7" t="s">
        <v>438</v>
      </c>
      <c r="H357" s="7">
        <v>2017</v>
      </c>
      <c r="I357" s="7" t="s">
        <v>131</v>
      </c>
      <c r="J357" s="6">
        <v>2</v>
      </c>
      <c r="K357" s="6"/>
      <c r="L357" s="6"/>
      <c r="M357" s="6">
        <f t="shared" si="36"/>
        <v>0</v>
      </c>
      <c r="N357" s="6">
        <f t="shared" si="40"/>
        <v>0</v>
      </c>
      <c r="O357" s="10">
        <f t="shared" si="38"/>
        <v>0</v>
      </c>
    </row>
    <row r="358" spans="1:1015" ht="38.65" customHeight="1">
      <c r="A358" s="6">
        <f t="shared" si="41"/>
        <v>57</v>
      </c>
      <c r="B358" s="23" t="s">
        <v>87</v>
      </c>
      <c r="C358" s="23" t="s">
        <v>475</v>
      </c>
      <c r="D358" s="23" t="s">
        <v>497</v>
      </c>
      <c r="E358" s="23" t="s">
        <v>536</v>
      </c>
      <c r="F358" s="7" t="s">
        <v>499</v>
      </c>
      <c r="G358" s="7" t="s">
        <v>438</v>
      </c>
      <c r="H358" s="7">
        <v>2017</v>
      </c>
      <c r="I358" s="7" t="s">
        <v>131</v>
      </c>
      <c r="J358" s="6">
        <v>2</v>
      </c>
      <c r="K358" s="6"/>
      <c r="L358" s="6"/>
      <c r="M358" s="6">
        <f t="shared" si="36"/>
        <v>0</v>
      </c>
      <c r="N358" s="6">
        <f t="shared" si="40"/>
        <v>0</v>
      </c>
      <c r="O358" s="10">
        <f t="shared" si="38"/>
        <v>0</v>
      </c>
    </row>
    <row r="359" spans="1:1015" ht="38.65" customHeight="1">
      <c r="A359" s="6">
        <f t="shared" si="41"/>
        <v>58</v>
      </c>
      <c r="B359" s="23" t="s">
        <v>87</v>
      </c>
      <c r="C359" s="23" t="s">
        <v>479</v>
      </c>
      <c r="D359" s="23" t="s">
        <v>483</v>
      </c>
      <c r="E359" s="23" t="s">
        <v>537</v>
      </c>
      <c r="F359" s="7" t="s">
        <v>538</v>
      </c>
      <c r="G359" s="7" t="s">
        <v>438</v>
      </c>
      <c r="H359" s="7">
        <v>2017</v>
      </c>
      <c r="I359" s="7" t="s">
        <v>131</v>
      </c>
      <c r="J359" s="6">
        <v>2</v>
      </c>
      <c r="K359" s="6"/>
      <c r="L359" s="6"/>
      <c r="M359" s="6">
        <f t="shared" si="36"/>
        <v>0</v>
      </c>
      <c r="N359" s="6">
        <f t="shared" si="40"/>
        <v>0</v>
      </c>
      <c r="O359" s="10">
        <f t="shared" si="38"/>
        <v>0</v>
      </c>
    </row>
    <row r="360" spans="1:1015" ht="38.65" customHeight="1">
      <c r="A360" s="6">
        <f t="shared" si="41"/>
        <v>59</v>
      </c>
      <c r="B360" s="23" t="s">
        <v>87</v>
      </c>
      <c r="C360" s="23" t="s">
        <v>507</v>
      </c>
      <c r="D360" s="23" t="s">
        <v>539</v>
      </c>
      <c r="E360" s="23" t="s">
        <v>540</v>
      </c>
      <c r="F360" s="7" t="s">
        <v>510</v>
      </c>
      <c r="G360" s="7" t="s">
        <v>438</v>
      </c>
      <c r="H360" s="7">
        <v>2009</v>
      </c>
      <c r="I360" s="7" t="s">
        <v>131</v>
      </c>
      <c r="J360" s="6">
        <v>2</v>
      </c>
      <c r="K360" s="6"/>
      <c r="L360" s="6"/>
      <c r="M360" s="6">
        <f t="shared" si="36"/>
        <v>0</v>
      </c>
      <c r="N360" s="6">
        <f t="shared" si="40"/>
        <v>0</v>
      </c>
      <c r="O360" s="10">
        <f t="shared" si="38"/>
        <v>0</v>
      </c>
    </row>
    <row r="361" spans="1:1015" ht="28.9" customHeight="1">
      <c r="K361" s="90" t="s">
        <v>82</v>
      </c>
      <c r="L361" s="90"/>
      <c r="M361" s="90"/>
      <c r="N361" s="18">
        <f>SUM(N302:N360)</f>
        <v>0</v>
      </c>
      <c r="O361" s="18">
        <f t="shared" ref="O361" si="42">SUM(O302:O360)</f>
        <v>0</v>
      </c>
      <c r="AMA361" s="2"/>
    </row>
    <row r="362" spans="1:1015" ht="31.5" customHeight="1">
      <c r="K362" s="63"/>
      <c r="L362" s="63"/>
      <c r="M362" s="63"/>
      <c r="N362" s="64"/>
      <c r="O362" s="65"/>
      <c r="AMA362" s="2"/>
    </row>
    <row r="363" spans="1:1015" ht="31.5" customHeight="1">
      <c r="A363" s="91" t="s">
        <v>917</v>
      </c>
      <c r="B363" s="91"/>
      <c r="C363" s="91"/>
      <c r="D363" s="91"/>
      <c r="E363" s="91"/>
      <c r="F363" s="91"/>
      <c r="G363" s="91"/>
      <c r="H363" s="91"/>
      <c r="I363" s="91"/>
      <c r="J363" s="76">
        <v>118</v>
      </c>
      <c r="K363" s="63"/>
      <c r="L363" s="63"/>
      <c r="M363" s="63"/>
      <c r="N363" s="64"/>
      <c r="O363" s="65"/>
      <c r="AMA363" s="2"/>
    </row>
    <row r="364" spans="1:1015" ht="31.5" customHeight="1">
      <c r="A364" s="91" t="s">
        <v>859</v>
      </c>
      <c r="B364" s="91"/>
      <c r="C364" s="91"/>
      <c r="D364" s="91"/>
      <c r="E364" s="91"/>
      <c r="F364" s="91"/>
      <c r="G364" s="91"/>
      <c r="H364" s="91"/>
      <c r="I364" s="91"/>
      <c r="J364" s="74"/>
      <c r="K364" s="63"/>
      <c r="L364" s="63"/>
      <c r="M364" s="63"/>
      <c r="N364" s="64"/>
      <c r="O364" s="65"/>
      <c r="AMA364" s="2"/>
    </row>
    <row r="365" spans="1:1015" ht="31.5" customHeight="1">
      <c r="A365" s="91" t="s">
        <v>858</v>
      </c>
      <c r="B365" s="91"/>
      <c r="C365" s="91"/>
      <c r="D365" s="91"/>
      <c r="E365" s="91"/>
      <c r="F365" s="91"/>
      <c r="G365" s="91"/>
      <c r="H365" s="91"/>
      <c r="I365" s="91"/>
      <c r="J365" s="74">
        <f>J364+(J364*J366/100)</f>
        <v>0</v>
      </c>
      <c r="K365" s="63"/>
      <c r="L365" s="63"/>
      <c r="M365" s="63"/>
      <c r="N365" s="64"/>
      <c r="O365" s="65"/>
      <c r="AMA365" s="2"/>
    </row>
    <row r="366" spans="1:1015" ht="31.5" customHeight="1">
      <c r="A366" s="91" t="s">
        <v>12</v>
      </c>
      <c r="B366" s="91"/>
      <c r="C366" s="91"/>
      <c r="D366" s="91"/>
      <c r="E366" s="91"/>
      <c r="F366" s="91"/>
      <c r="G366" s="91"/>
      <c r="H366" s="91"/>
      <c r="I366" s="91"/>
      <c r="J366" s="74"/>
      <c r="K366" s="63"/>
      <c r="L366" s="63"/>
      <c r="M366" s="63"/>
      <c r="N366" s="64"/>
      <c r="O366" s="65"/>
      <c r="AMA366" s="2"/>
    </row>
    <row r="367" spans="1:1015" ht="31.5" customHeight="1">
      <c r="A367" s="91" t="s">
        <v>852</v>
      </c>
      <c r="B367" s="91"/>
      <c r="C367" s="91"/>
      <c r="D367" s="91"/>
      <c r="E367" s="91"/>
      <c r="F367" s="91"/>
      <c r="G367" s="91"/>
      <c r="H367" s="91"/>
      <c r="I367" s="91"/>
      <c r="J367" s="74">
        <f>J363*J364</f>
        <v>0</v>
      </c>
      <c r="K367" s="63"/>
      <c r="L367" s="63"/>
      <c r="M367" s="63"/>
      <c r="N367" s="64"/>
      <c r="O367" s="65"/>
      <c r="AMA367" s="2"/>
    </row>
    <row r="368" spans="1:1015" ht="31.5" customHeight="1">
      <c r="A368" s="91" t="s">
        <v>853</v>
      </c>
      <c r="B368" s="91"/>
      <c r="C368" s="91"/>
      <c r="D368" s="91"/>
      <c r="E368" s="91"/>
      <c r="F368" s="91"/>
      <c r="G368" s="91"/>
      <c r="H368" s="91"/>
      <c r="I368" s="91"/>
      <c r="J368" s="74">
        <f>J367+(J367*J366/100)</f>
        <v>0</v>
      </c>
      <c r="K368" s="63"/>
      <c r="L368" s="63"/>
      <c r="M368" s="63"/>
      <c r="N368" s="64"/>
      <c r="O368" s="65"/>
      <c r="AMA368" s="2"/>
    </row>
    <row r="369" spans="1:1015" ht="31.5" customHeight="1">
      <c r="A369" s="90" t="s">
        <v>541</v>
      </c>
      <c r="B369" s="90"/>
      <c r="C369" s="90"/>
      <c r="D369" s="90"/>
      <c r="E369" s="90"/>
      <c r="F369" s="90"/>
      <c r="G369" s="90"/>
      <c r="H369" s="90"/>
      <c r="I369" s="90"/>
      <c r="J369" s="74">
        <f>N361+J367</f>
        <v>0</v>
      </c>
      <c r="K369" s="63"/>
      <c r="L369" s="63"/>
      <c r="M369" s="63"/>
      <c r="N369" s="64"/>
      <c r="O369" s="65"/>
      <c r="AMA369" s="2"/>
    </row>
    <row r="370" spans="1:1015" ht="31.5" customHeight="1">
      <c r="A370" s="90" t="s">
        <v>542</v>
      </c>
      <c r="B370" s="90"/>
      <c r="C370" s="90"/>
      <c r="D370" s="90"/>
      <c r="E370" s="90"/>
      <c r="F370" s="90"/>
      <c r="G370" s="90"/>
      <c r="H370" s="90"/>
      <c r="I370" s="90"/>
      <c r="J370" s="74">
        <f>O361+J368</f>
        <v>0</v>
      </c>
      <c r="K370" s="63"/>
      <c r="L370" s="63"/>
      <c r="M370" s="63"/>
      <c r="N370" s="64"/>
      <c r="O370" s="65"/>
      <c r="AMA370" s="2"/>
    </row>
    <row r="371" spans="1:1015" ht="31.5" customHeight="1">
      <c r="K371" s="63"/>
      <c r="L371" s="63"/>
      <c r="M371" s="63"/>
      <c r="N371" s="64"/>
      <c r="O371" s="65"/>
      <c r="AMA371" s="2"/>
    </row>
    <row r="372" spans="1:1015" ht="29.25" customHeight="1">
      <c r="A372" s="90" t="s">
        <v>543</v>
      </c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ALZ372" s="2"/>
      <c r="AMA372" s="2"/>
    </row>
    <row r="373" spans="1:1015" ht="147.75" customHeight="1">
      <c r="A373" s="4" t="s">
        <v>1</v>
      </c>
      <c r="B373" s="4" t="s">
        <v>2</v>
      </c>
      <c r="C373" s="4" t="s">
        <v>3</v>
      </c>
      <c r="D373" s="4" t="s">
        <v>4</v>
      </c>
      <c r="E373" s="4" t="s">
        <v>5</v>
      </c>
      <c r="F373" s="4" t="s">
        <v>6</v>
      </c>
      <c r="G373" s="4" t="s">
        <v>7</v>
      </c>
      <c r="H373" s="4" t="s">
        <v>8</v>
      </c>
      <c r="I373" s="4" t="s">
        <v>86</v>
      </c>
      <c r="J373" s="5" t="s">
        <v>10</v>
      </c>
      <c r="K373" s="4" t="s">
        <v>11</v>
      </c>
      <c r="L373" s="5" t="s">
        <v>12</v>
      </c>
      <c r="M373" s="4" t="s">
        <v>13</v>
      </c>
      <c r="N373" s="4" t="s">
        <v>14</v>
      </c>
      <c r="O373" s="4" t="s">
        <v>15</v>
      </c>
    </row>
    <row r="374" spans="1:1015" ht="34.5" customHeight="1">
      <c r="A374" s="34" t="s">
        <v>16</v>
      </c>
      <c r="B374" s="23" t="s">
        <v>87</v>
      </c>
      <c r="C374" s="7" t="s">
        <v>544</v>
      </c>
      <c r="D374" s="7" t="s">
        <v>545</v>
      </c>
      <c r="E374" s="7" t="s">
        <v>546</v>
      </c>
      <c r="F374" s="25" t="s">
        <v>437</v>
      </c>
      <c r="G374" s="23" t="s">
        <v>213</v>
      </c>
      <c r="H374" s="7">
        <v>2017</v>
      </c>
      <c r="I374" s="7" t="s">
        <v>93</v>
      </c>
      <c r="J374" s="6">
        <v>2</v>
      </c>
      <c r="K374" s="6"/>
      <c r="L374" s="6"/>
      <c r="M374" s="6">
        <f t="shared" ref="M374:M386" si="43">K374+(K374*L374/100)</f>
        <v>0</v>
      </c>
      <c r="N374" s="6">
        <f t="shared" ref="N374:N386" si="44">J374*K374</f>
        <v>0</v>
      </c>
      <c r="O374" s="10">
        <f t="shared" ref="O374:O386" si="45">N374+(N374*L374/100)</f>
        <v>0</v>
      </c>
    </row>
    <row r="375" spans="1:1015" ht="30" customHeight="1">
      <c r="A375" s="34" t="s">
        <v>23</v>
      </c>
      <c r="B375" s="23" t="s">
        <v>87</v>
      </c>
      <c r="C375" s="7" t="s">
        <v>544</v>
      </c>
      <c r="D375" s="6" t="s">
        <v>545</v>
      </c>
      <c r="E375" s="7" t="s">
        <v>547</v>
      </c>
      <c r="F375" s="25" t="s">
        <v>173</v>
      </c>
      <c r="G375" s="23" t="s">
        <v>213</v>
      </c>
      <c r="H375" s="23">
        <v>2017</v>
      </c>
      <c r="I375" s="23" t="s">
        <v>93</v>
      </c>
      <c r="J375" s="6">
        <v>2</v>
      </c>
      <c r="K375" s="6"/>
      <c r="L375" s="6"/>
      <c r="M375" s="6">
        <f t="shared" si="43"/>
        <v>0</v>
      </c>
      <c r="N375" s="6">
        <f t="shared" si="44"/>
        <v>0</v>
      </c>
      <c r="O375" s="10">
        <f t="shared" si="45"/>
        <v>0</v>
      </c>
    </row>
    <row r="376" spans="1:1015" ht="34.5" customHeight="1">
      <c r="A376" s="34" t="s">
        <v>29</v>
      </c>
      <c r="B376" s="23" t="s">
        <v>87</v>
      </c>
      <c r="C376" s="7" t="s">
        <v>544</v>
      </c>
      <c r="D376" s="6" t="s">
        <v>548</v>
      </c>
      <c r="E376" s="7" t="s">
        <v>549</v>
      </c>
      <c r="F376" s="25" t="s">
        <v>550</v>
      </c>
      <c r="G376" s="23" t="s">
        <v>72</v>
      </c>
      <c r="H376" s="23">
        <v>2015</v>
      </c>
      <c r="I376" s="23" t="s">
        <v>111</v>
      </c>
      <c r="J376" s="6">
        <v>2</v>
      </c>
      <c r="K376" s="6"/>
      <c r="L376" s="6"/>
      <c r="M376" s="6">
        <f t="shared" si="43"/>
        <v>0</v>
      </c>
      <c r="N376" s="6">
        <f t="shared" si="44"/>
        <v>0</v>
      </c>
      <c r="O376" s="10">
        <f t="shared" si="45"/>
        <v>0</v>
      </c>
    </row>
    <row r="377" spans="1:1015" ht="31.5" customHeight="1">
      <c r="A377" s="34" t="s">
        <v>33</v>
      </c>
      <c r="B377" s="23" t="s">
        <v>87</v>
      </c>
      <c r="C377" s="7" t="s">
        <v>544</v>
      </c>
      <c r="D377" s="6" t="s">
        <v>551</v>
      </c>
      <c r="E377" s="7" t="s">
        <v>552</v>
      </c>
      <c r="F377" s="25" t="s">
        <v>550</v>
      </c>
      <c r="G377" s="23" t="s">
        <v>367</v>
      </c>
      <c r="H377" s="23">
        <v>2011</v>
      </c>
      <c r="I377" s="23" t="s">
        <v>111</v>
      </c>
      <c r="J377" s="6">
        <v>2</v>
      </c>
      <c r="K377" s="6"/>
      <c r="L377" s="6"/>
      <c r="M377" s="6">
        <f t="shared" si="43"/>
        <v>0</v>
      </c>
      <c r="N377" s="6">
        <f t="shared" si="44"/>
        <v>0</v>
      </c>
      <c r="O377" s="10">
        <f t="shared" si="45"/>
        <v>0</v>
      </c>
    </row>
    <row r="378" spans="1:1015" ht="21.75" customHeight="1">
      <c r="A378" s="34" t="s">
        <v>38</v>
      </c>
      <c r="B378" s="23" t="s">
        <v>87</v>
      </c>
      <c r="C378" s="7" t="s">
        <v>544</v>
      </c>
      <c r="D378" s="6" t="s">
        <v>553</v>
      </c>
      <c r="E378" s="7" t="s">
        <v>554</v>
      </c>
      <c r="F378" s="25" t="s">
        <v>555</v>
      </c>
      <c r="G378" s="23" t="s">
        <v>124</v>
      </c>
      <c r="H378" s="23">
        <v>2019</v>
      </c>
      <c r="I378" s="23" t="s">
        <v>111</v>
      </c>
      <c r="J378" s="6">
        <v>2</v>
      </c>
      <c r="K378" s="6"/>
      <c r="L378" s="6"/>
      <c r="M378" s="6">
        <f t="shared" si="43"/>
        <v>0</v>
      </c>
      <c r="N378" s="6">
        <f t="shared" si="44"/>
        <v>0</v>
      </c>
      <c r="O378" s="10">
        <f t="shared" si="45"/>
        <v>0</v>
      </c>
    </row>
    <row r="379" spans="1:1015" ht="26.25" customHeight="1">
      <c r="A379" s="34" t="s">
        <v>40</v>
      </c>
      <c r="B379" s="23" t="s">
        <v>87</v>
      </c>
      <c r="C379" s="7" t="s">
        <v>544</v>
      </c>
      <c r="D379" s="6" t="s">
        <v>556</v>
      </c>
      <c r="E379" s="7" t="s">
        <v>557</v>
      </c>
      <c r="F379" s="25"/>
      <c r="G379" s="23" t="s">
        <v>124</v>
      </c>
      <c r="H379" s="23">
        <v>2018</v>
      </c>
      <c r="I379" s="23" t="s">
        <v>111</v>
      </c>
      <c r="J379" s="6">
        <v>2</v>
      </c>
      <c r="K379" s="6"/>
      <c r="L379" s="6"/>
      <c r="M379" s="6">
        <f t="shared" si="43"/>
        <v>0</v>
      </c>
      <c r="N379" s="6">
        <f t="shared" si="44"/>
        <v>0</v>
      </c>
      <c r="O379" s="10">
        <f t="shared" si="45"/>
        <v>0</v>
      </c>
    </row>
    <row r="380" spans="1:1015" ht="20.25" customHeight="1">
      <c r="A380" s="34" t="s">
        <v>43</v>
      </c>
      <c r="B380" s="23" t="s">
        <v>87</v>
      </c>
      <c r="C380" s="7" t="s">
        <v>544</v>
      </c>
      <c r="D380" s="6" t="s">
        <v>558</v>
      </c>
      <c r="E380" s="7" t="s">
        <v>559</v>
      </c>
      <c r="F380" s="25" t="s">
        <v>555</v>
      </c>
      <c r="G380" s="23" t="s">
        <v>124</v>
      </c>
      <c r="H380" s="23">
        <v>2018</v>
      </c>
      <c r="I380" s="23" t="s">
        <v>111</v>
      </c>
      <c r="J380" s="6">
        <v>2</v>
      </c>
      <c r="K380" s="6"/>
      <c r="L380" s="6"/>
      <c r="M380" s="6">
        <f t="shared" si="43"/>
        <v>0</v>
      </c>
      <c r="N380" s="6">
        <f t="shared" si="44"/>
        <v>0</v>
      </c>
      <c r="O380" s="10">
        <f t="shared" si="45"/>
        <v>0</v>
      </c>
    </row>
    <row r="381" spans="1:1015" ht="24" customHeight="1">
      <c r="A381" s="34" t="s">
        <v>48</v>
      </c>
      <c r="B381" s="23" t="s">
        <v>87</v>
      </c>
      <c r="C381" s="7" t="s">
        <v>544</v>
      </c>
      <c r="D381" s="6" t="s">
        <v>558</v>
      </c>
      <c r="E381" s="7" t="s">
        <v>560</v>
      </c>
      <c r="F381" s="25" t="s">
        <v>555</v>
      </c>
      <c r="G381" s="23" t="s">
        <v>124</v>
      </c>
      <c r="H381" s="23">
        <v>2018</v>
      </c>
      <c r="I381" s="23" t="s">
        <v>111</v>
      </c>
      <c r="J381" s="6">
        <v>2</v>
      </c>
      <c r="K381" s="6"/>
      <c r="L381" s="6"/>
      <c r="M381" s="6">
        <f t="shared" si="43"/>
        <v>0</v>
      </c>
      <c r="N381" s="6">
        <f t="shared" si="44"/>
        <v>0</v>
      </c>
      <c r="O381" s="10">
        <f t="shared" si="45"/>
        <v>0</v>
      </c>
    </row>
    <row r="382" spans="1:1015" ht="27" customHeight="1">
      <c r="A382" s="34" t="s">
        <v>51</v>
      </c>
      <c r="B382" s="23" t="s">
        <v>87</v>
      </c>
      <c r="C382" s="7" t="s">
        <v>544</v>
      </c>
      <c r="D382" s="6" t="s">
        <v>558</v>
      </c>
      <c r="E382" s="7" t="s">
        <v>561</v>
      </c>
      <c r="F382" s="25" t="s">
        <v>555</v>
      </c>
      <c r="G382" s="23" t="s">
        <v>124</v>
      </c>
      <c r="H382" s="23">
        <v>2018</v>
      </c>
      <c r="I382" s="23" t="s">
        <v>111</v>
      </c>
      <c r="J382" s="6">
        <v>2</v>
      </c>
      <c r="K382" s="6"/>
      <c r="L382" s="6"/>
      <c r="M382" s="6">
        <f t="shared" si="43"/>
        <v>0</v>
      </c>
      <c r="N382" s="6">
        <f t="shared" si="44"/>
        <v>0</v>
      </c>
      <c r="O382" s="10">
        <f t="shared" si="45"/>
        <v>0</v>
      </c>
    </row>
    <row r="383" spans="1:1015" ht="26.25" customHeight="1">
      <c r="A383" s="34" t="s">
        <v>53</v>
      </c>
      <c r="B383" s="23" t="s">
        <v>87</v>
      </c>
      <c r="C383" s="7" t="s">
        <v>544</v>
      </c>
      <c r="D383" s="6" t="s">
        <v>558</v>
      </c>
      <c r="E383" s="7" t="s">
        <v>562</v>
      </c>
      <c r="F383" s="25" t="s">
        <v>555</v>
      </c>
      <c r="G383" s="23" t="s">
        <v>124</v>
      </c>
      <c r="H383" s="23">
        <v>2018</v>
      </c>
      <c r="I383" s="23" t="s">
        <v>111</v>
      </c>
      <c r="J383" s="6">
        <v>2</v>
      </c>
      <c r="K383" s="6"/>
      <c r="L383" s="6"/>
      <c r="M383" s="6">
        <f t="shared" si="43"/>
        <v>0</v>
      </c>
      <c r="N383" s="6">
        <f t="shared" si="44"/>
        <v>0</v>
      </c>
      <c r="O383" s="10">
        <f t="shared" si="45"/>
        <v>0</v>
      </c>
    </row>
    <row r="384" spans="1:1015" ht="31.5" customHeight="1">
      <c r="A384" s="34" t="s">
        <v>56</v>
      </c>
      <c r="B384" s="23" t="s">
        <v>87</v>
      </c>
      <c r="C384" s="7" t="s">
        <v>544</v>
      </c>
      <c r="D384" s="6" t="s">
        <v>563</v>
      </c>
      <c r="E384" s="7" t="s">
        <v>564</v>
      </c>
      <c r="F384" s="25" t="s">
        <v>565</v>
      </c>
      <c r="G384" s="23" t="s">
        <v>124</v>
      </c>
      <c r="H384" s="23">
        <v>2021</v>
      </c>
      <c r="I384" s="23" t="s">
        <v>111</v>
      </c>
      <c r="J384" s="6">
        <v>2</v>
      </c>
      <c r="K384" s="6"/>
      <c r="L384" s="6"/>
      <c r="M384" s="6">
        <f t="shared" si="43"/>
        <v>0</v>
      </c>
      <c r="N384" s="6">
        <f t="shared" si="44"/>
        <v>0</v>
      </c>
      <c r="O384" s="10">
        <f t="shared" si="45"/>
        <v>0</v>
      </c>
    </row>
    <row r="385" spans="1:1015" ht="30.75" customHeight="1">
      <c r="A385" s="34" t="s">
        <v>58</v>
      </c>
      <c r="B385" s="23" t="s">
        <v>87</v>
      </c>
      <c r="C385" s="7" t="s">
        <v>544</v>
      </c>
      <c r="D385" s="6" t="s">
        <v>545</v>
      </c>
      <c r="E385" s="7" t="s">
        <v>566</v>
      </c>
      <c r="F385" s="25" t="s">
        <v>437</v>
      </c>
      <c r="G385" s="23" t="s">
        <v>55</v>
      </c>
      <c r="H385" s="23">
        <v>2014</v>
      </c>
      <c r="I385" s="23" t="s">
        <v>111</v>
      </c>
      <c r="J385" s="6">
        <v>2</v>
      </c>
      <c r="K385" s="6"/>
      <c r="L385" s="6"/>
      <c r="M385" s="6">
        <f t="shared" si="43"/>
        <v>0</v>
      </c>
      <c r="N385" s="6">
        <f t="shared" si="44"/>
        <v>0</v>
      </c>
      <c r="O385" s="10">
        <f t="shared" si="45"/>
        <v>0</v>
      </c>
    </row>
    <row r="386" spans="1:1015" ht="25.5">
      <c r="A386" s="34" t="s">
        <v>60</v>
      </c>
      <c r="B386" s="23" t="s">
        <v>87</v>
      </c>
      <c r="C386" s="7" t="s">
        <v>544</v>
      </c>
      <c r="D386" s="7" t="s">
        <v>567</v>
      </c>
      <c r="E386" s="7" t="s">
        <v>568</v>
      </c>
      <c r="F386" s="25" t="s">
        <v>550</v>
      </c>
      <c r="G386" s="23" t="s">
        <v>21</v>
      </c>
      <c r="H386" s="23">
        <v>2019</v>
      </c>
      <c r="I386" s="23" t="s">
        <v>111</v>
      </c>
      <c r="J386" s="6">
        <v>2</v>
      </c>
      <c r="K386" s="6"/>
      <c r="L386" s="6"/>
      <c r="M386" s="6">
        <f t="shared" si="43"/>
        <v>0</v>
      </c>
      <c r="N386" s="6">
        <f t="shared" si="44"/>
        <v>0</v>
      </c>
      <c r="O386" s="10">
        <f t="shared" si="45"/>
        <v>0</v>
      </c>
    </row>
    <row r="387" spans="1:1015" ht="25.15" customHeight="1">
      <c r="A387" s="47"/>
      <c r="H387" s="27"/>
      <c r="K387" s="90" t="s">
        <v>82</v>
      </c>
      <c r="L387" s="90"/>
      <c r="M387" s="90"/>
      <c r="N387" s="18">
        <f>SUM(N374:N386)</f>
        <v>0</v>
      </c>
      <c r="O387" s="18">
        <f t="shared" ref="O387" si="46">SUM(O374:O386)</f>
        <v>0</v>
      </c>
      <c r="ALZ387" s="2"/>
      <c r="AMA387" s="2"/>
    </row>
    <row r="388" spans="1:1015" ht="25.15" customHeight="1">
      <c r="A388" s="47"/>
      <c r="H388" s="73"/>
      <c r="K388" s="63"/>
      <c r="L388" s="63"/>
      <c r="M388" s="63"/>
      <c r="N388" s="64"/>
      <c r="O388" s="65"/>
      <c r="ALZ388" s="2"/>
      <c r="AMA388" s="2"/>
    </row>
    <row r="389" spans="1:1015" ht="25.15" customHeight="1">
      <c r="A389" s="91" t="s">
        <v>918</v>
      </c>
      <c r="B389" s="91"/>
      <c r="C389" s="91"/>
      <c r="D389" s="91"/>
      <c r="E389" s="91"/>
      <c r="F389" s="91"/>
      <c r="G389" s="91"/>
      <c r="H389" s="91"/>
      <c r="I389" s="91"/>
      <c r="J389" s="74">
        <v>13</v>
      </c>
      <c r="K389" s="63"/>
      <c r="L389" s="63"/>
      <c r="M389" s="63"/>
      <c r="N389" s="64"/>
      <c r="O389" s="65"/>
      <c r="ALZ389" s="2"/>
      <c r="AMA389" s="2"/>
    </row>
    <row r="390" spans="1:1015" ht="25.15" customHeight="1">
      <c r="A390" s="91" t="s">
        <v>856</v>
      </c>
      <c r="B390" s="91"/>
      <c r="C390" s="91"/>
      <c r="D390" s="91"/>
      <c r="E390" s="91"/>
      <c r="F390" s="91"/>
      <c r="G390" s="91"/>
      <c r="H390" s="91"/>
      <c r="I390" s="91"/>
      <c r="J390" s="74"/>
      <c r="K390" s="63"/>
      <c r="L390" s="63"/>
      <c r="M390" s="63"/>
      <c r="N390" s="64"/>
      <c r="O390" s="65"/>
      <c r="ALZ390" s="2"/>
      <c r="AMA390" s="2"/>
    </row>
    <row r="391" spans="1:1015" ht="25.15" customHeight="1">
      <c r="A391" s="91" t="s">
        <v>857</v>
      </c>
      <c r="B391" s="91"/>
      <c r="C391" s="91"/>
      <c r="D391" s="91"/>
      <c r="E391" s="91"/>
      <c r="F391" s="91"/>
      <c r="G391" s="91"/>
      <c r="H391" s="91"/>
      <c r="I391" s="91"/>
      <c r="J391" s="74">
        <f>J390+(J390*J392/100)</f>
        <v>0</v>
      </c>
      <c r="K391" s="63"/>
      <c r="L391" s="63"/>
      <c r="M391" s="63"/>
      <c r="N391" s="64"/>
      <c r="O391" s="65"/>
      <c r="ALZ391" s="2"/>
      <c r="AMA391" s="2"/>
    </row>
    <row r="392" spans="1:1015" ht="25.15" customHeight="1">
      <c r="A392" s="91" t="s">
        <v>12</v>
      </c>
      <c r="B392" s="91"/>
      <c r="C392" s="91"/>
      <c r="D392" s="91"/>
      <c r="E392" s="91"/>
      <c r="F392" s="91"/>
      <c r="G392" s="91"/>
      <c r="H392" s="91"/>
      <c r="I392" s="91"/>
      <c r="J392" s="74"/>
      <c r="K392" s="63"/>
      <c r="L392" s="63"/>
      <c r="M392" s="63"/>
      <c r="N392" s="64"/>
      <c r="O392" s="65"/>
      <c r="ALZ392" s="2"/>
      <c r="AMA392" s="2"/>
    </row>
    <row r="393" spans="1:1015" ht="25.15" customHeight="1">
      <c r="A393" s="91" t="s">
        <v>852</v>
      </c>
      <c r="B393" s="91"/>
      <c r="C393" s="91"/>
      <c r="D393" s="91"/>
      <c r="E393" s="91"/>
      <c r="F393" s="91"/>
      <c r="G393" s="91"/>
      <c r="H393" s="91"/>
      <c r="I393" s="91"/>
      <c r="J393" s="74">
        <f>J389*J390</f>
        <v>0</v>
      </c>
      <c r="K393" s="63"/>
      <c r="L393" s="63"/>
      <c r="M393" s="63"/>
      <c r="N393" s="64"/>
      <c r="O393" s="65"/>
      <c r="ALZ393" s="2"/>
      <c r="AMA393" s="2"/>
    </row>
    <row r="394" spans="1:1015" ht="25.15" customHeight="1">
      <c r="A394" s="91" t="s">
        <v>853</v>
      </c>
      <c r="B394" s="91"/>
      <c r="C394" s="91"/>
      <c r="D394" s="91"/>
      <c r="E394" s="91"/>
      <c r="F394" s="91"/>
      <c r="G394" s="91"/>
      <c r="H394" s="91"/>
      <c r="I394" s="91"/>
      <c r="J394" s="74">
        <f>J393+(J393*J392/100)</f>
        <v>0</v>
      </c>
      <c r="K394" s="63"/>
      <c r="L394" s="63"/>
      <c r="M394" s="63"/>
      <c r="N394" s="64"/>
      <c r="O394" s="65"/>
      <c r="ALZ394" s="2"/>
      <c r="AMA394" s="2"/>
    </row>
    <row r="395" spans="1:1015" ht="25.15" customHeight="1">
      <c r="A395" s="90" t="s">
        <v>569</v>
      </c>
      <c r="B395" s="90"/>
      <c r="C395" s="90"/>
      <c r="D395" s="90"/>
      <c r="E395" s="90"/>
      <c r="F395" s="90"/>
      <c r="G395" s="90"/>
      <c r="H395" s="90"/>
      <c r="I395" s="90"/>
      <c r="J395" s="74">
        <f>N387+J393</f>
        <v>0</v>
      </c>
      <c r="K395" s="63"/>
      <c r="L395" s="63"/>
      <c r="M395" s="63"/>
      <c r="N395" s="64"/>
      <c r="O395" s="65"/>
      <c r="ALZ395" s="2"/>
      <c r="AMA395" s="2"/>
    </row>
    <row r="396" spans="1:1015" ht="25.15" customHeight="1">
      <c r="A396" s="90" t="s">
        <v>570</v>
      </c>
      <c r="B396" s="90"/>
      <c r="C396" s="90"/>
      <c r="D396" s="90"/>
      <c r="E396" s="90"/>
      <c r="F396" s="90"/>
      <c r="G396" s="90"/>
      <c r="H396" s="90"/>
      <c r="I396" s="90"/>
      <c r="J396" s="74">
        <f>O387+J394</f>
        <v>0</v>
      </c>
      <c r="K396" s="63"/>
      <c r="L396" s="63"/>
      <c r="M396" s="63"/>
      <c r="N396" s="64"/>
      <c r="O396" s="65"/>
      <c r="ALZ396" s="2"/>
      <c r="AMA396" s="2"/>
    </row>
    <row r="397" spans="1:1015" ht="39.75" customHeight="1">
      <c r="M397" s="44"/>
      <c r="ALZ397" s="2"/>
      <c r="AMA397" s="2"/>
    </row>
    <row r="398" spans="1:1015" ht="28.5" customHeight="1">
      <c r="A398" s="90" t="s">
        <v>571</v>
      </c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ALY398" s="2"/>
      <c r="ALZ398" s="2"/>
      <c r="AMA398" s="2"/>
    </row>
    <row r="399" spans="1:1015" ht="118.5" customHeight="1">
      <c r="A399" s="4" t="s">
        <v>1</v>
      </c>
      <c r="B399" s="4" t="s">
        <v>2</v>
      </c>
      <c r="C399" s="4" t="s">
        <v>3</v>
      </c>
      <c r="D399" s="4" t="s">
        <v>4</v>
      </c>
      <c r="E399" s="4" t="s">
        <v>5</v>
      </c>
      <c r="F399" s="4" t="s">
        <v>6</v>
      </c>
      <c r="G399" s="4" t="s">
        <v>7</v>
      </c>
      <c r="H399" s="4" t="s">
        <v>8</v>
      </c>
      <c r="I399" s="4" t="s">
        <v>86</v>
      </c>
      <c r="J399" s="5" t="s">
        <v>10</v>
      </c>
      <c r="K399" s="4" t="s">
        <v>11</v>
      </c>
      <c r="L399" s="5" t="s">
        <v>12</v>
      </c>
      <c r="M399" s="4" t="s">
        <v>13</v>
      </c>
      <c r="N399" s="4" t="s">
        <v>14</v>
      </c>
      <c r="O399" s="4" t="s">
        <v>15</v>
      </c>
    </row>
    <row r="400" spans="1:1015" ht="31.5" customHeight="1">
      <c r="A400" s="23" t="s">
        <v>16</v>
      </c>
      <c r="B400" s="23" t="s">
        <v>87</v>
      </c>
      <c r="C400" s="23" t="s">
        <v>572</v>
      </c>
      <c r="D400" s="23" t="s">
        <v>573</v>
      </c>
      <c r="E400" s="23" t="s">
        <v>574</v>
      </c>
      <c r="F400" s="25" t="s">
        <v>575</v>
      </c>
      <c r="G400" s="23" t="s">
        <v>92</v>
      </c>
      <c r="H400" s="7">
        <v>2010</v>
      </c>
      <c r="I400" s="7" t="s">
        <v>93</v>
      </c>
      <c r="J400" s="6">
        <v>2</v>
      </c>
      <c r="K400" s="6"/>
      <c r="L400" s="6"/>
      <c r="M400" s="6">
        <f t="shared" ref="M400:M427" si="47">K400+(K400*L400/100)</f>
        <v>0</v>
      </c>
      <c r="N400" s="6">
        <f t="shared" ref="N400:N427" si="48">J400*K400</f>
        <v>0</v>
      </c>
      <c r="O400" s="10">
        <f t="shared" ref="O400:O427" si="49">N400+(N400*L400/100)</f>
        <v>0</v>
      </c>
    </row>
    <row r="401" spans="1:15" ht="29.25" customHeight="1">
      <c r="A401" s="23" t="s">
        <v>23</v>
      </c>
      <c r="B401" s="23" t="s">
        <v>87</v>
      </c>
      <c r="C401" s="23" t="s">
        <v>572</v>
      </c>
      <c r="D401" s="23" t="s">
        <v>576</v>
      </c>
      <c r="E401" s="23">
        <v>61460</v>
      </c>
      <c r="F401" s="25" t="s">
        <v>577</v>
      </c>
      <c r="G401" s="23" t="s">
        <v>134</v>
      </c>
      <c r="H401" s="23">
        <v>2016</v>
      </c>
      <c r="I401" s="7" t="s">
        <v>93</v>
      </c>
      <c r="J401" s="7">
        <v>2</v>
      </c>
      <c r="K401" s="6"/>
      <c r="L401" s="6"/>
      <c r="M401" s="6">
        <f t="shared" si="47"/>
        <v>0</v>
      </c>
      <c r="N401" s="6">
        <f t="shared" si="48"/>
        <v>0</v>
      </c>
      <c r="O401" s="10">
        <f t="shared" si="49"/>
        <v>0</v>
      </c>
    </row>
    <row r="402" spans="1:15" ht="33" customHeight="1">
      <c r="A402" s="23" t="s">
        <v>29</v>
      </c>
      <c r="B402" s="23" t="s">
        <v>87</v>
      </c>
      <c r="C402" s="23" t="s">
        <v>572</v>
      </c>
      <c r="D402" s="23" t="s">
        <v>573</v>
      </c>
      <c r="E402" s="23" t="s">
        <v>578</v>
      </c>
      <c r="F402" s="25" t="s">
        <v>575</v>
      </c>
      <c r="G402" s="23" t="s">
        <v>92</v>
      </c>
      <c r="H402" s="23">
        <v>2017</v>
      </c>
      <c r="I402" s="7" t="s">
        <v>93</v>
      </c>
      <c r="J402" s="7">
        <v>2</v>
      </c>
      <c r="K402" s="6"/>
      <c r="L402" s="6"/>
      <c r="M402" s="6">
        <f t="shared" si="47"/>
        <v>0</v>
      </c>
      <c r="N402" s="6">
        <f t="shared" si="48"/>
        <v>0</v>
      </c>
      <c r="O402" s="10">
        <f t="shared" si="49"/>
        <v>0</v>
      </c>
    </row>
    <row r="403" spans="1:15" ht="51">
      <c r="A403" s="23" t="s">
        <v>33</v>
      </c>
      <c r="B403" s="23" t="s">
        <v>87</v>
      </c>
      <c r="C403" s="23" t="s">
        <v>572</v>
      </c>
      <c r="D403" s="23" t="s">
        <v>579</v>
      </c>
      <c r="E403" s="23">
        <v>6712</v>
      </c>
      <c r="F403" s="25" t="s">
        <v>580</v>
      </c>
      <c r="G403" s="23" t="s">
        <v>116</v>
      </c>
      <c r="H403" s="23">
        <v>2017</v>
      </c>
      <c r="I403" s="7" t="s">
        <v>93</v>
      </c>
      <c r="J403" s="7">
        <v>2</v>
      </c>
      <c r="K403" s="6"/>
      <c r="L403" s="6"/>
      <c r="M403" s="6">
        <f t="shared" si="47"/>
        <v>0</v>
      </c>
      <c r="N403" s="6">
        <f t="shared" si="48"/>
        <v>0</v>
      </c>
      <c r="O403" s="10">
        <f t="shared" si="49"/>
        <v>0</v>
      </c>
    </row>
    <row r="404" spans="1:15" ht="31.5" customHeight="1">
      <c r="A404" s="23" t="s">
        <v>38</v>
      </c>
      <c r="B404" s="23" t="s">
        <v>87</v>
      </c>
      <c r="C404" s="23" t="s">
        <v>572</v>
      </c>
      <c r="D404" s="23" t="s">
        <v>573</v>
      </c>
      <c r="E404" s="23" t="s">
        <v>581</v>
      </c>
      <c r="F404" s="25" t="s">
        <v>575</v>
      </c>
      <c r="G404" s="23" t="s">
        <v>92</v>
      </c>
      <c r="H404" s="23">
        <v>2016</v>
      </c>
      <c r="I404" s="7" t="s">
        <v>93</v>
      </c>
      <c r="J404" s="7">
        <v>2</v>
      </c>
      <c r="K404" s="6"/>
      <c r="L404" s="6"/>
      <c r="M404" s="6">
        <f t="shared" si="47"/>
        <v>0</v>
      </c>
      <c r="N404" s="6">
        <f t="shared" si="48"/>
        <v>0</v>
      </c>
      <c r="O404" s="10">
        <f t="shared" si="49"/>
        <v>0</v>
      </c>
    </row>
    <row r="405" spans="1:15" ht="38.25">
      <c r="A405" s="23" t="s">
        <v>40</v>
      </c>
      <c r="B405" s="23" t="s">
        <v>87</v>
      </c>
      <c r="C405" s="23" t="s">
        <v>572</v>
      </c>
      <c r="D405" s="23" t="s">
        <v>582</v>
      </c>
      <c r="E405" s="23">
        <v>7983</v>
      </c>
      <c r="F405" s="25" t="s">
        <v>583</v>
      </c>
      <c r="G405" s="23" t="s">
        <v>213</v>
      </c>
      <c r="H405" s="23">
        <v>2019</v>
      </c>
      <c r="I405" s="7" t="s">
        <v>93</v>
      </c>
      <c r="J405" s="7">
        <v>2</v>
      </c>
      <c r="K405" s="6"/>
      <c r="L405" s="6"/>
      <c r="M405" s="6">
        <f t="shared" si="47"/>
        <v>0</v>
      </c>
      <c r="N405" s="6">
        <f t="shared" si="48"/>
        <v>0</v>
      </c>
      <c r="O405" s="10">
        <f t="shared" si="49"/>
        <v>0</v>
      </c>
    </row>
    <row r="406" spans="1:15" ht="30.75" customHeight="1">
      <c r="A406" s="23" t="s">
        <v>43</v>
      </c>
      <c r="B406" s="23" t="s">
        <v>87</v>
      </c>
      <c r="C406" s="23" t="s">
        <v>572</v>
      </c>
      <c r="D406" s="23" t="s">
        <v>584</v>
      </c>
      <c r="E406" s="23" t="s">
        <v>585</v>
      </c>
      <c r="F406" s="25" t="s">
        <v>586</v>
      </c>
      <c r="G406" s="23" t="s">
        <v>367</v>
      </c>
      <c r="H406" s="23">
        <v>2016</v>
      </c>
      <c r="I406" s="23" t="s">
        <v>111</v>
      </c>
      <c r="J406" s="7">
        <v>2</v>
      </c>
      <c r="K406" s="6"/>
      <c r="L406" s="6"/>
      <c r="M406" s="6">
        <f t="shared" si="47"/>
        <v>0</v>
      </c>
      <c r="N406" s="6">
        <f t="shared" si="48"/>
        <v>0</v>
      </c>
      <c r="O406" s="10">
        <f t="shared" si="49"/>
        <v>0</v>
      </c>
    </row>
    <row r="407" spans="1:15" ht="25.5">
      <c r="A407" s="23" t="s">
        <v>48</v>
      </c>
      <c r="B407" s="23" t="s">
        <v>87</v>
      </c>
      <c r="C407" s="23" t="s">
        <v>572</v>
      </c>
      <c r="D407" s="23" t="s">
        <v>587</v>
      </c>
      <c r="E407" s="23">
        <v>1404270</v>
      </c>
      <c r="F407" s="25" t="s">
        <v>588</v>
      </c>
      <c r="G407" s="23" t="s">
        <v>367</v>
      </c>
      <c r="H407" s="23">
        <v>2005</v>
      </c>
      <c r="I407" s="23" t="s">
        <v>111</v>
      </c>
      <c r="J407" s="7">
        <v>2</v>
      </c>
      <c r="K407" s="6"/>
      <c r="L407" s="6"/>
      <c r="M407" s="6">
        <f t="shared" si="47"/>
        <v>0</v>
      </c>
      <c r="N407" s="6">
        <f t="shared" si="48"/>
        <v>0</v>
      </c>
      <c r="O407" s="10">
        <f t="shared" si="49"/>
        <v>0</v>
      </c>
    </row>
    <row r="408" spans="1:15" ht="25.5">
      <c r="A408" s="23" t="s">
        <v>51</v>
      </c>
      <c r="B408" s="23" t="s">
        <v>87</v>
      </c>
      <c r="C408" s="23" t="s">
        <v>572</v>
      </c>
      <c r="D408" s="23" t="s">
        <v>589</v>
      </c>
      <c r="E408" s="23">
        <v>2101310132</v>
      </c>
      <c r="F408" s="25" t="s">
        <v>590</v>
      </c>
      <c r="G408" s="23" t="s">
        <v>124</v>
      </c>
      <c r="H408" s="23">
        <v>2017</v>
      </c>
      <c r="I408" s="23" t="s">
        <v>111</v>
      </c>
      <c r="J408" s="7">
        <v>2</v>
      </c>
      <c r="K408" s="6"/>
      <c r="L408" s="6"/>
      <c r="M408" s="6">
        <f t="shared" si="47"/>
        <v>0</v>
      </c>
      <c r="N408" s="6">
        <f t="shared" si="48"/>
        <v>0</v>
      </c>
      <c r="O408" s="10">
        <f t="shared" si="49"/>
        <v>0</v>
      </c>
    </row>
    <row r="409" spans="1:15" ht="25.5">
      <c r="A409" s="23" t="s">
        <v>53</v>
      </c>
      <c r="B409" s="23" t="s">
        <v>87</v>
      </c>
      <c r="C409" s="23" t="s">
        <v>572</v>
      </c>
      <c r="D409" s="23" t="s">
        <v>589</v>
      </c>
      <c r="E409" s="23">
        <v>2000810546</v>
      </c>
      <c r="F409" s="25" t="s">
        <v>590</v>
      </c>
      <c r="G409" s="23" t="s">
        <v>124</v>
      </c>
      <c r="H409" s="23">
        <v>2017</v>
      </c>
      <c r="I409" s="23" t="s">
        <v>111</v>
      </c>
      <c r="J409" s="7">
        <v>2</v>
      </c>
      <c r="K409" s="6"/>
      <c r="L409" s="6"/>
      <c r="M409" s="6">
        <f t="shared" si="47"/>
        <v>0</v>
      </c>
      <c r="N409" s="6">
        <f t="shared" si="48"/>
        <v>0</v>
      </c>
      <c r="O409" s="10">
        <f t="shared" si="49"/>
        <v>0</v>
      </c>
    </row>
    <row r="410" spans="1:15" ht="25.5">
      <c r="A410" s="23" t="s">
        <v>56</v>
      </c>
      <c r="B410" s="23" t="s">
        <v>87</v>
      </c>
      <c r="C410" s="23" t="s">
        <v>572</v>
      </c>
      <c r="D410" s="23" t="s">
        <v>589</v>
      </c>
      <c r="E410" s="23">
        <v>2000610506</v>
      </c>
      <c r="F410" s="25" t="s">
        <v>590</v>
      </c>
      <c r="G410" s="23" t="s">
        <v>124</v>
      </c>
      <c r="H410" s="23">
        <v>2017</v>
      </c>
      <c r="I410" s="23" t="s">
        <v>111</v>
      </c>
      <c r="J410" s="7">
        <v>2</v>
      </c>
      <c r="K410" s="6"/>
      <c r="L410" s="6"/>
      <c r="M410" s="6">
        <f t="shared" si="47"/>
        <v>0</v>
      </c>
      <c r="N410" s="6">
        <f t="shared" si="48"/>
        <v>0</v>
      </c>
      <c r="O410" s="10">
        <f t="shared" si="49"/>
        <v>0</v>
      </c>
    </row>
    <row r="411" spans="1:15" ht="25.5">
      <c r="A411" s="23" t="s">
        <v>58</v>
      </c>
      <c r="B411" s="23" t="s">
        <v>87</v>
      </c>
      <c r="C411" s="23" t="s">
        <v>572</v>
      </c>
      <c r="D411" s="23">
        <v>20</v>
      </c>
      <c r="E411" s="23">
        <v>1121810596</v>
      </c>
      <c r="F411" s="25" t="s">
        <v>590</v>
      </c>
      <c r="G411" s="23" t="s">
        <v>124</v>
      </c>
      <c r="H411" s="23">
        <v>2019</v>
      </c>
      <c r="I411" s="23" t="s">
        <v>111</v>
      </c>
      <c r="J411" s="7">
        <v>2</v>
      </c>
      <c r="K411" s="6"/>
      <c r="L411" s="6"/>
      <c r="M411" s="6">
        <f t="shared" si="47"/>
        <v>0</v>
      </c>
      <c r="N411" s="6">
        <f t="shared" si="48"/>
        <v>0</v>
      </c>
      <c r="O411" s="10">
        <f t="shared" si="49"/>
        <v>0</v>
      </c>
    </row>
    <row r="412" spans="1:15" ht="25.5">
      <c r="A412" s="23" t="s">
        <v>60</v>
      </c>
      <c r="B412" s="23" t="s">
        <v>87</v>
      </c>
      <c r="C412" s="23" t="s">
        <v>572</v>
      </c>
      <c r="D412" s="23" t="s">
        <v>591</v>
      </c>
      <c r="E412" s="23">
        <v>12121810613</v>
      </c>
      <c r="F412" s="25" t="s">
        <v>590</v>
      </c>
      <c r="G412" s="23" t="s">
        <v>124</v>
      </c>
      <c r="H412" s="23">
        <v>2019</v>
      </c>
      <c r="I412" s="23" t="s">
        <v>111</v>
      </c>
      <c r="J412" s="7">
        <v>2</v>
      </c>
      <c r="K412" s="6"/>
      <c r="L412" s="6"/>
      <c r="M412" s="6">
        <f t="shared" si="47"/>
        <v>0</v>
      </c>
      <c r="N412" s="6">
        <f t="shared" si="48"/>
        <v>0</v>
      </c>
      <c r="O412" s="10">
        <f t="shared" si="49"/>
        <v>0</v>
      </c>
    </row>
    <row r="413" spans="1:15" ht="25.5">
      <c r="A413" s="23" t="s">
        <v>62</v>
      </c>
      <c r="B413" s="23" t="s">
        <v>87</v>
      </c>
      <c r="C413" s="23" t="s">
        <v>572</v>
      </c>
      <c r="D413" s="23" t="s">
        <v>592</v>
      </c>
      <c r="E413" s="23">
        <v>117</v>
      </c>
      <c r="F413" s="25" t="s">
        <v>593</v>
      </c>
      <c r="G413" s="23" t="s">
        <v>116</v>
      </c>
      <c r="H413" s="23">
        <v>2020</v>
      </c>
      <c r="I413" s="23" t="s">
        <v>111</v>
      </c>
      <c r="J413" s="7">
        <v>2</v>
      </c>
      <c r="K413" s="6"/>
      <c r="L413" s="6"/>
      <c r="M413" s="6">
        <f t="shared" si="47"/>
        <v>0</v>
      </c>
      <c r="N413" s="6">
        <f t="shared" si="48"/>
        <v>0</v>
      </c>
      <c r="O413" s="10">
        <f t="shared" si="49"/>
        <v>0</v>
      </c>
    </row>
    <row r="414" spans="1:15" ht="25.5">
      <c r="A414" s="23" t="s">
        <v>65</v>
      </c>
      <c r="B414" s="23" t="s">
        <v>87</v>
      </c>
      <c r="C414" s="23" t="s">
        <v>572</v>
      </c>
      <c r="D414" s="23" t="s">
        <v>592</v>
      </c>
      <c r="E414" s="23">
        <v>33</v>
      </c>
      <c r="F414" s="25" t="s">
        <v>593</v>
      </c>
      <c r="G414" s="23" t="s">
        <v>116</v>
      </c>
      <c r="H414" s="23">
        <v>2020</v>
      </c>
      <c r="I414" s="23" t="s">
        <v>111</v>
      </c>
      <c r="J414" s="7">
        <v>2</v>
      </c>
      <c r="K414" s="6"/>
      <c r="L414" s="6"/>
      <c r="M414" s="6">
        <f t="shared" si="47"/>
        <v>0</v>
      </c>
      <c r="N414" s="6">
        <f t="shared" si="48"/>
        <v>0</v>
      </c>
      <c r="O414" s="10">
        <f t="shared" si="49"/>
        <v>0</v>
      </c>
    </row>
    <row r="415" spans="1:15" ht="25.5">
      <c r="A415" s="23" t="s">
        <v>67</v>
      </c>
      <c r="B415" s="23" t="s">
        <v>87</v>
      </c>
      <c r="C415" s="23" t="s">
        <v>572</v>
      </c>
      <c r="D415" s="23" t="s">
        <v>594</v>
      </c>
      <c r="E415" s="23" t="s">
        <v>595</v>
      </c>
      <c r="F415" s="25" t="s">
        <v>596</v>
      </c>
      <c r="G415" s="23" t="s">
        <v>55</v>
      </c>
      <c r="H415" s="23">
        <v>2001</v>
      </c>
      <c r="I415" s="23" t="s">
        <v>111</v>
      </c>
      <c r="J415" s="7">
        <v>2</v>
      </c>
      <c r="K415" s="6"/>
      <c r="L415" s="6"/>
      <c r="M415" s="6">
        <f t="shared" si="47"/>
        <v>0</v>
      </c>
      <c r="N415" s="6">
        <f t="shared" si="48"/>
        <v>0</v>
      </c>
      <c r="O415" s="10">
        <f t="shared" si="49"/>
        <v>0</v>
      </c>
    </row>
    <row r="416" spans="1:15" ht="25.5">
      <c r="A416" s="23" t="s">
        <v>70</v>
      </c>
      <c r="B416" s="23" t="s">
        <v>87</v>
      </c>
      <c r="C416" s="23" t="s">
        <v>572</v>
      </c>
      <c r="D416" s="23" t="s">
        <v>584</v>
      </c>
      <c r="E416" s="23">
        <v>61534</v>
      </c>
      <c r="F416" s="25" t="s">
        <v>577</v>
      </c>
      <c r="G416" s="23" t="s">
        <v>55</v>
      </c>
      <c r="H416" s="23">
        <v>2016</v>
      </c>
      <c r="I416" s="23" t="s">
        <v>111</v>
      </c>
      <c r="J416" s="7">
        <v>2</v>
      </c>
      <c r="K416" s="6"/>
      <c r="L416" s="6"/>
      <c r="M416" s="6">
        <f t="shared" si="47"/>
        <v>0</v>
      </c>
      <c r="N416" s="6">
        <f t="shared" si="48"/>
        <v>0</v>
      </c>
      <c r="O416" s="10">
        <f t="shared" si="49"/>
        <v>0</v>
      </c>
    </row>
    <row r="417" spans="1:1015" ht="25.5">
      <c r="A417" s="23" t="s">
        <v>73</v>
      </c>
      <c r="B417" s="23" t="s">
        <v>87</v>
      </c>
      <c r="C417" s="23" t="s">
        <v>572</v>
      </c>
      <c r="D417" s="23" t="s">
        <v>584</v>
      </c>
      <c r="E417" s="23">
        <v>61462</v>
      </c>
      <c r="F417" s="25" t="s">
        <v>577</v>
      </c>
      <c r="G417" s="23" t="s">
        <v>55</v>
      </c>
      <c r="H417" s="23">
        <v>2016</v>
      </c>
      <c r="I417" s="23" t="s">
        <v>111</v>
      </c>
      <c r="J417" s="7">
        <v>2</v>
      </c>
      <c r="K417" s="6"/>
      <c r="L417" s="6"/>
      <c r="M417" s="6">
        <f t="shared" si="47"/>
        <v>0</v>
      </c>
      <c r="N417" s="6">
        <f t="shared" si="48"/>
        <v>0</v>
      </c>
      <c r="O417" s="10">
        <f t="shared" si="49"/>
        <v>0</v>
      </c>
    </row>
    <row r="418" spans="1:1015" ht="25.5">
      <c r="A418" s="23" t="s">
        <v>76</v>
      </c>
      <c r="B418" s="23" t="s">
        <v>87</v>
      </c>
      <c r="C418" s="23" t="s">
        <v>572</v>
      </c>
      <c r="D418" s="23" t="s">
        <v>594</v>
      </c>
      <c r="E418" s="23" t="s">
        <v>597</v>
      </c>
      <c r="F418" s="25" t="s">
        <v>596</v>
      </c>
      <c r="G418" s="23" t="s">
        <v>55</v>
      </c>
      <c r="H418" s="23">
        <v>2001</v>
      </c>
      <c r="I418" s="23" t="s">
        <v>111</v>
      </c>
      <c r="J418" s="7">
        <v>2</v>
      </c>
      <c r="K418" s="6"/>
      <c r="L418" s="6"/>
      <c r="M418" s="6">
        <f t="shared" si="47"/>
        <v>0</v>
      </c>
      <c r="N418" s="6">
        <f t="shared" si="48"/>
        <v>0</v>
      </c>
      <c r="O418" s="10">
        <f t="shared" si="49"/>
        <v>0</v>
      </c>
    </row>
    <row r="419" spans="1:1015" ht="30.75" customHeight="1">
      <c r="A419" s="23" t="s">
        <v>79</v>
      </c>
      <c r="B419" s="23" t="s">
        <v>87</v>
      </c>
      <c r="C419" s="23" t="s">
        <v>572</v>
      </c>
      <c r="D419" s="23" t="s">
        <v>598</v>
      </c>
      <c r="E419" s="23" t="s">
        <v>599</v>
      </c>
      <c r="F419" s="25" t="s">
        <v>596</v>
      </c>
      <c r="G419" s="23" t="s">
        <v>92</v>
      </c>
      <c r="H419" s="23">
        <v>2016</v>
      </c>
      <c r="I419" s="23" t="s">
        <v>111</v>
      </c>
      <c r="J419" s="7">
        <v>2</v>
      </c>
      <c r="K419" s="6"/>
      <c r="L419" s="6"/>
      <c r="M419" s="6">
        <f t="shared" si="47"/>
        <v>0</v>
      </c>
      <c r="N419" s="6">
        <f t="shared" si="48"/>
        <v>0</v>
      </c>
      <c r="O419" s="10">
        <f t="shared" si="49"/>
        <v>0</v>
      </c>
    </row>
    <row r="420" spans="1:1015" ht="25.5">
      <c r="A420" s="23" t="s">
        <v>313</v>
      </c>
      <c r="B420" s="23" t="s">
        <v>87</v>
      </c>
      <c r="C420" s="23" t="s">
        <v>572</v>
      </c>
      <c r="D420" s="23" t="s">
        <v>594</v>
      </c>
      <c r="E420" s="23" t="s">
        <v>600</v>
      </c>
      <c r="F420" s="25" t="s">
        <v>596</v>
      </c>
      <c r="G420" s="23" t="s">
        <v>116</v>
      </c>
      <c r="H420" s="23">
        <v>2011</v>
      </c>
      <c r="I420" s="23" t="s">
        <v>384</v>
      </c>
      <c r="J420" s="7">
        <v>2</v>
      </c>
      <c r="K420" s="6"/>
      <c r="L420" s="6"/>
      <c r="M420" s="6">
        <f t="shared" si="47"/>
        <v>0</v>
      </c>
      <c r="N420" s="6">
        <f t="shared" si="48"/>
        <v>0</v>
      </c>
      <c r="O420" s="10">
        <f t="shared" si="49"/>
        <v>0</v>
      </c>
    </row>
    <row r="421" spans="1:1015" ht="30.75" customHeight="1">
      <c r="A421" s="23" t="s">
        <v>317</v>
      </c>
      <c r="B421" s="23" t="s">
        <v>87</v>
      </c>
      <c r="C421" s="23" t="s">
        <v>572</v>
      </c>
      <c r="D421" s="23" t="s">
        <v>576</v>
      </c>
      <c r="E421" s="23">
        <v>29339</v>
      </c>
      <c r="F421" s="25" t="s">
        <v>577</v>
      </c>
      <c r="G421" s="23" t="s">
        <v>213</v>
      </c>
      <c r="H421" s="23">
        <v>2017</v>
      </c>
      <c r="I421" s="23" t="s">
        <v>384</v>
      </c>
      <c r="J421" s="7">
        <v>2</v>
      </c>
      <c r="K421" s="6"/>
      <c r="L421" s="6"/>
      <c r="M421" s="6">
        <f t="shared" si="47"/>
        <v>0</v>
      </c>
      <c r="N421" s="6">
        <f t="shared" si="48"/>
        <v>0</v>
      </c>
      <c r="O421" s="10">
        <f t="shared" si="49"/>
        <v>0</v>
      </c>
    </row>
    <row r="422" spans="1:1015" ht="30" customHeight="1">
      <c r="A422" s="23" t="s">
        <v>601</v>
      </c>
      <c r="B422" s="23" t="s">
        <v>87</v>
      </c>
      <c r="C422" s="23" t="s">
        <v>572</v>
      </c>
      <c r="D422" s="23" t="s">
        <v>576</v>
      </c>
      <c r="E422" s="23">
        <v>61559</v>
      </c>
      <c r="F422" s="25" t="s">
        <v>577</v>
      </c>
      <c r="G422" s="23" t="s">
        <v>213</v>
      </c>
      <c r="H422" s="23">
        <v>2017</v>
      </c>
      <c r="I422" s="23" t="s">
        <v>384</v>
      </c>
      <c r="J422" s="7">
        <v>2</v>
      </c>
      <c r="K422" s="6"/>
      <c r="L422" s="6"/>
      <c r="M422" s="6">
        <f t="shared" si="47"/>
        <v>0</v>
      </c>
      <c r="N422" s="6">
        <f t="shared" si="48"/>
        <v>0</v>
      </c>
      <c r="O422" s="10">
        <f t="shared" si="49"/>
        <v>0</v>
      </c>
    </row>
    <row r="423" spans="1:1015" ht="30" customHeight="1">
      <c r="A423" s="23" t="s">
        <v>602</v>
      </c>
      <c r="B423" s="23" t="s">
        <v>87</v>
      </c>
      <c r="C423" s="23" t="s">
        <v>572</v>
      </c>
      <c r="D423" s="23" t="s">
        <v>603</v>
      </c>
      <c r="E423" s="23" t="s">
        <v>604</v>
      </c>
      <c r="F423" s="25" t="s">
        <v>575</v>
      </c>
      <c r="G423" s="23" t="s">
        <v>72</v>
      </c>
      <c r="H423" s="23">
        <v>2015</v>
      </c>
      <c r="I423" s="23" t="s">
        <v>384</v>
      </c>
      <c r="J423" s="7">
        <v>2</v>
      </c>
      <c r="K423" s="6"/>
      <c r="L423" s="6"/>
      <c r="M423" s="6">
        <f t="shared" si="47"/>
        <v>0</v>
      </c>
      <c r="N423" s="6">
        <f t="shared" si="48"/>
        <v>0</v>
      </c>
      <c r="O423" s="10">
        <f t="shared" si="49"/>
        <v>0</v>
      </c>
    </row>
    <row r="424" spans="1:1015" ht="38.25">
      <c r="A424" s="23">
        <v>25</v>
      </c>
      <c r="B424" s="23" t="s">
        <v>87</v>
      </c>
      <c r="C424" s="23" t="s">
        <v>572</v>
      </c>
      <c r="D424" s="23" t="s">
        <v>605</v>
      </c>
      <c r="E424" s="23" t="s">
        <v>606</v>
      </c>
      <c r="F424" s="25" t="s">
        <v>607</v>
      </c>
      <c r="G424" s="23" t="s">
        <v>75</v>
      </c>
      <c r="H424" s="23">
        <v>1999</v>
      </c>
      <c r="I424" s="23" t="s">
        <v>384</v>
      </c>
      <c r="J424" s="7">
        <v>2</v>
      </c>
      <c r="K424" s="6"/>
      <c r="L424" s="6"/>
      <c r="M424" s="6">
        <f t="shared" si="47"/>
        <v>0</v>
      </c>
      <c r="N424" s="6">
        <f t="shared" si="48"/>
        <v>0</v>
      </c>
      <c r="O424" s="10">
        <f t="shared" si="49"/>
        <v>0</v>
      </c>
    </row>
    <row r="425" spans="1:1015" ht="25.5">
      <c r="A425" s="23">
        <v>26</v>
      </c>
      <c r="B425" s="23" t="s">
        <v>87</v>
      </c>
      <c r="C425" s="23" t="s">
        <v>572</v>
      </c>
      <c r="D425" s="23" t="s">
        <v>573</v>
      </c>
      <c r="E425" s="23" t="s">
        <v>608</v>
      </c>
      <c r="F425" s="25" t="s">
        <v>575</v>
      </c>
      <c r="G425" s="23" t="s">
        <v>72</v>
      </c>
      <c r="H425" s="23">
        <v>2015</v>
      </c>
      <c r="I425" s="23" t="s">
        <v>384</v>
      </c>
      <c r="J425" s="7">
        <v>2</v>
      </c>
      <c r="K425" s="6"/>
      <c r="L425" s="6"/>
      <c r="M425" s="6">
        <f t="shared" si="47"/>
        <v>0</v>
      </c>
      <c r="N425" s="6">
        <f t="shared" si="48"/>
        <v>0</v>
      </c>
      <c r="O425" s="10">
        <f t="shared" si="49"/>
        <v>0</v>
      </c>
    </row>
    <row r="426" spans="1:1015" ht="25.5">
      <c r="A426" s="23">
        <v>27</v>
      </c>
      <c r="B426" s="23" t="s">
        <v>87</v>
      </c>
      <c r="C426" s="23" t="s">
        <v>572</v>
      </c>
      <c r="D426" s="23" t="s">
        <v>573</v>
      </c>
      <c r="E426" s="23" t="s">
        <v>609</v>
      </c>
      <c r="F426" s="25" t="s">
        <v>575</v>
      </c>
      <c r="G426" s="23" t="s">
        <v>92</v>
      </c>
      <c r="H426" s="23">
        <v>2018</v>
      </c>
      <c r="I426" s="23" t="s">
        <v>384</v>
      </c>
      <c r="J426" s="7">
        <v>2</v>
      </c>
      <c r="K426" s="6"/>
      <c r="L426" s="6"/>
      <c r="M426" s="6">
        <f t="shared" si="47"/>
        <v>0</v>
      </c>
      <c r="N426" s="6">
        <f t="shared" si="48"/>
        <v>0</v>
      </c>
      <c r="O426" s="10">
        <f t="shared" si="49"/>
        <v>0</v>
      </c>
    </row>
    <row r="427" spans="1:1015" ht="25.5">
      <c r="A427" s="23">
        <v>28</v>
      </c>
      <c r="B427" s="23" t="s">
        <v>87</v>
      </c>
      <c r="C427" s="23" t="s">
        <v>572</v>
      </c>
      <c r="D427" s="23" t="s">
        <v>610</v>
      </c>
      <c r="E427" s="23">
        <v>24632</v>
      </c>
      <c r="F427" s="25" t="s">
        <v>577</v>
      </c>
      <c r="G427" s="23" t="s">
        <v>116</v>
      </c>
      <c r="H427" s="23">
        <v>2019</v>
      </c>
      <c r="I427" s="23" t="s">
        <v>384</v>
      </c>
      <c r="J427" s="7">
        <v>2</v>
      </c>
      <c r="K427" s="6"/>
      <c r="L427" s="6"/>
      <c r="M427" s="6">
        <f t="shared" si="47"/>
        <v>0</v>
      </c>
      <c r="N427" s="6">
        <f t="shared" si="48"/>
        <v>0</v>
      </c>
      <c r="O427" s="10">
        <f t="shared" si="49"/>
        <v>0</v>
      </c>
    </row>
    <row r="428" spans="1:1015" ht="27.6" customHeight="1">
      <c r="K428" s="90" t="s">
        <v>82</v>
      </c>
      <c r="L428" s="90"/>
      <c r="M428" s="90"/>
      <c r="N428" s="18">
        <f>SUM(N400:N427)</f>
        <v>0</v>
      </c>
      <c r="O428" s="18">
        <f t="shared" ref="O428" si="50">SUM(O400:O427)</f>
        <v>0</v>
      </c>
      <c r="AMA428" s="2"/>
    </row>
    <row r="429" spans="1:1015" ht="27.6" customHeight="1">
      <c r="K429" s="63"/>
      <c r="L429" s="63"/>
      <c r="M429" s="63"/>
      <c r="N429" s="64"/>
      <c r="O429" s="65"/>
      <c r="AMA429" s="2"/>
    </row>
    <row r="430" spans="1:1015" ht="27.6" customHeight="1">
      <c r="A430" s="91" t="s">
        <v>919</v>
      </c>
      <c r="B430" s="91"/>
      <c r="C430" s="91"/>
      <c r="D430" s="91"/>
      <c r="E430" s="91"/>
      <c r="F430" s="91"/>
      <c r="G430" s="91"/>
      <c r="H430" s="91"/>
      <c r="I430" s="91"/>
      <c r="J430" s="76">
        <v>56</v>
      </c>
      <c r="K430" s="63"/>
      <c r="L430" s="63"/>
      <c r="M430" s="63"/>
      <c r="N430" s="64"/>
      <c r="O430" s="65"/>
      <c r="AMA430" s="2"/>
    </row>
    <row r="431" spans="1:1015" ht="27.6" customHeight="1">
      <c r="A431" s="91" t="s">
        <v>874</v>
      </c>
      <c r="B431" s="91"/>
      <c r="C431" s="91"/>
      <c r="D431" s="91"/>
      <c r="E431" s="91"/>
      <c r="F431" s="91"/>
      <c r="G431" s="91"/>
      <c r="H431" s="91"/>
      <c r="I431" s="91"/>
      <c r="J431" s="74"/>
      <c r="K431" s="63"/>
      <c r="L431" s="63"/>
      <c r="M431" s="63"/>
      <c r="N431" s="64"/>
      <c r="O431" s="65"/>
      <c r="AMA431" s="2"/>
    </row>
    <row r="432" spans="1:1015" ht="27.6" customHeight="1">
      <c r="A432" s="91" t="s">
        <v>875</v>
      </c>
      <c r="B432" s="91"/>
      <c r="C432" s="91"/>
      <c r="D432" s="91"/>
      <c r="E432" s="91"/>
      <c r="F432" s="91"/>
      <c r="G432" s="91"/>
      <c r="H432" s="91"/>
      <c r="I432" s="91"/>
      <c r="J432" s="74">
        <f>J431+(J431*J433/100)</f>
        <v>0</v>
      </c>
      <c r="K432" s="63"/>
      <c r="L432" s="63"/>
      <c r="M432" s="63"/>
      <c r="N432" s="64"/>
      <c r="O432" s="65"/>
      <c r="AMA432" s="2"/>
    </row>
    <row r="433" spans="1:1015" ht="27.6" customHeight="1">
      <c r="A433" s="91" t="s">
        <v>12</v>
      </c>
      <c r="B433" s="91"/>
      <c r="C433" s="91"/>
      <c r="D433" s="91"/>
      <c r="E433" s="91"/>
      <c r="F433" s="91"/>
      <c r="G433" s="91"/>
      <c r="H433" s="91"/>
      <c r="I433" s="91"/>
      <c r="J433" s="74"/>
      <c r="K433" s="63"/>
      <c r="L433" s="63"/>
      <c r="M433" s="63"/>
      <c r="N433" s="64"/>
      <c r="O433" s="65"/>
      <c r="AMA433" s="2"/>
    </row>
    <row r="434" spans="1:1015" ht="27.6" customHeight="1">
      <c r="A434" s="91" t="s">
        <v>852</v>
      </c>
      <c r="B434" s="91"/>
      <c r="C434" s="91"/>
      <c r="D434" s="91"/>
      <c r="E434" s="91"/>
      <c r="F434" s="91"/>
      <c r="G434" s="91"/>
      <c r="H434" s="91"/>
      <c r="I434" s="91"/>
      <c r="J434" s="74">
        <f>J430*J431</f>
        <v>0</v>
      </c>
      <c r="K434" s="63"/>
      <c r="L434" s="63"/>
      <c r="M434" s="63"/>
      <c r="N434" s="64"/>
      <c r="O434" s="65"/>
      <c r="AMA434" s="2"/>
    </row>
    <row r="435" spans="1:1015" ht="27.6" customHeight="1">
      <c r="A435" s="91" t="s">
        <v>853</v>
      </c>
      <c r="B435" s="91"/>
      <c r="C435" s="91"/>
      <c r="D435" s="91"/>
      <c r="E435" s="91"/>
      <c r="F435" s="91"/>
      <c r="G435" s="91"/>
      <c r="H435" s="91"/>
      <c r="I435" s="91"/>
      <c r="J435" s="74">
        <f>J434+(J434*J433/100)</f>
        <v>0</v>
      </c>
      <c r="K435" s="63"/>
      <c r="L435" s="63"/>
      <c r="M435" s="63"/>
      <c r="N435" s="64"/>
      <c r="O435" s="65"/>
      <c r="AMA435" s="2"/>
    </row>
    <row r="436" spans="1:1015" ht="27.6" customHeight="1">
      <c r="A436" s="90" t="s">
        <v>611</v>
      </c>
      <c r="B436" s="90"/>
      <c r="C436" s="90"/>
      <c r="D436" s="90"/>
      <c r="E436" s="90"/>
      <c r="F436" s="90"/>
      <c r="G436" s="90"/>
      <c r="H436" s="90"/>
      <c r="I436" s="90"/>
      <c r="J436" s="74">
        <f>N428+J434</f>
        <v>0</v>
      </c>
      <c r="K436" s="63"/>
      <c r="L436" s="63"/>
      <c r="M436" s="63"/>
      <c r="N436" s="64"/>
      <c r="O436" s="65"/>
      <c r="AMA436" s="2"/>
    </row>
    <row r="437" spans="1:1015" ht="27.6" customHeight="1">
      <c r="A437" s="90" t="s">
        <v>612</v>
      </c>
      <c r="B437" s="90"/>
      <c r="C437" s="90"/>
      <c r="D437" s="90"/>
      <c r="E437" s="90"/>
      <c r="F437" s="90"/>
      <c r="G437" s="90"/>
      <c r="H437" s="90"/>
      <c r="I437" s="90"/>
      <c r="J437" s="74">
        <f>O428+J435</f>
        <v>0</v>
      </c>
      <c r="K437" s="63"/>
      <c r="L437" s="63"/>
      <c r="M437" s="63"/>
      <c r="N437" s="64"/>
      <c r="O437" s="65"/>
      <c r="AMA437" s="2"/>
    </row>
    <row r="438" spans="1:1015" ht="33" customHeight="1">
      <c r="ALZ438" s="2"/>
      <c r="AMA438" s="2"/>
    </row>
    <row r="439" spans="1:1015" ht="27" customHeight="1">
      <c r="A439" s="105" t="s">
        <v>613</v>
      </c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ALZ439" s="2"/>
      <c r="AMA439" s="2"/>
    </row>
    <row r="440" spans="1:1015" ht="105.75" customHeight="1">
      <c r="A440" s="4" t="s">
        <v>1</v>
      </c>
      <c r="B440" s="4" t="s">
        <v>2</v>
      </c>
      <c r="C440" s="4" t="s">
        <v>3</v>
      </c>
      <c r="D440" s="4" t="s">
        <v>4</v>
      </c>
      <c r="E440" s="4" t="s">
        <v>5</v>
      </c>
      <c r="F440" s="4" t="s">
        <v>6</v>
      </c>
      <c r="G440" s="4" t="s">
        <v>7</v>
      </c>
      <c r="H440" s="4" t="s">
        <v>8</v>
      </c>
      <c r="I440" s="4" t="s">
        <v>86</v>
      </c>
      <c r="J440" s="5" t="s">
        <v>10</v>
      </c>
      <c r="K440" s="4" t="s">
        <v>11</v>
      </c>
      <c r="L440" s="5" t="s">
        <v>12</v>
      </c>
      <c r="M440" s="4" t="s">
        <v>13</v>
      </c>
      <c r="N440" s="4" t="s">
        <v>14</v>
      </c>
      <c r="O440" s="4" t="s">
        <v>15</v>
      </c>
    </row>
    <row r="441" spans="1:1015" ht="21" customHeight="1">
      <c r="A441" s="34" t="s">
        <v>16</v>
      </c>
      <c r="B441" s="23" t="s">
        <v>87</v>
      </c>
      <c r="C441" s="23" t="s">
        <v>614</v>
      </c>
      <c r="D441" s="23" t="s">
        <v>615</v>
      </c>
      <c r="E441" s="23" t="s">
        <v>616</v>
      </c>
      <c r="F441" s="7" t="s">
        <v>437</v>
      </c>
      <c r="G441" s="23" t="s">
        <v>55</v>
      </c>
      <c r="H441" s="7">
        <v>2008</v>
      </c>
      <c r="I441" s="7" t="s">
        <v>93</v>
      </c>
      <c r="J441" s="6">
        <v>2</v>
      </c>
      <c r="K441" s="6"/>
      <c r="L441" s="6"/>
      <c r="M441" s="6">
        <f t="shared" ref="M441:M455" si="51">K441+(K441*L441/100)</f>
        <v>0</v>
      </c>
      <c r="N441" s="6">
        <f t="shared" ref="N441:N455" si="52">J441*K441</f>
        <v>0</v>
      </c>
      <c r="O441" s="10">
        <f t="shared" ref="O441:O455" si="53">N441+(N441*L441/100)</f>
        <v>0</v>
      </c>
    </row>
    <row r="442" spans="1:1015" ht="42.75" customHeight="1">
      <c r="A442" s="34" t="s">
        <v>23</v>
      </c>
      <c r="B442" s="23" t="s">
        <v>87</v>
      </c>
      <c r="C442" s="23" t="s">
        <v>614</v>
      </c>
      <c r="D442" s="23" t="s">
        <v>617</v>
      </c>
      <c r="E442" s="23" t="s">
        <v>618</v>
      </c>
      <c r="F442" s="7" t="s">
        <v>437</v>
      </c>
      <c r="G442" s="23" t="s">
        <v>213</v>
      </c>
      <c r="H442" s="23">
        <v>2008</v>
      </c>
      <c r="I442" s="23" t="s">
        <v>93</v>
      </c>
      <c r="J442" s="6">
        <v>2</v>
      </c>
      <c r="K442" s="6"/>
      <c r="L442" s="6"/>
      <c r="M442" s="58">
        <f t="shared" si="51"/>
        <v>0</v>
      </c>
      <c r="N442" s="58">
        <f t="shared" si="52"/>
        <v>0</v>
      </c>
      <c r="O442" s="59">
        <f t="shared" si="53"/>
        <v>0</v>
      </c>
    </row>
    <row r="443" spans="1:1015" ht="30" customHeight="1">
      <c r="A443" s="34" t="s">
        <v>29</v>
      </c>
      <c r="B443" s="23" t="s">
        <v>87</v>
      </c>
      <c r="C443" s="23" t="s">
        <v>614</v>
      </c>
      <c r="D443" s="23" t="s">
        <v>617</v>
      </c>
      <c r="E443" s="23" t="s">
        <v>619</v>
      </c>
      <c r="F443" s="7" t="s">
        <v>437</v>
      </c>
      <c r="G443" s="23" t="s">
        <v>213</v>
      </c>
      <c r="H443" s="23">
        <v>2017</v>
      </c>
      <c r="I443" s="23" t="s">
        <v>93</v>
      </c>
      <c r="J443" s="6">
        <v>2</v>
      </c>
      <c r="K443" s="6"/>
      <c r="L443" s="6"/>
      <c r="M443" s="58">
        <f t="shared" si="51"/>
        <v>0</v>
      </c>
      <c r="N443" s="58">
        <f t="shared" si="52"/>
        <v>0</v>
      </c>
      <c r="O443" s="59">
        <f t="shared" si="53"/>
        <v>0</v>
      </c>
    </row>
    <row r="444" spans="1:1015" ht="25.5">
      <c r="A444" s="34" t="s">
        <v>33</v>
      </c>
      <c r="B444" s="23" t="s">
        <v>87</v>
      </c>
      <c r="C444" s="23" t="s">
        <v>614</v>
      </c>
      <c r="D444" s="23" t="s">
        <v>620</v>
      </c>
      <c r="E444" s="23" t="s">
        <v>621</v>
      </c>
      <c r="F444" s="7" t="s">
        <v>437</v>
      </c>
      <c r="G444" s="23" t="s">
        <v>213</v>
      </c>
      <c r="H444" s="23">
        <v>2016</v>
      </c>
      <c r="I444" s="23" t="s">
        <v>93</v>
      </c>
      <c r="J444" s="6">
        <v>2</v>
      </c>
      <c r="K444" s="6"/>
      <c r="L444" s="6"/>
      <c r="M444" s="58">
        <f t="shared" si="51"/>
        <v>0</v>
      </c>
      <c r="N444" s="58">
        <f t="shared" si="52"/>
        <v>0</v>
      </c>
      <c r="O444" s="59">
        <f t="shared" si="53"/>
        <v>0</v>
      </c>
    </row>
    <row r="445" spans="1:1015" ht="38.25">
      <c r="A445" s="34" t="s">
        <v>38</v>
      </c>
      <c r="B445" s="23" t="s">
        <v>87</v>
      </c>
      <c r="C445" s="23" t="s">
        <v>614</v>
      </c>
      <c r="D445" s="23" t="s">
        <v>617</v>
      </c>
      <c r="E445" s="23">
        <v>732772</v>
      </c>
      <c r="F445" s="7" t="s">
        <v>437</v>
      </c>
      <c r="G445" s="23" t="s">
        <v>75</v>
      </c>
      <c r="H445" s="23">
        <v>2008</v>
      </c>
      <c r="I445" s="23" t="s">
        <v>93</v>
      </c>
      <c r="J445" s="6">
        <v>2</v>
      </c>
      <c r="K445" s="6"/>
      <c r="L445" s="6"/>
      <c r="M445" s="58">
        <f t="shared" si="51"/>
        <v>0</v>
      </c>
      <c r="N445" s="58">
        <f t="shared" si="52"/>
        <v>0</v>
      </c>
      <c r="O445" s="59">
        <f t="shared" si="53"/>
        <v>0</v>
      </c>
    </row>
    <row r="446" spans="1:1015" ht="25.5">
      <c r="A446" s="34" t="s">
        <v>40</v>
      </c>
      <c r="B446" s="23" t="s">
        <v>87</v>
      </c>
      <c r="C446" s="23" t="s">
        <v>614</v>
      </c>
      <c r="D446" s="23" t="s">
        <v>622</v>
      </c>
      <c r="E446" s="23" t="s">
        <v>623</v>
      </c>
      <c r="F446" s="7" t="s">
        <v>437</v>
      </c>
      <c r="G446" s="23" t="s">
        <v>116</v>
      </c>
      <c r="H446" s="23">
        <v>2018</v>
      </c>
      <c r="I446" s="23" t="s">
        <v>93</v>
      </c>
      <c r="J446" s="6">
        <v>2</v>
      </c>
      <c r="K446" s="6"/>
      <c r="L446" s="6"/>
      <c r="M446" s="58">
        <f t="shared" si="51"/>
        <v>0</v>
      </c>
      <c r="N446" s="58">
        <f t="shared" si="52"/>
        <v>0</v>
      </c>
      <c r="O446" s="59">
        <f t="shared" si="53"/>
        <v>0</v>
      </c>
    </row>
    <row r="447" spans="1:1015" ht="25.5">
      <c r="A447" s="34" t="s">
        <v>43</v>
      </c>
      <c r="B447" s="23" t="s">
        <v>87</v>
      </c>
      <c r="C447" s="23" t="s">
        <v>614</v>
      </c>
      <c r="D447" s="23" t="s">
        <v>624</v>
      </c>
      <c r="E447" s="23" t="s">
        <v>625</v>
      </c>
      <c r="F447" s="7" t="s">
        <v>437</v>
      </c>
      <c r="G447" s="23" t="s">
        <v>367</v>
      </c>
      <c r="H447" s="23">
        <v>2016</v>
      </c>
      <c r="I447" s="23" t="s">
        <v>93</v>
      </c>
      <c r="J447" s="6">
        <v>2</v>
      </c>
      <c r="K447" s="6"/>
      <c r="L447" s="6"/>
      <c r="M447" s="58">
        <f t="shared" si="51"/>
        <v>0</v>
      </c>
      <c r="N447" s="58">
        <f t="shared" si="52"/>
        <v>0</v>
      </c>
      <c r="O447" s="59">
        <f t="shared" si="53"/>
        <v>0</v>
      </c>
    </row>
    <row r="448" spans="1:1015" ht="21" customHeight="1">
      <c r="A448" s="34" t="s">
        <v>48</v>
      </c>
      <c r="B448" s="23" t="s">
        <v>87</v>
      </c>
      <c r="C448" s="23" t="s">
        <v>614</v>
      </c>
      <c r="D448" s="23" t="s">
        <v>626</v>
      </c>
      <c r="E448" s="23">
        <v>739681</v>
      </c>
      <c r="F448" s="7" t="s">
        <v>437</v>
      </c>
      <c r="G448" s="23" t="s">
        <v>55</v>
      </c>
      <c r="H448" s="23">
        <v>2010</v>
      </c>
      <c r="I448" s="23" t="s">
        <v>111</v>
      </c>
      <c r="J448" s="6">
        <v>2</v>
      </c>
      <c r="K448" s="6"/>
      <c r="L448" s="6"/>
      <c r="M448" s="58">
        <f t="shared" si="51"/>
        <v>0</v>
      </c>
      <c r="N448" s="58">
        <f t="shared" si="52"/>
        <v>0</v>
      </c>
      <c r="O448" s="59">
        <f t="shared" si="53"/>
        <v>0</v>
      </c>
    </row>
    <row r="449" spans="1:17" ht="21" customHeight="1">
      <c r="A449" s="34" t="s">
        <v>51</v>
      </c>
      <c r="B449" s="23" t="s">
        <v>87</v>
      </c>
      <c r="C449" s="23" t="s">
        <v>614</v>
      </c>
      <c r="D449" s="23" t="s">
        <v>624</v>
      </c>
      <c r="E449" s="23">
        <v>732922</v>
      </c>
      <c r="F449" s="7" t="s">
        <v>437</v>
      </c>
      <c r="G449" s="23" t="s">
        <v>55</v>
      </c>
      <c r="H449" s="23">
        <v>2011</v>
      </c>
      <c r="I449" s="23" t="s">
        <v>111</v>
      </c>
      <c r="J449" s="6">
        <v>2</v>
      </c>
      <c r="K449" s="6"/>
      <c r="L449" s="6"/>
      <c r="M449" s="58">
        <f t="shared" si="51"/>
        <v>0</v>
      </c>
      <c r="N449" s="58">
        <f t="shared" si="52"/>
        <v>0</v>
      </c>
      <c r="O449" s="59">
        <f t="shared" si="53"/>
        <v>0</v>
      </c>
    </row>
    <row r="450" spans="1:17" ht="25.5">
      <c r="A450" s="34" t="s">
        <v>53</v>
      </c>
      <c r="B450" s="23" t="s">
        <v>87</v>
      </c>
      <c r="C450" s="23" t="s">
        <v>614</v>
      </c>
      <c r="D450" s="23" t="s">
        <v>627</v>
      </c>
      <c r="E450" s="23" t="s">
        <v>628</v>
      </c>
      <c r="F450" s="7" t="s">
        <v>437</v>
      </c>
      <c r="G450" s="23" t="s">
        <v>213</v>
      </c>
      <c r="H450" s="23">
        <v>2017</v>
      </c>
      <c r="I450" s="23" t="s">
        <v>111</v>
      </c>
      <c r="J450" s="6">
        <v>2</v>
      </c>
      <c r="K450" s="6"/>
      <c r="L450" s="6"/>
      <c r="M450" s="58">
        <f t="shared" si="51"/>
        <v>0</v>
      </c>
      <c r="N450" s="58">
        <f t="shared" si="52"/>
        <v>0</v>
      </c>
      <c r="O450" s="59">
        <f t="shared" si="53"/>
        <v>0</v>
      </c>
    </row>
    <row r="451" spans="1:17" ht="25.5">
      <c r="A451" s="34" t="s">
        <v>56</v>
      </c>
      <c r="B451" s="23" t="s">
        <v>87</v>
      </c>
      <c r="C451" s="23" t="s">
        <v>614</v>
      </c>
      <c r="D451" s="23" t="s">
        <v>629</v>
      </c>
      <c r="E451" s="23" t="s">
        <v>630</v>
      </c>
      <c r="F451" s="7" t="s">
        <v>437</v>
      </c>
      <c r="G451" s="23" t="s">
        <v>55</v>
      </c>
      <c r="H451" s="23">
        <v>2017</v>
      </c>
      <c r="I451" s="23" t="s">
        <v>111</v>
      </c>
      <c r="J451" s="6">
        <v>2</v>
      </c>
      <c r="K451" s="6"/>
      <c r="L451" s="6"/>
      <c r="M451" s="58">
        <f t="shared" si="51"/>
        <v>0</v>
      </c>
      <c r="N451" s="58">
        <f t="shared" si="52"/>
        <v>0</v>
      </c>
      <c r="O451" s="59">
        <f t="shared" si="53"/>
        <v>0</v>
      </c>
    </row>
    <row r="452" spans="1:17" ht="25.5">
      <c r="A452" s="34" t="s">
        <v>58</v>
      </c>
      <c r="B452" s="23" t="s">
        <v>87</v>
      </c>
      <c r="C452" s="23" t="s">
        <v>614</v>
      </c>
      <c r="D452" s="23" t="s">
        <v>631</v>
      </c>
      <c r="E452" s="23">
        <v>633</v>
      </c>
      <c r="F452" s="7" t="s">
        <v>632</v>
      </c>
      <c r="G452" s="23" t="s">
        <v>37</v>
      </c>
      <c r="H452" s="23">
        <v>2021</v>
      </c>
      <c r="I452" s="23" t="s">
        <v>111</v>
      </c>
      <c r="J452" s="6">
        <v>2</v>
      </c>
      <c r="K452" s="6"/>
      <c r="L452" s="6"/>
      <c r="M452" s="58">
        <f t="shared" si="51"/>
        <v>0</v>
      </c>
      <c r="N452" s="58">
        <f t="shared" si="52"/>
        <v>0</v>
      </c>
      <c r="O452" s="59">
        <f t="shared" si="53"/>
        <v>0</v>
      </c>
    </row>
    <row r="453" spans="1:17" ht="25.5">
      <c r="A453" s="34" t="s">
        <v>60</v>
      </c>
      <c r="B453" s="23" t="s">
        <v>87</v>
      </c>
      <c r="C453" s="23" t="s">
        <v>614</v>
      </c>
      <c r="D453" s="23" t="s">
        <v>633</v>
      </c>
      <c r="E453" s="23" t="s">
        <v>634</v>
      </c>
      <c r="F453" s="7" t="s">
        <v>632</v>
      </c>
      <c r="G453" s="23" t="s">
        <v>47</v>
      </c>
      <c r="H453" s="23">
        <v>2021</v>
      </c>
      <c r="I453" s="23" t="s">
        <v>174</v>
      </c>
      <c r="J453" s="6">
        <v>2</v>
      </c>
      <c r="K453" s="6"/>
      <c r="L453" s="6"/>
      <c r="M453" s="58">
        <f t="shared" si="51"/>
        <v>0</v>
      </c>
      <c r="N453" s="58">
        <f t="shared" si="52"/>
        <v>0</v>
      </c>
      <c r="O453" s="59">
        <f t="shared" si="53"/>
        <v>0</v>
      </c>
    </row>
    <row r="454" spans="1:17" ht="25.5">
      <c r="A454" s="34" t="s">
        <v>62</v>
      </c>
      <c r="B454" s="23" t="s">
        <v>87</v>
      </c>
      <c r="C454" s="23" t="s">
        <v>614</v>
      </c>
      <c r="D454" s="23" t="s">
        <v>633</v>
      </c>
      <c r="E454" s="23" t="s">
        <v>635</v>
      </c>
      <c r="F454" s="7" t="s">
        <v>632</v>
      </c>
      <c r="G454" s="23" t="s">
        <v>72</v>
      </c>
      <c r="H454" s="23">
        <v>2021</v>
      </c>
      <c r="I454" s="23" t="s">
        <v>174</v>
      </c>
      <c r="J454" s="6">
        <v>2</v>
      </c>
      <c r="K454" s="6"/>
      <c r="L454" s="6"/>
      <c r="M454" s="58">
        <f t="shared" si="51"/>
        <v>0</v>
      </c>
      <c r="N454" s="58">
        <f t="shared" si="52"/>
        <v>0</v>
      </c>
      <c r="O454" s="59">
        <f t="shared" si="53"/>
        <v>0</v>
      </c>
    </row>
    <row r="455" spans="1:17" ht="38.25">
      <c r="A455" s="34" t="s">
        <v>65</v>
      </c>
      <c r="B455" s="23" t="s">
        <v>87</v>
      </c>
      <c r="C455" s="23" t="s">
        <v>614</v>
      </c>
      <c r="D455" s="23" t="s">
        <v>633</v>
      </c>
      <c r="E455" s="23" t="s">
        <v>636</v>
      </c>
      <c r="F455" s="7" t="s">
        <v>632</v>
      </c>
      <c r="G455" s="23" t="s">
        <v>75</v>
      </c>
      <c r="H455" s="23">
        <v>2021</v>
      </c>
      <c r="I455" s="23" t="s">
        <v>174</v>
      </c>
      <c r="J455" s="6">
        <v>2</v>
      </c>
      <c r="K455" s="6"/>
      <c r="L455" s="6"/>
      <c r="M455" s="58">
        <f t="shared" si="51"/>
        <v>0</v>
      </c>
      <c r="N455" s="58">
        <f t="shared" si="52"/>
        <v>0</v>
      </c>
      <c r="O455" s="59">
        <f t="shared" si="53"/>
        <v>0</v>
      </c>
    </row>
    <row r="456" spans="1:17" s="1" customFormat="1" ht="26.45" customHeight="1">
      <c r="K456" s="90" t="s">
        <v>82</v>
      </c>
      <c r="L456" s="90"/>
      <c r="M456" s="90"/>
      <c r="N456" s="18">
        <f t="shared" ref="N456:O456" si="54">SUM(N441:N455)</f>
        <v>0</v>
      </c>
      <c r="O456" s="18">
        <f t="shared" si="54"/>
        <v>0</v>
      </c>
      <c r="P456" s="22"/>
      <c r="Q456" s="22"/>
    </row>
    <row r="457" spans="1:17" ht="21" customHeight="1"/>
    <row r="458" spans="1:17" ht="29.25" customHeight="1">
      <c r="A458" s="91" t="s">
        <v>920</v>
      </c>
      <c r="B458" s="91"/>
      <c r="C458" s="91"/>
      <c r="D458" s="91"/>
      <c r="E458" s="91"/>
      <c r="F458" s="91"/>
      <c r="G458" s="91"/>
      <c r="H458" s="91"/>
      <c r="I458" s="91"/>
      <c r="J458" s="76">
        <v>30</v>
      </c>
    </row>
    <row r="459" spans="1:17" ht="28.5" customHeight="1">
      <c r="A459" s="91" t="s">
        <v>876</v>
      </c>
      <c r="B459" s="91"/>
      <c r="C459" s="91"/>
      <c r="D459" s="91"/>
      <c r="E459" s="91"/>
      <c r="F459" s="91"/>
      <c r="G459" s="91"/>
      <c r="H459" s="91"/>
      <c r="I459" s="91"/>
      <c r="J459" s="75"/>
    </row>
    <row r="460" spans="1:17" ht="30.75" customHeight="1">
      <c r="A460" s="91" t="s">
        <v>877</v>
      </c>
      <c r="B460" s="91"/>
      <c r="C460" s="91"/>
      <c r="D460" s="91"/>
      <c r="E460" s="91"/>
      <c r="F460" s="91"/>
      <c r="G460" s="91"/>
      <c r="H460" s="91"/>
      <c r="I460" s="91"/>
      <c r="J460" s="75">
        <f>J459+(J459*J461/100)</f>
        <v>0</v>
      </c>
    </row>
    <row r="461" spans="1:17" ht="29.25" customHeight="1">
      <c r="A461" s="91" t="s">
        <v>12</v>
      </c>
      <c r="B461" s="91"/>
      <c r="C461" s="91"/>
      <c r="D461" s="91"/>
      <c r="E461" s="91"/>
      <c r="F461" s="91"/>
      <c r="G461" s="91"/>
      <c r="H461" s="91"/>
      <c r="I461" s="91"/>
      <c r="J461" s="75"/>
    </row>
    <row r="462" spans="1:17" ht="26.25" customHeight="1">
      <c r="A462" s="91" t="s">
        <v>852</v>
      </c>
      <c r="B462" s="91"/>
      <c r="C462" s="91"/>
      <c r="D462" s="91"/>
      <c r="E462" s="91"/>
      <c r="F462" s="91"/>
      <c r="G462" s="91"/>
      <c r="H462" s="91"/>
      <c r="I462" s="91"/>
      <c r="J462" s="75">
        <f>J458*J459</f>
        <v>0</v>
      </c>
    </row>
    <row r="463" spans="1:17" ht="26.25" customHeight="1">
      <c r="A463" s="91" t="s">
        <v>853</v>
      </c>
      <c r="B463" s="91"/>
      <c r="C463" s="91"/>
      <c r="D463" s="91"/>
      <c r="E463" s="91"/>
      <c r="F463" s="91"/>
      <c r="G463" s="91"/>
      <c r="H463" s="91"/>
      <c r="I463" s="91"/>
      <c r="J463" s="75">
        <f>J462+(J462*J461/100)</f>
        <v>0</v>
      </c>
    </row>
    <row r="464" spans="1:17" ht="29.25" customHeight="1">
      <c r="A464" s="90" t="s">
        <v>637</v>
      </c>
      <c r="B464" s="90"/>
      <c r="C464" s="90"/>
      <c r="D464" s="90"/>
      <c r="E464" s="90"/>
      <c r="F464" s="90"/>
      <c r="G464" s="90"/>
      <c r="H464" s="90"/>
      <c r="I464" s="90"/>
      <c r="J464" s="75">
        <f>N456+J462</f>
        <v>0</v>
      </c>
    </row>
    <row r="465" spans="1:17" ht="27.75" customHeight="1">
      <c r="A465" s="90" t="s">
        <v>638</v>
      </c>
      <c r="B465" s="90"/>
      <c r="C465" s="90"/>
      <c r="D465" s="90"/>
      <c r="E465" s="90"/>
      <c r="F465" s="90"/>
      <c r="G465" s="90"/>
      <c r="H465" s="90"/>
      <c r="I465" s="90"/>
      <c r="J465" s="75">
        <f>O456+J463</f>
        <v>0</v>
      </c>
    </row>
    <row r="466" spans="1:17" ht="21" customHeight="1">
      <c r="A466" s="106"/>
      <c r="B466" s="106"/>
      <c r="C466" s="106"/>
      <c r="D466" s="106"/>
      <c r="E466" s="106"/>
      <c r="F466" s="106"/>
      <c r="G466" s="106"/>
      <c r="H466" s="106"/>
      <c r="I466" s="106"/>
    </row>
    <row r="467" spans="1:17" ht="18.75" customHeight="1"/>
    <row r="468" spans="1:17" ht="31.5" customHeight="1">
      <c r="A468" s="90" t="s">
        <v>639</v>
      </c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</row>
    <row r="469" spans="1:17" ht="99.75" customHeight="1">
      <c r="A469" s="4" t="s">
        <v>1</v>
      </c>
      <c r="B469" s="4" t="s">
        <v>2</v>
      </c>
      <c r="C469" s="4" t="s">
        <v>3</v>
      </c>
      <c r="D469" s="4" t="s">
        <v>4</v>
      </c>
      <c r="E469" s="4" t="s">
        <v>5</v>
      </c>
      <c r="F469" s="4" t="s">
        <v>6</v>
      </c>
      <c r="G469" s="4" t="s">
        <v>7</v>
      </c>
      <c r="H469" s="4" t="s">
        <v>8</v>
      </c>
      <c r="I469" s="4" t="s">
        <v>86</v>
      </c>
      <c r="J469" s="5" t="s">
        <v>10</v>
      </c>
      <c r="K469" s="4" t="s">
        <v>11</v>
      </c>
      <c r="L469" s="5" t="s">
        <v>12</v>
      </c>
      <c r="M469" s="4" t="s">
        <v>13</v>
      </c>
      <c r="N469" s="4" t="s">
        <v>14</v>
      </c>
      <c r="O469" s="4" t="s">
        <v>15</v>
      </c>
    </row>
    <row r="470" spans="1:17" ht="48.75" customHeight="1">
      <c r="A470" s="34" t="s">
        <v>16</v>
      </c>
      <c r="B470" s="23" t="s">
        <v>87</v>
      </c>
      <c r="C470" s="23" t="s">
        <v>640</v>
      </c>
      <c r="D470" s="23" t="s">
        <v>641</v>
      </c>
      <c r="E470" s="34">
        <v>80648</v>
      </c>
      <c r="F470" s="6" t="s">
        <v>642</v>
      </c>
      <c r="G470" s="23" t="s">
        <v>92</v>
      </c>
      <c r="H470" s="7">
        <v>2012</v>
      </c>
      <c r="I470" s="24" t="s">
        <v>111</v>
      </c>
      <c r="J470" s="6">
        <v>2</v>
      </c>
      <c r="K470" s="6"/>
      <c r="L470" s="6"/>
      <c r="M470" s="6">
        <f>K470+(K470*L470/100)</f>
        <v>0</v>
      </c>
      <c r="N470" s="6">
        <f>J470*K470</f>
        <v>0</v>
      </c>
      <c r="O470" s="10">
        <f>N470+(N470*L470/100)</f>
        <v>0</v>
      </c>
    </row>
    <row r="471" spans="1:17" ht="48.75" customHeight="1">
      <c r="A471" s="34" t="s">
        <v>23</v>
      </c>
      <c r="B471" s="23" t="s">
        <v>87</v>
      </c>
      <c r="C471" s="23" t="s">
        <v>643</v>
      </c>
      <c r="D471" s="34" t="s">
        <v>644</v>
      </c>
      <c r="E471" s="23" t="s">
        <v>645</v>
      </c>
      <c r="F471" s="6" t="s">
        <v>646</v>
      </c>
      <c r="G471" s="23" t="s">
        <v>647</v>
      </c>
      <c r="H471" s="23">
        <v>2021</v>
      </c>
      <c r="I471" s="41" t="s">
        <v>111</v>
      </c>
      <c r="J471" s="6">
        <v>1</v>
      </c>
      <c r="K471" s="6"/>
      <c r="L471" s="6"/>
      <c r="M471" s="58">
        <f>K471+(K471*L471/100)</f>
        <v>0</v>
      </c>
      <c r="N471" s="58">
        <f>J471*K471</f>
        <v>0</v>
      </c>
      <c r="O471" s="59">
        <f>N471+(N471*L471/100)</f>
        <v>0</v>
      </c>
    </row>
    <row r="472" spans="1:17" s="1" customFormat="1" ht="31.5" customHeight="1">
      <c r="K472" s="90" t="s">
        <v>82</v>
      </c>
      <c r="L472" s="90"/>
      <c r="M472" s="90"/>
      <c r="N472" s="18">
        <f>SUM(N470:N471)</f>
        <v>0</v>
      </c>
      <c r="O472" s="18">
        <f t="shared" ref="O472" si="55">SUM(O470:O471)</f>
        <v>0</v>
      </c>
      <c r="P472" s="22"/>
      <c r="Q472" s="22"/>
    </row>
    <row r="473" spans="1:17" ht="27" customHeight="1">
      <c r="K473" s="63"/>
      <c r="L473" s="63"/>
      <c r="M473" s="63"/>
      <c r="N473" s="64"/>
      <c r="O473" s="65"/>
    </row>
    <row r="474" spans="1:17" ht="27" customHeight="1">
      <c r="A474" s="91" t="s">
        <v>921</v>
      </c>
      <c r="B474" s="91"/>
      <c r="C474" s="91"/>
      <c r="D474" s="91"/>
      <c r="E474" s="91"/>
      <c r="F474" s="91"/>
      <c r="G474" s="91"/>
      <c r="H474" s="91"/>
      <c r="I474" s="91"/>
      <c r="J474" s="76">
        <v>10</v>
      </c>
      <c r="K474" s="63"/>
      <c r="L474" s="63"/>
      <c r="M474" s="63"/>
      <c r="N474" s="64"/>
      <c r="O474" s="65"/>
    </row>
    <row r="475" spans="1:17" ht="27" customHeight="1">
      <c r="A475" s="91" t="s">
        <v>878</v>
      </c>
      <c r="B475" s="91"/>
      <c r="C475" s="91"/>
      <c r="D475" s="91"/>
      <c r="E475" s="91"/>
      <c r="F475" s="91"/>
      <c r="G475" s="91"/>
      <c r="H475" s="91"/>
      <c r="I475" s="91"/>
      <c r="J475" s="75"/>
      <c r="K475" s="63"/>
      <c r="L475" s="63"/>
      <c r="M475" s="63"/>
      <c r="N475" s="64"/>
      <c r="O475" s="65"/>
    </row>
    <row r="476" spans="1:17" ht="27" customHeight="1">
      <c r="A476" s="91" t="s">
        <v>879</v>
      </c>
      <c r="B476" s="91"/>
      <c r="C476" s="91"/>
      <c r="D476" s="91"/>
      <c r="E476" s="91"/>
      <c r="F476" s="91"/>
      <c r="G476" s="91"/>
      <c r="H476" s="91"/>
      <c r="I476" s="91"/>
      <c r="J476" s="75">
        <f>J475+(J475*J477/100)</f>
        <v>0</v>
      </c>
      <c r="K476" s="63"/>
      <c r="L476" s="63"/>
      <c r="M476" s="63"/>
      <c r="N476" s="64"/>
      <c r="O476" s="65"/>
    </row>
    <row r="477" spans="1:17" ht="27" customHeight="1">
      <c r="A477" s="91" t="s">
        <v>12</v>
      </c>
      <c r="B477" s="91"/>
      <c r="C477" s="91"/>
      <c r="D477" s="91"/>
      <c r="E477" s="91"/>
      <c r="F477" s="91"/>
      <c r="G477" s="91"/>
      <c r="H477" s="91"/>
      <c r="I477" s="91"/>
      <c r="J477" s="75"/>
      <c r="K477" s="63"/>
      <c r="L477" s="63"/>
      <c r="M477" s="63"/>
      <c r="N477" s="64"/>
      <c r="O477" s="65"/>
    </row>
    <row r="478" spans="1:17" ht="27" customHeight="1">
      <c r="A478" s="91" t="s">
        <v>852</v>
      </c>
      <c r="B478" s="91"/>
      <c r="C478" s="91"/>
      <c r="D478" s="91"/>
      <c r="E478" s="91"/>
      <c r="F478" s="91"/>
      <c r="G478" s="91"/>
      <c r="H478" s="91"/>
      <c r="I478" s="91"/>
      <c r="J478" s="75">
        <f>J474*J475</f>
        <v>0</v>
      </c>
      <c r="K478" s="63"/>
      <c r="L478" s="63"/>
      <c r="M478" s="63"/>
      <c r="N478" s="64"/>
      <c r="O478" s="65"/>
    </row>
    <row r="479" spans="1:17" ht="27" customHeight="1">
      <c r="A479" s="91" t="s">
        <v>853</v>
      </c>
      <c r="B479" s="91"/>
      <c r="C479" s="91"/>
      <c r="D479" s="91"/>
      <c r="E479" s="91"/>
      <c r="F479" s="91"/>
      <c r="G479" s="91"/>
      <c r="H479" s="91"/>
      <c r="I479" s="91"/>
      <c r="J479" s="75">
        <f>J478+(J478*J477/100)</f>
        <v>0</v>
      </c>
      <c r="K479" s="63"/>
      <c r="L479" s="63"/>
      <c r="M479" s="63"/>
      <c r="N479" s="64"/>
      <c r="O479" s="65"/>
    </row>
    <row r="480" spans="1:17" ht="27" customHeight="1">
      <c r="A480" s="90" t="s">
        <v>648</v>
      </c>
      <c r="B480" s="90"/>
      <c r="C480" s="90"/>
      <c r="D480" s="90"/>
      <c r="E480" s="90"/>
      <c r="F480" s="90"/>
      <c r="G480" s="90"/>
      <c r="H480" s="90"/>
      <c r="I480" s="90"/>
      <c r="J480" s="75">
        <f>N472+J478</f>
        <v>0</v>
      </c>
      <c r="K480" s="63"/>
      <c r="L480" s="63"/>
      <c r="M480" s="63"/>
      <c r="N480" s="64"/>
      <c r="O480" s="65"/>
    </row>
    <row r="481" spans="1:17" ht="27" customHeight="1">
      <c r="A481" s="90" t="s">
        <v>649</v>
      </c>
      <c r="B481" s="90"/>
      <c r="C481" s="90"/>
      <c r="D481" s="90"/>
      <c r="E481" s="90"/>
      <c r="F481" s="90"/>
      <c r="G481" s="90"/>
      <c r="H481" s="90"/>
      <c r="I481" s="90"/>
      <c r="J481" s="75">
        <f>O472+J479</f>
        <v>0</v>
      </c>
      <c r="K481" s="63"/>
      <c r="L481" s="63"/>
      <c r="M481" s="63"/>
      <c r="N481" s="64"/>
      <c r="O481" s="65"/>
    </row>
    <row r="482" spans="1:17" ht="27" customHeight="1">
      <c r="K482" s="63"/>
      <c r="L482" s="63"/>
      <c r="M482" s="63"/>
      <c r="N482" s="64"/>
      <c r="O482" s="65"/>
    </row>
    <row r="483" spans="1:17" ht="30" customHeight="1">
      <c r="A483" s="90" t="s">
        <v>650</v>
      </c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</row>
    <row r="484" spans="1:17" ht="134.25" customHeight="1">
      <c r="A484" s="4" t="s">
        <v>1</v>
      </c>
      <c r="B484" s="4" t="s">
        <v>2</v>
      </c>
      <c r="C484" s="4" t="s">
        <v>3</v>
      </c>
      <c r="D484" s="4" t="s">
        <v>4</v>
      </c>
      <c r="E484" s="4" t="s">
        <v>5</v>
      </c>
      <c r="F484" s="4" t="s">
        <v>6</v>
      </c>
      <c r="G484" s="4" t="s">
        <v>7</v>
      </c>
      <c r="H484" s="4" t="s">
        <v>8</v>
      </c>
      <c r="I484" s="4" t="s">
        <v>86</v>
      </c>
      <c r="J484" s="5" t="s">
        <v>10</v>
      </c>
      <c r="K484" s="4" t="s">
        <v>11</v>
      </c>
      <c r="L484" s="5" t="s">
        <v>12</v>
      </c>
      <c r="M484" s="4" t="s">
        <v>13</v>
      </c>
      <c r="N484" s="4" t="s">
        <v>14</v>
      </c>
      <c r="O484" s="4" t="s">
        <v>15</v>
      </c>
    </row>
    <row r="485" spans="1:17" ht="36" customHeight="1">
      <c r="A485" s="34" t="s">
        <v>16</v>
      </c>
      <c r="B485" s="23" t="s">
        <v>87</v>
      </c>
      <c r="C485" s="23" t="s">
        <v>651</v>
      </c>
      <c r="D485" s="23" t="s">
        <v>652</v>
      </c>
      <c r="E485" s="23" t="s">
        <v>653</v>
      </c>
      <c r="F485" s="75" t="s">
        <v>654</v>
      </c>
      <c r="G485" s="23" t="s">
        <v>655</v>
      </c>
      <c r="H485" s="7">
        <v>2010</v>
      </c>
      <c r="I485" s="7" t="s">
        <v>93</v>
      </c>
      <c r="J485" s="6">
        <v>2</v>
      </c>
      <c r="K485" s="6"/>
      <c r="L485" s="6"/>
      <c r="M485" s="6">
        <f>K485+(K485*L485/100)</f>
        <v>0</v>
      </c>
      <c r="N485" s="6">
        <f>J485*K485</f>
        <v>0</v>
      </c>
      <c r="O485" s="10">
        <f>N485+(N485*L485/100)</f>
        <v>0</v>
      </c>
    </row>
    <row r="486" spans="1:17" ht="36" customHeight="1">
      <c r="A486" s="34" t="s">
        <v>23</v>
      </c>
      <c r="B486" s="23" t="s">
        <v>87</v>
      </c>
      <c r="C486" s="23" t="s">
        <v>651</v>
      </c>
      <c r="D486" s="23" t="s">
        <v>656</v>
      </c>
      <c r="E486" s="23" t="s">
        <v>657</v>
      </c>
      <c r="F486" s="75" t="s">
        <v>654</v>
      </c>
      <c r="G486" s="23" t="s">
        <v>658</v>
      </c>
      <c r="H486" s="23">
        <v>2010</v>
      </c>
      <c r="I486" s="23" t="s">
        <v>93</v>
      </c>
      <c r="J486" s="6">
        <v>2</v>
      </c>
      <c r="K486" s="6"/>
      <c r="L486" s="6"/>
      <c r="M486" s="58">
        <f>K486+(K486*L486/100)</f>
        <v>0</v>
      </c>
      <c r="N486" s="58">
        <f>J486*K486</f>
        <v>0</v>
      </c>
      <c r="O486" s="59">
        <f>N486+(N486*L486/100)</f>
        <v>0</v>
      </c>
    </row>
    <row r="487" spans="1:17" s="1" customFormat="1" ht="26.45" customHeight="1">
      <c r="K487" s="90" t="s">
        <v>82</v>
      </c>
      <c r="L487" s="90"/>
      <c r="M487" s="90"/>
      <c r="N487" s="18">
        <f>SUM(N485:N486)</f>
        <v>0</v>
      </c>
      <c r="O487" s="18">
        <f t="shared" ref="O487" si="56">SUM(O485:O486)</f>
        <v>0</v>
      </c>
      <c r="P487" s="22"/>
      <c r="Q487" s="22"/>
    </row>
    <row r="488" spans="1:17" ht="23.25" customHeight="1"/>
    <row r="489" spans="1:17" ht="23.25" customHeight="1">
      <c r="A489" s="91" t="s">
        <v>922</v>
      </c>
      <c r="B489" s="91"/>
      <c r="C489" s="91"/>
      <c r="D489" s="91"/>
      <c r="E489" s="91"/>
      <c r="F489" s="91"/>
      <c r="G489" s="91"/>
      <c r="H489" s="91"/>
      <c r="I489" s="91"/>
      <c r="J489" s="76">
        <v>4</v>
      </c>
    </row>
    <row r="490" spans="1:17" ht="23.25" customHeight="1">
      <c r="A490" s="91" t="s">
        <v>880</v>
      </c>
      <c r="B490" s="91"/>
      <c r="C490" s="91"/>
      <c r="D490" s="91"/>
      <c r="E490" s="91"/>
      <c r="F490" s="91"/>
      <c r="G490" s="91"/>
      <c r="H490" s="91"/>
      <c r="I490" s="91"/>
      <c r="J490" s="75"/>
    </row>
    <row r="491" spans="1:17" ht="23.25" customHeight="1">
      <c r="A491" s="91" t="s">
        <v>881</v>
      </c>
      <c r="B491" s="91"/>
      <c r="C491" s="91"/>
      <c r="D491" s="91"/>
      <c r="E491" s="91"/>
      <c r="F491" s="91"/>
      <c r="G491" s="91"/>
      <c r="H491" s="91"/>
      <c r="I491" s="91"/>
      <c r="J491" s="75">
        <f>J490+(J490*J492/100)</f>
        <v>0</v>
      </c>
    </row>
    <row r="492" spans="1:17" ht="23.25" customHeight="1">
      <c r="A492" s="91" t="s">
        <v>12</v>
      </c>
      <c r="B492" s="91"/>
      <c r="C492" s="91"/>
      <c r="D492" s="91"/>
      <c r="E492" s="91"/>
      <c r="F492" s="91"/>
      <c r="G492" s="91"/>
      <c r="H492" s="91"/>
      <c r="I492" s="91"/>
      <c r="J492" s="75"/>
    </row>
    <row r="493" spans="1:17" ht="23.25" customHeight="1">
      <c r="A493" s="91" t="s">
        <v>852</v>
      </c>
      <c r="B493" s="91"/>
      <c r="C493" s="91"/>
      <c r="D493" s="91"/>
      <c r="E493" s="91"/>
      <c r="F493" s="91"/>
      <c r="G493" s="91"/>
      <c r="H493" s="91"/>
      <c r="I493" s="91"/>
      <c r="J493" s="75">
        <f>J489*J490</f>
        <v>0</v>
      </c>
    </row>
    <row r="494" spans="1:17" ht="23.25" customHeight="1">
      <c r="A494" s="91" t="s">
        <v>853</v>
      </c>
      <c r="B494" s="91"/>
      <c r="C494" s="91"/>
      <c r="D494" s="91"/>
      <c r="E494" s="91"/>
      <c r="F494" s="91"/>
      <c r="G494" s="91"/>
      <c r="H494" s="91"/>
      <c r="I494" s="91"/>
      <c r="J494" s="75">
        <f>J493+(J493*J492/100)</f>
        <v>0</v>
      </c>
    </row>
    <row r="495" spans="1:17" ht="23.25" customHeight="1">
      <c r="A495" s="90" t="s">
        <v>659</v>
      </c>
      <c r="B495" s="90"/>
      <c r="C495" s="90"/>
      <c r="D495" s="90"/>
      <c r="E495" s="90"/>
      <c r="F495" s="90"/>
      <c r="G495" s="90"/>
      <c r="H495" s="90"/>
      <c r="I495" s="90"/>
      <c r="J495" s="75">
        <f>N487+J493</f>
        <v>0</v>
      </c>
    </row>
    <row r="496" spans="1:17" ht="23.25" customHeight="1">
      <c r="A496" s="90" t="s">
        <v>660</v>
      </c>
      <c r="B496" s="90"/>
      <c r="C496" s="90"/>
      <c r="D496" s="90"/>
      <c r="E496" s="90"/>
      <c r="F496" s="90"/>
      <c r="G496" s="90"/>
      <c r="H496" s="90"/>
      <c r="I496" s="90"/>
      <c r="J496" s="75">
        <f>O487+J494</f>
        <v>0</v>
      </c>
    </row>
    <row r="497" spans="1:17" ht="43.5" customHeight="1"/>
    <row r="498" spans="1:17" ht="30" customHeight="1">
      <c r="A498" s="90" t="s">
        <v>661</v>
      </c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</row>
    <row r="499" spans="1:17" ht="111" customHeight="1">
      <c r="A499" s="4" t="s">
        <v>1</v>
      </c>
      <c r="B499" s="4" t="s">
        <v>2</v>
      </c>
      <c r="C499" s="4" t="s">
        <v>3</v>
      </c>
      <c r="D499" s="4" t="s">
        <v>4</v>
      </c>
      <c r="E499" s="4" t="s">
        <v>5</v>
      </c>
      <c r="F499" s="4" t="s">
        <v>6</v>
      </c>
      <c r="G499" s="4" t="s">
        <v>7</v>
      </c>
      <c r="H499" s="4" t="s">
        <v>8</v>
      </c>
      <c r="I499" s="4" t="s">
        <v>86</v>
      </c>
      <c r="J499" s="5" t="s">
        <v>10</v>
      </c>
      <c r="K499" s="4" t="s">
        <v>11</v>
      </c>
      <c r="L499" s="5" t="s">
        <v>12</v>
      </c>
      <c r="M499" s="4" t="s">
        <v>13</v>
      </c>
      <c r="N499" s="4" t="s">
        <v>14</v>
      </c>
      <c r="O499" s="4" t="s">
        <v>15</v>
      </c>
    </row>
    <row r="500" spans="1:17" ht="33" customHeight="1">
      <c r="A500" s="34" t="s">
        <v>16</v>
      </c>
      <c r="B500" s="23" t="s">
        <v>87</v>
      </c>
      <c r="C500" s="23" t="s">
        <v>662</v>
      </c>
      <c r="D500" s="23" t="s">
        <v>663</v>
      </c>
      <c r="E500" s="23" t="s">
        <v>664</v>
      </c>
      <c r="F500" s="78" t="s">
        <v>665</v>
      </c>
      <c r="G500" s="23" t="s">
        <v>92</v>
      </c>
      <c r="H500" s="7">
        <v>2001</v>
      </c>
      <c r="I500" s="7" t="s">
        <v>93</v>
      </c>
      <c r="J500" s="6">
        <v>2</v>
      </c>
      <c r="K500" s="6"/>
      <c r="L500" s="6"/>
      <c r="M500" s="6">
        <f>K500+(K500*L500/100)</f>
        <v>0</v>
      </c>
      <c r="N500" s="6">
        <f>J500*K500</f>
        <v>0</v>
      </c>
      <c r="O500" s="10">
        <f>N500+(N500*L500/100)</f>
        <v>0</v>
      </c>
    </row>
    <row r="501" spans="1:17" ht="35.25" customHeight="1">
      <c r="A501" s="34" t="s">
        <v>23</v>
      </c>
      <c r="B501" s="23" t="s">
        <v>87</v>
      </c>
      <c r="C501" s="23" t="s">
        <v>662</v>
      </c>
      <c r="D501" s="23" t="s">
        <v>666</v>
      </c>
      <c r="E501" s="23">
        <v>30100358</v>
      </c>
      <c r="F501" s="78" t="s">
        <v>665</v>
      </c>
      <c r="G501" s="23" t="s">
        <v>92</v>
      </c>
      <c r="H501" s="23">
        <v>2010</v>
      </c>
      <c r="I501" s="7" t="s">
        <v>93</v>
      </c>
      <c r="J501" s="6">
        <v>2</v>
      </c>
      <c r="K501" s="6"/>
      <c r="L501" s="6"/>
      <c r="M501" s="58">
        <f t="shared" ref="M501:M504" si="57">K501+(K501*L501/100)</f>
        <v>0</v>
      </c>
      <c r="N501" s="58">
        <f t="shared" ref="N501:N504" si="58">J501*K501</f>
        <v>0</v>
      </c>
      <c r="O501" s="59">
        <f t="shared" ref="O501:O504" si="59">N501+(N501*L501/100)</f>
        <v>0</v>
      </c>
    </row>
    <row r="502" spans="1:17" ht="36" customHeight="1">
      <c r="A502" s="34" t="s">
        <v>29</v>
      </c>
      <c r="B502" s="23" t="s">
        <v>87</v>
      </c>
      <c r="C502" s="23" t="s">
        <v>662</v>
      </c>
      <c r="D502" s="23" t="s">
        <v>667</v>
      </c>
      <c r="E502" s="23">
        <v>121089</v>
      </c>
      <c r="F502" s="78" t="s">
        <v>668</v>
      </c>
      <c r="G502" s="23" t="s">
        <v>92</v>
      </c>
      <c r="H502" s="23">
        <v>2009</v>
      </c>
      <c r="I502" s="7" t="s">
        <v>93</v>
      </c>
      <c r="J502" s="6">
        <v>2</v>
      </c>
      <c r="K502" s="6"/>
      <c r="L502" s="6"/>
      <c r="M502" s="58">
        <f t="shared" si="57"/>
        <v>0</v>
      </c>
      <c r="N502" s="58">
        <f t="shared" si="58"/>
        <v>0</v>
      </c>
      <c r="O502" s="59">
        <f t="shared" si="59"/>
        <v>0</v>
      </c>
    </row>
    <row r="503" spans="1:17" ht="32.25" customHeight="1">
      <c r="A503" s="34" t="s">
        <v>33</v>
      </c>
      <c r="B503" s="23" t="s">
        <v>87</v>
      </c>
      <c r="C503" s="23" t="s">
        <v>662</v>
      </c>
      <c r="D503" s="23" t="s">
        <v>669</v>
      </c>
      <c r="E503" s="23">
        <v>361150</v>
      </c>
      <c r="F503" s="78" t="s">
        <v>668</v>
      </c>
      <c r="G503" s="23" t="s">
        <v>92</v>
      </c>
      <c r="H503" s="23">
        <v>2017</v>
      </c>
      <c r="I503" s="7" t="s">
        <v>93</v>
      </c>
      <c r="J503" s="6">
        <v>2</v>
      </c>
      <c r="K503" s="6"/>
      <c r="L503" s="6"/>
      <c r="M503" s="58">
        <f t="shared" si="57"/>
        <v>0</v>
      </c>
      <c r="N503" s="58">
        <f t="shared" si="58"/>
        <v>0</v>
      </c>
      <c r="O503" s="59">
        <f t="shared" si="59"/>
        <v>0</v>
      </c>
    </row>
    <row r="504" spans="1:17" ht="42.75" customHeight="1">
      <c r="A504" s="34" t="s">
        <v>38</v>
      </c>
      <c r="B504" s="23" t="s">
        <v>87</v>
      </c>
      <c r="C504" s="23" t="s">
        <v>662</v>
      </c>
      <c r="D504" s="23" t="s">
        <v>667</v>
      </c>
      <c r="E504" s="23">
        <v>121458</v>
      </c>
      <c r="F504" s="78" t="s">
        <v>668</v>
      </c>
      <c r="G504" s="23" t="s">
        <v>92</v>
      </c>
      <c r="H504" s="23">
        <v>2010</v>
      </c>
      <c r="I504" s="7" t="s">
        <v>93</v>
      </c>
      <c r="J504" s="6">
        <v>2</v>
      </c>
      <c r="K504" s="6"/>
      <c r="L504" s="6"/>
      <c r="M504" s="58">
        <f t="shared" si="57"/>
        <v>0</v>
      </c>
      <c r="N504" s="58">
        <f t="shared" si="58"/>
        <v>0</v>
      </c>
      <c r="O504" s="59">
        <f t="shared" si="59"/>
        <v>0</v>
      </c>
    </row>
    <row r="505" spans="1:17" s="1" customFormat="1" ht="26.45" customHeight="1">
      <c r="K505" s="90" t="s">
        <v>82</v>
      </c>
      <c r="L505" s="90"/>
      <c r="M505" s="90"/>
      <c r="N505" s="18">
        <f>SUM(N500:N504)</f>
        <v>0</v>
      </c>
      <c r="O505" s="18">
        <f t="shared" ref="O505" si="60">SUM(O500:O504)</f>
        <v>0</v>
      </c>
      <c r="P505" s="22"/>
      <c r="Q505" s="22"/>
    </row>
    <row r="506" spans="1:17" ht="30.75" customHeight="1"/>
    <row r="507" spans="1:17" ht="21.75" customHeight="1">
      <c r="A507" s="91" t="s">
        <v>923</v>
      </c>
      <c r="B507" s="91"/>
      <c r="C507" s="91"/>
      <c r="D507" s="91"/>
      <c r="E507" s="91"/>
      <c r="F507" s="91"/>
      <c r="G507" s="91"/>
      <c r="H507" s="91"/>
      <c r="I507" s="91"/>
      <c r="J507" s="76">
        <v>10</v>
      </c>
    </row>
    <row r="508" spans="1:17" ht="22.5" customHeight="1">
      <c r="A508" s="91" t="s">
        <v>882</v>
      </c>
      <c r="B508" s="91"/>
      <c r="C508" s="91"/>
      <c r="D508" s="91"/>
      <c r="E508" s="91"/>
      <c r="F508" s="91"/>
      <c r="G508" s="91"/>
      <c r="H508" s="91"/>
      <c r="I508" s="91"/>
      <c r="J508" s="75"/>
    </row>
    <row r="509" spans="1:17" ht="25.5" customHeight="1">
      <c r="A509" s="91" t="s">
        <v>883</v>
      </c>
      <c r="B509" s="91"/>
      <c r="C509" s="91"/>
      <c r="D509" s="91"/>
      <c r="E509" s="91"/>
      <c r="F509" s="91"/>
      <c r="G509" s="91"/>
      <c r="H509" s="91"/>
      <c r="I509" s="91"/>
      <c r="J509" s="75">
        <f>J508+(J508*J510/100)</f>
        <v>0</v>
      </c>
    </row>
    <row r="510" spans="1:17" ht="24" customHeight="1">
      <c r="A510" s="91" t="s">
        <v>12</v>
      </c>
      <c r="B510" s="91"/>
      <c r="C510" s="91"/>
      <c r="D510" s="91"/>
      <c r="E510" s="91"/>
      <c r="F510" s="91"/>
      <c r="G510" s="91"/>
      <c r="H510" s="91"/>
      <c r="I510" s="91"/>
      <c r="J510" s="75"/>
    </row>
    <row r="511" spans="1:17" ht="22.5" customHeight="1">
      <c r="A511" s="91" t="s">
        <v>852</v>
      </c>
      <c r="B511" s="91"/>
      <c r="C511" s="91"/>
      <c r="D511" s="91"/>
      <c r="E511" s="91"/>
      <c r="F511" s="91"/>
      <c r="G511" s="91"/>
      <c r="H511" s="91"/>
      <c r="I511" s="91"/>
      <c r="J511" s="75">
        <f>J507*J508</f>
        <v>0</v>
      </c>
    </row>
    <row r="512" spans="1:17" ht="24" customHeight="1">
      <c r="A512" s="91" t="s">
        <v>853</v>
      </c>
      <c r="B512" s="91"/>
      <c r="C512" s="91"/>
      <c r="D512" s="91"/>
      <c r="E512" s="91"/>
      <c r="F512" s="91"/>
      <c r="G512" s="91"/>
      <c r="H512" s="91"/>
      <c r="I512" s="91"/>
      <c r="J512" s="75">
        <f>J511+(J511*J510/100)</f>
        <v>0</v>
      </c>
    </row>
    <row r="513" spans="1:17" ht="25.5" customHeight="1">
      <c r="A513" s="90" t="s">
        <v>670</v>
      </c>
      <c r="B513" s="90"/>
      <c r="C513" s="90"/>
      <c r="D513" s="90"/>
      <c r="E513" s="90"/>
      <c r="F513" s="90"/>
      <c r="G513" s="90"/>
      <c r="H513" s="90"/>
      <c r="I513" s="90"/>
      <c r="J513" s="75">
        <f>N505+J511</f>
        <v>0</v>
      </c>
    </row>
    <row r="514" spans="1:17" ht="24" customHeight="1">
      <c r="A514" s="90" t="s">
        <v>671</v>
      </c>
      <c r="B514" s="90"/>
      <c r="C514" s="90"/>
      <c r="D514" s="90"/>
      <c r="E514" s="90"/>
      <c r="F514" s="90"/>
      <c r="G514" s="90"/>
      <c r="H514" s="90"/>
      <c r="I514" s="90"/>
      <c r="J514" s="75">
        <f>O505+J512</f>
        <v>0</v>
      </c>
    </row>
    <row r="515" spans="1:17" ht="39" customHeight="1"/>
    <row r="516" spans="1:17" ht="29.25" customHeight="1">
      <c r="A516" s="90" t="s">
        <v>672</v>
      </c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</row>
    <row r="517" spans="1:17" ht="108" customHeight="1">
      <c r="A517" s="4" t="s">
        <v>1</v>
      </c>
      <c r="B517" s="4" t="s">
        <v>2</v>
      </c>
      <c r="C517" s="4" t="s">
        <v>3</v>
      </c>
      <c r="D517" s="4" t="s">
        <v>4</v>
      </c>
      <c r="E517" s="4" t="s">
        <v>5</v>
      </c>
      <c r="F517" s="4" t="s">
        <v>6</v>
      </c>
      <c r="G517" s="4" t="s">
        <v>7</v>
      </c>
      <c r="H517" s="4" t="s">
        <v>8</v>
      </c>
      <c r="I517" s="4" t="s">
        <v>86</v>
      </c>
      <c r="J517" s="5" t="s">
        <v>10</v>
      </c>
      <c r="K517" s="4" t="s">
        <v>11</v>
      </c>
      <c r="L517" s="5" t="s">
        <v>12</v>
      </c>
      <c r="M517" s="4" t="s">
        <v>13</v>
      </c>
      <c r="N517" s="4" t="s">
        <v>14</v>
      </c>
      <c r="O517" s="4" t="s">
        <v>15</v>
      </c>
    </row>
    <row r="518" spans="1:17" ht="38.25" customHeight="1">
      <c r="A518" s="34" t="s">
        <v>16</v>
      </c>
      <c r="B518" s="23" t="s">
        <v>87</v>
      </c>
      <c r="C518" s="23" t="s">
        <v>673</v>
      </c>
      <c r="D518" s="34" t="s">
        <v>674</v>
      </c>
      <c r="E518" s="34" t="s">
        <v>675</v>
      </c>
      <c r="F518" s="58" t="s">
        <v>676</v>
      </c>
      <c r="G518" s="23" t="s">
        <v>92</v>
      </c>
      <c r="H518" s="7">
        <v>2010</v>
      </c>
      <c r="I518" s="7" t="s">
        <v>93</v>
      </c>
      <c r="J518" s="6">
        <v>2</v>
      </c>
      <c r="K518" s="6"/>
      <c r="L518" s="6"/>
      <c r="M518" s="6">
        <f>K518+(K518*L518/100)</f>
        <v>0</v>
      </c>
      <c r="N518" s="6">
        <f>J518*K518</f>
        <v>0</v>
      </c>
      <c r="O518" s="10">
        <f>N518+(N518*L518/100)</f>
        <v>0</v>
      </c>
    </row>
    <row r="519" spans="1:17" s="1" customFormat="1" ht="26.45" customHeight="1">
      <c r="K519" s="90" t="s">
        <v>82</v>
      </c>
      <c r="L519" s="90"/>
      <c r="M519" s="90"/>
      <c r="N519" s="18">
        <f>SUM(N518)</f>
        <v>0</v>
      </c>
      <c r="O519" s="18">
        <f t="shared" ref="O519" si="61">SUM(O518)</f>
        <v>0</v>
      </c>
      <c r="P519" s="22"/>
      <c r="Q519" s="22"/>
    </row>
    <row r="520" spans="1:17" s="1" customFormat="1" ht="26.45" customHeight="1">
      <c r="K520" s="63"/>
      <c r="L520" s="63"/>
      <c r="M520" s="63"/>
      <c r="N520" s="64"/>
      <c r="O520" s="65"/>
      <c r="P520" s="22"/>
      <c r="Q520" s="22"/>
    </row>
    <row r="521" spans="1:17" s="1" customFormat="1" ht="26.45" customHeight="1">
      <c r="A521" s="91" t="s">
        <v>924</v>
      </c>
      <c r="B521" s="91"/>
      <c r="C521" s="91"/>
      <c r="D521" s="91"/>
      <c r="E521" s="91"/>
      <c r="F521" s="91"/>
      <c r="G521" s="91"/>
      <c r="H521" s="91"/>
      <c r="I521" s="91"/>
      <c r="J521" s="76">
        <v>2</v>
      </c>
      <c r="K521" s="63"/>
      <c r="L521" s="63"/>
      <c r="M521" s="63"/>
      <c r="N521" s="64"/>
      <c r="O521" s="65"/>
      <c r="P521" s="22"/>
      <c r="Q521" s="22"/>
    </row>
    <row r="522" spans="1:17" s="1" customFormat="1" ht="26.45" customHeight="1">
      <c r="A522" s="91" t="s">
        <v>884</v>
      </c>
      <c r="B522" s="91"/>
      <c r="C522" s="91"/>
      <c r="D522" s="91"/>
      <c r="E522" s="91"/>
      <c r="F522" s="91"/>
      <c r="G522" s="91"/>
      <c r="H522" s="91"/>
      <c r="I522" s="91"/>
      <c r="J522" s="75"/>
      <c r="K522" s="63"/>
      <c r="L522" s="63"/>
      <c r="M522" s="63"/>
      <c r="N522" s="64"/>
      <c r="O522" s="65"/>
      <c r="P522" s="22"/>
      <c r="Q522" s="22"/>
    </row>
    <row r="523" spans="1:17" s="1" customFormat="1" ht="26.45" customHeight="1">
      <c r="A523" s="91" t="s">
        <v>885</v>
      </c>
      <c r="B523" s="91"/>
      <c r="C523" s="91"/>
      <c r="D523" s="91"/>
      <c r="E523" s="91"/>
      <c r="F523" s="91"/>
      <c r="G523" s="91"/>
      <c r="H523" s="91"/>
      <c r="I523" s="91"/>
      <c r="J523" s="75">
        <f>J522+(J522*J524/100)</f>
        <v>0</v>
      </c>
      <c r="K523" s="63"/>
      <c r="L523" s="63"/>
      <c r="M523" s="63"/>
      <c r="N523" s="64"/>
      <c r="O523" s="65"/>
      <c r="P523" s="22"/>
      <c r="Q523" s="22"/>
    </row>
    <row r="524" spans="1:17" s="1" customFormat="1" ht="26.45" customHeight="1">
      <c r="A524" s="91" t="s">
        <v>12</v>
      </c>
      <c r="B524" s="91"/>
      <c r="C524" s="91"/>
      <c r="D524" s="91"/>
      <c r="E524" s="91"/>
      <c r="F524" s="91"/>
      <c r="G524" s="91"/>
      <c r="H524" s="91"/>
      <c r="I524" s="91"/>
      <c r="J524" s="75"/>
      <c r="K524" s="63"/>
      <c r="L524" s="63"/>
      <c r="M524" s="63"/>
      <c r="N524" s="64"/>
      <c r="O524" s="65"/>
      <c r="P524" s="22"/>
      <c r="Q524" s="22"/>
    </row>
    <row r="525" spans="1:17" s="1" customFormat="1" ht="26.45" customHeight="1">
      <c r="A525" s="91" t="s">
        <v>852</v>
      </c>
      <c r="B525" s="91"/>
      <c r="C525" s="91"/>
      <c r="D525" s="91"/>
      <c r="E525" s="91"/>
      <c r="F525" s="91"/>
      <c r="G525" s="91"/>
      <c r="H525" s="91"/>
      <c r="I525" s="91"/>
      <c r="J525" s="75">
        <f>J521*J522</f>
        <v>0</v>
      </c>
      <c r="K525" s="63"/>
      <c r="L525" s="63"/>
      <c r="M525" s="63"/>
      <c r="N525" s="64"/>
      <c r="O525" s="65"/>
      <c r="P525" s="22"/>
      <c r="Q525" s="22"/>
    </row>
    <row r="526" spans="1:17" s="1" customFormat="1" ht="26.45" customHeight="1">
      <c r="A526" s="91" t="s">
        <v>853</v>
      </c>
      <c r="B526" s="91"/>
      <c r="C526" s="91"/>
      <c r="D526" s="91"/>
      <c r="E526" s="91"/>
      <c r="F526" s="91"/>
      <c r="G526" s="91"/>
      <c r="H526" s="91"/>
      <c r="I526" s="91"/>
      <c r="J526" s="75">
        <f>J525+(J525*J524/100)</f>
        <v>0</v>
      </c>
      <c r="K526" s="63"/>
      <c r="L526" s="63"/>
      <c r="M526" s="63"/>
      <c r="N526" s="64"/>
      <c r="O526" s="65"/>
      <c r="P526" s="22"/>
      <c r="Q526" s="22"/>
    </row>
    <row r="527" spans="1:17" s="1" customFormat="1" ht="26.45" customHeight="1">
      <c r="A527" s="90" t="s">
        <v>677</v>
      </c>
      <c r="B527" s="90"/>
      <c r="C527" s="90"/>
      <c r="D527" s="90"/>
      <c r="E527" s="90"/>
      <c r="F527" s="90"/>
      <c r="G527" s="90"/>
      <c r="H527" s="90"/>
      <c r="I527" s="90"/>
      <c r="J527" s="75">
        <f>N519+J525</f>
        <v>0</v>
      </c>
      <c r="K527" s="63"/>
      <c r="L527" s="63"/>
      <c r="M527" s="63"/>
      <c r="N527" s="64"/>
      <c r="O527" s="65"/>
      <c r="P527" s="22"/>
      <c r="Q527" s="22"/>
    </row>
    <row r="528" spans="1:17" s="1" customFormat="1" ht="26.45" customHeight="1">
      <c r="A528" s="90" t="s">
        <v>678</v>
      </c>
      <c r="B528" s="90"/>
      <c r="C528" s="90"/>
      <c r="D528" s="90"/>
      <c r="E528" s="90"/>
      <c r="F528" s="90"/>
      <c r="G528" s="90"/>
      <c r="H528" s="90"/>
      <c r="I528" s="90"/>
      <c r="J528" s="75">
        <f>O519+J526</f>
        <v>0</v>
      </c>
      <c r="K528" s="63"/>
      <c r="L528" s="63"/>
      <c r="M528" s="63"/>
      <c r="N528" s="64"/>
      <c r="O528" s="65"/>
      <c r="P528" s="22"/>
      <c r="Q528" s="22"/>
    </row>
    <row r="529" spans="1:17" s="1" customFormat="1" ht="26.45" customHeight="1">
      <c r="K529" s="63"/>
      <c r="L529" s="63"/>
      <c r="M529" s="63"/>
      <c r="N529" s="64"/>
      <c r="O529" s="65"/>
      <c r="P529" s="22"/>
      <c r="Q529" s="22"/>
    </row>
    <row r="530" spans="1:17" ht="36" customHeight="1">
      <c r="A530" s="90" t="s">
        <v>679</v>
      </c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</row>
    <row r="531" spans="1:17" ht="106.5" customHeight="1">
      <c r="A531" s="4" t="s">
        <v>1</v>
      </c>
      <c r="B531" s="4" t="s">
        <v>2</v>
      </c>
      <c r="C531" s="4" t="s">
        <v>3</v>
      </c>
      <c r="D531" s="4" t="s">
        <v>4</v>
      </c>
      <c r="E531" s="4" t="s">
        <v>5</v>
      </c>
      <c r="F531" s="4" t="s">
        <v>6</v>
      </c>
      <c r="G531" s="4" t="s">
        <v>7</v>
      </c>
      <c r="H531" s="4" t="s">
        <v>8</v>
      </c>
      <c r="I531" s="4" t="s">
        <v>86</v>
      </c>
      <c r="J531" s="5" t="s">
        <v>10</v>
      </c>
      <c r="K531" s="4" t="s">
        <v>11</v>
      </c>
      <c r="L531" s="5" t="s">
        <v>12</v>
      </c>
      <c r="M531" s="4" t="s">
        <v>13</v>
      </c>
      <c r="N531" s="4" t="s">
        <v>14</v>
      </c>
      <c r="O531" s="4" t="s">
        <v>15</v>
      </c>
    </row>
    <row r="532" spans="1:17" ht="33" customHeight="1">
      <c r="A532" s="34" t="s">
        <v>16</v>
      </c>
      <c r="B532" s="23" t="s">
        <v>87</v>
      </c>
      <c r="C532" s="23" t="s">
        <v>680</v>
      </c>
      <c r="D532" s="23" t="s">
        <v>681</v>
      </c>
      <c r="E532" s="23" t="s">
        <v>682</v>
      </c>
      <c r="F532" s="55" t="s">
        <v>683</v>
      </c>
      <c r="G532" s="23" t="s">
        <v>92</v>
      </c>
      <c r="H532" s="7">
        <v>2018</v>
      </c>
      <c r="I532" s="7" t="s">
        <v>93</v>
      </c>
      <c r="J532" s="6">
        <v>2</v>
      </c>
      <c r="K532" s="6"/>
      <c r="L532" s="6"/>
      <c r="M532" s="6">
        <f>K532+(K532*L532/100)</f>
        <v>0</v>
      </c>
      <c r="N532" s="6">
        <f>J532*K532</f>
        <v>0</v>
      </c>
      <c r="O532" s="10">
        <f>N532+(N532*L532/100)</f>
        <v>0</v>
      </c>
    </row>
    <row r="533" spans="1:17" ht="31.5" customHeight="1">
      <c r="A533" s="34" t="s">
        <v>23</v>
      </c>
      <c r="B533" s="23" t="s">
        <v>87</v>
      </c>
      <c r="C533" s="23" t="s">
        <v>680</v>
      </c>
      <c r="D533" s="23" t="s">
        <v>684</v>
      </c>
      <c r="E533" s="23" t="s">
        <v>685</v>
      </c>
      <c r="F533" s="55" t="s">
        <v>683</v>
      </c>
      <c r="G533" s="23" t="s">
        <v>92</v>
      </c>
      <c r="H533" s="23">
        <v>2018</v>
      </c>
      <c r="I533" s="23" t="s">
        <v>93</v>
      </c>
      <c r="J533" s="6">
        <v>2</v>
      </c>
      <c r="K533" s="6"/>
      <c r="L533" s="6"/>
      <c r="M533" s="58">
        <f t="shared" ref="M533:M535" si="62">K533+(K533*L533/100)</f>
        <v>0</v>
      </c>
      <c r="N533" s="58">
        <f t="shared" ref="N533:N534" si="63">J533*K533</f>
        <v>0</v>
      </c>
      <c r="O533" s="59">
        <f t="shared" ref="O533:O535" si="64">N533+(N533*L533/100)</f>
        <v>0</v>
      </c>
    </row>
    <row r="534" spans="1:17" ht="45.75" customHeight="1">
      <c r="A534" s="34" t="s">
        <v>29</v>
      </c>
      <c r="B534" s="23" t="s">
        <v>87</v>
      </c>
      <c r="C534" s="23" t="s">
        <v>680</v>
      </c>
      <c r="D534" s="23" t="s">
        <v>686</v>
      </c>
      <c r="E534" s="23" t="s">
        <v>687</v>
      </c>
      <c r="F534" s="55" t="s">
        <v>688</v>
      </c>
      <c r="G534" s="23" t="s">
        <v>92</v>
      </c>
      <c r="H534" s="23">
        <v>2011</v>
      </c>
      <c r="I534" s="23" t="s">
        <v>93</v>
      </c>
      <c r="J534" s="6">
        <v>2</v>
      </c>
      <c r="K534" s="6"/>
      <c r="L534" s="6"/>
      <c r="M534" s="58">
        <f t="shared" si="62"/>
        <v>0</v>
      </c>
      <c r="N534" s="58">
        <f t="shared" si="63"/>
        <v>0</v>
      </c>
      <c r="O534" s="59">
        <f t="shared" si="64"/>
        <v>0</v>
      </c>
    </row>
    <row r="535" spans="1:17" ht="36" customHeight="1">
      <c r="A535" s="34" t="s">
        <v>33</v>
      </c>
      <c r="B535" s="23" t="s">
        <v>87</v>
      </c>
      <c r="C535" s="23" t="s">
        <v>680</v>
      </c>
      <c r="D535" s="23" t="s">
        <v>689</v>
      </c>
      <c r="E535" s="23">
        <v>699</v>
      </c>
      <c r="F535" s="55" t="s">
        <v>690</v>
      </c>
      <c r="G535" s="23" t="s">
        <v>92</v>
      </c>
      <c r="H535" s="23">
        <v>2008</v>
      </c>
      <c r="I535" s="23" t="s">
        <v>384</v>
      </c>
      <c r="J535" s="6">
        <v>2</v>
      </c>
      <c r="K535" s="6"/>
      <c r="L535" s="6"/>
      <c r="M535" s="58">
        <f t="shared" si="62"/>
        <v>0</v>
      </c>
      <c r="N535" s="58">
        <f>J535*K535</f>
        <v>0</v>
      </c>
      <c r="O535" s="59">
        <f t="shared" si="64"/>
        <v>0</v>
      </c>
    </row>
    <row r="536" spans="1:17" s="1" customFormat="1" ht="26.45" customHeight="1">
      <c r="K536" s="90" t="s">
        <v>82</v>
      </c>
      <c r="L536" s="90"/>
      <c r="M536" s="90"/>
      <c r="N536" s="18">
        <f>SUM(N532:N535)</f>
        <v>0</v>
      </c>
      <c r="O536" s="18">
        <f t="shared" ref="O536" si="65">SUM(O532:O535)</f>
        <v>0</v>
      </c>
      <c r="P536" s="22"/>
      <c r="Q536" s="22"/>
    </row>
    <row r="537" spans="1:17" ht="33.75" customHeight="1"/>
    <row r="538" spans="1:17" ht="26.25" customHeight="1">
      <c r="A538" s="91" t="s">
        <v>925</v>
      </c>
      <c r="B538" s="91"/>
      <c r="C538" s="91"/>
      <c r="D538" s="91"/>
      <c r="E538" s="91"/>
      <c r="F538" s="91"/>
      <c r="G538" s="91"/>
      <c r="H538" s="91"/>
      <c r="I538" s="91"/>
      <c r="J538" s="76">
        <v>16</v>
      </c>
    </row>
    <row r="539" spans="1:17" ht="27" customHeight="1">
      <c r="A539" s="91" t="s">
        <v>886</v>
      </c>
      <c r="B539" s="91"/>
      <c r="C539" s="91"/>
      <c r="D539" s="91"/>
      <c r="E539" s="91"/>
      <c r="F539" s="91"/>
      <c r="G539" s="91"/>
      <c r="H539" s="91"/>
      <c r="I539" s="91"/>
      <c r="J539" s="75"/>
    </row>
    <row r="540" spans="1:17" ht="25.5" customHeight="1">
      <c r="A540" s="91" t="s">
        <v>887</v>
      </c>
      <c r="B540" s="91"/>
      <c r="C540" s="91"/>
      <c r="D540" s="91"/>
      <c r="E540" s="91"/>
      <c r="F540" s="91"/>
      <c r="G540" s="91"/>
      <c r="H540" s="91"/>
      <c r="I540" s="91"/>
      <c r="J540" s="75">
        <f>J539+(J539*J541/100)</f>
        <v>0</v>
      </c>
    </row>
    <row r="541" spans="1:17" ht="22.5" customHeight="1">
      <c r="A541" s="91" t="s">
        <v>12</v>
      </c>
      <c r="B541" s="91"/>
      <c r="C541" s="91"/>
      <c r="D541" s="91"/>
      <c r="E541" s="91"/>
      <c r="F541" s="91"/>
      <c r="G541" s="91"/>
      <c r="H541" s="91"/>
      <c r="I541" s="91"/>
      <c r="J541" s="75"/>
    </row>
    <row r="542" spans="1:17" ht="24" customHeight="1">
      <c r="A542" s="91" t="s">
        <v>852</v>
      </c>
      <c r="B542" s="91"/>
      <c r="C542" s="91"/>
      <c r="D542" s="91"/>
      <c r="E542" s="91"/>
      <c r="F542" s="91"/>
      <c r="G542" s="91"/>
      <c r="H542" s="91"/>
      <c r="I542" s="91"/>
      <c r="J542" s="75">
        <f>J538*J539</f>
        <v>0</v>
      </c>
    </row>
    <row r="543" spans="1:17" ht="27" customHeight="1">
      <c r="A543" s="91" t="s">
        <v>853</v>
      </c>
      <c r="B543" s="91"/>
      <c r="C543" s="91"/>
      <c r="D543" s="91"/>
      <c r="E543" s="91"/>
      <c r="F543" s="91"/>
      <c r="G543" s="91"/>
      <c r="H543" s="91"/>
      <c r="I543" s="91"/>
      <c r="J543" s="75">
        <f>J542+(J542*J541/100)</f>
        <v>0</v>
      </c>
    </row>
    <row r="544" spans="1:17" ht="25.5" customHeight="1">
      <c r="A544" s="90" t="s">
        <v>691</v>
      </c>
      <c r="B544" s="90"/>
      <c r="C544" s="90"/>
      <c r="D544" s="90"/>
      <c r="E544" s="90"/>
      <c r="F544" s="90"/>
      <c r="G544" s="90"/>
      <c r="H544" s="90"/>
      <c r="I544" s="90"/>
      <c r="J544" s="75">
        <f>N536+J542</f>
        <v>0</v>
      </c>
    </row>
    <row r="545" spans="1:17" ht="30.75" customHeight="1">
      <c r="A545" s="90" t="s">
        <v>692</v>
      </c>
      <c r="B545" s="90"/>
      <c r="C545" s="90"/>
      <c r="D545" s="90"/>
      <c r="E545" s="90"/>
      <c r="F545" s="90"/>
      <c r="G545" s="90"/>
      <c r="H545" s="90"/>
      <c r="I545" s="90"/>
      <c r="J545" s="75">
        <f>O536+J543</f>
        <v>0</v>
      </c>
    </row>
    <row r="546" spans="1:17" ht="35.25" customHeight="1"/>
    <row r="547" spans="1:17" ht="30" customHeight="1">
      <c r="A547" s="90" t="s">
        <v>693</v>
      </c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</row>
    <row r="548" spans="1:17" ht="96.75" customHeight="1">
      <c r="A548" s="4" t="s">
        <v>1</v>
      </c>
      <c r="B548" s="4" t="s">
        <v>2</v>
      </c>
      <c r="C548" s="4" t="s">
        <v>3</v>
      </c>
      <c r="D548" s="4" t="s">
        <v>4</v>
      </c>
      <c r="E548" s="4" t="s">
        <v>5</v>
      </c>
      <c r="F548" s="4" t="s">
        <v>6</v>
      </c>
      <c r="G548" s="4" t="s">
        <v>7</v>
      </c>
      <c r="H548" s="4" t="s">
        <v>8</v>
      </c>
      <c r="I548" s="4" t="s">
        <v>86</v>
      </c>
      <c r="J548" s="5" t="s">
        <v>10</v>
      </c>
      <c r="K548" s="4" t="s">
        <v>11</v>
      </c>
      <c r="L548" s="5" t="s">
        <v>12</v>
      </c>
      <c r="M548" s="4" t="s">
        <v>13</v>
      </c>
      <c r="N548" s="4" t="s">
        <v>14</v>
      </c>
      <c r="O548" s="4" t="s">
        <v>15</v>
      </c>
    </row>
    <row r="549" spans="1:17" ht="43.5" customHeight="1">
      <c r="A549" s="34" t="s">
        <v>16</v>
      </c>
      <c r="B549" s="23" t="s">
        <v>87</v>
      </c>
      <c r="C549" s="23" t="s">
        <v>694</v>
      </c>
      <c r="D549" s="23" t="s">
        <v>695</v>
      </c>
      <c r="E549" s="23">
        <v>19912</v>
      </c>
      <c r="F549" s="7" t="s">
        <v>696</v>
      </c>
      <c r="G549" s="23" t="s">
        <v>55</v>
      </c>
      <c r="H549" s="7">
        <v>2011</v>
      </c>
      <c r="I549" s="7" t="s">
        <v>93</v>
      </c>
      <c r="J549" s="6">
        <v>2</v>
      </c>
      <c r="K549" s="6"/>
      <c r="L549" s="6"/>
      <c r="M549" s="6">
        <f>K549+(K549*L549/100)</f>
        <v>0</v>
      </c>
      <c r="N549" s="6">
        <f>J549*K549</f>
        <v>0</v>
      </c>
      <c r="O549" s="10">
        <f>N549+(N549*L549/100)</f>
        <v>0</v>
      </c>
    </row>
    <row r="550" spans="1:17" ht="42.75" customHeight="1">
      <c r="A550" s="34" t="s">
        <v>23</v>
      </c>
      <c r="B550" s="23" t="s">
        <v>87</v>
      </c>
      <c r="C550" s="23" t="s">
        <v>694</v>
      </c>
      <c r="D550" s="23" t="s">
        <v>695</v>
      </c>
      <c r="E550" s="23">
        <v>59364</v>
      </c>
      <c r="F550" s="7" t="s">
        <v>696</v>
      </c>
      <c r="G550" s="23" t="s">
        <v>55</v>
      </c>
      <c r="H550" s="23">
        <v>2011</v>
      </c>
      <c r="I550" s="23" t="s">
        <v>93</v>
      </c>
      <c r="J550" s="6">
        <v>2</v>
      </c>
      <c r="K550" s="6"/>
      <c r="L550" s="6"/>
      <c r="M550" s="58">
        <f>K550+(K550*L550/100)</f>
        <v>0</v>
      </c>
      <c r="N550" s="58">
        <f>J550*K550</f>
        <v>0</v>
      </c>
      <c r="O550" s="59">
        <f>N550+(N550*L550/100)</f>
        <v>0</v>
      </c>
    </row>
    <row r="551" spans="1:17" s="1" customFormat="1" ht="26.45" customHeight="1">
      <c r="K551" s="90" t="s">
        <v>82</v>
      </c>
      <c r="L551" s="90"/>
      <c r="M551" s="90"/>
      <c r="N551" s="18">
        <f>SUM(N549:N550)</f>
        <v>0</v>
      </c>
      <c r="O551" s="18">
        <f t="shared" ref="O551" si="66">SUM(O549:O550)</f>
        <v>0</v>
      </c>
      <c r="P551" s="22"/>
      <c r="Q551" s="22"/>
    </row>
    <row r="552" spans="1:17" ht="37.5" customHeight="1">
      <c r="L552" s="1" t="s">
        <v>103</v>
      </c>
    </row>
    <row r="553" spans="1:17" ht="22.5" customHeight="1">
      <c r="A553" s="91" t="s">
        <v>926</v>
      </c>
      <c r="B553" s="91"/>
      <c r="C553" s="91"/>
      <c r="D553" s="91"/>
      <c r="E553" s="91"/>
      <c r="F553" s="91"/>
      <c r="G553" s="91"/>
      <c r="H553" s="91"/>
      <c r="I553" s="91"/>
      <c r="J553" s="76">
        <v>2</v>
      </c>
    </row>
    <row r="554" spans="1:17" ht="21" customHeight="1">
      <c r="A554" s="91" t="s">
        <v>888</v>
      </c>
      <c r="B554" s="91"/>
      <c r="C554" s="91"/>
      <c r="D554" s="91"/>
      <c r="E554" s="91"/>
      <c r="F554" s="91"/>
      <c r="G554" s="91"/>
      <c r="H554" s="91"/>
      <c r="I554" s="91"/>
      <c r="J554" s="75"/>
    </row>
    <row r="555" spans="1:17" ht="21" customHeight="1">
      <c r="A555" s="91" t="s">
        <v>889</v>
      </c>
      <c r="B555" s="91"/>
      <c r="C555" s="91"/>
      <c r="D555" s="91"/>
      <c r="E555" s="91"/>
      <c r="F555" s="91"/>
      <c r="G555" s="91"/>
      <c r="H555" s="91"/>
      <c r="I555" s="91"/>
      <c r="J555" s="75">
        <f>J554+(J554*J556/100)</f>
        <v>0</v>
      </c>
    </row>
    <row r="556" spans="1:17" ht="21" customHeight="1">
      <c r="A556" s="91" t="s">
        <v>12</v>
      </c>
      <c r="B556" s="91"/>
      <c r="C556" s="91"/>
      <c r="D556" s="91"/>
      <c r="E556" s="91"/>
      <c r="F556" s="91"/>
      <c r="G556" s="91"/>
      <c r="H556" s="91"/>
      <c r="I556" s="91"/>
      <c r="J556" s="75"/>
    </row>
    <row r="557" spans="1:17" ht="21" customHeight="1">
      <c r="A557" s="91" t="s">
        <v>852</v>
      </c>
      <c r="B557" s="91"/>
      <c r="C557" s="91"/>
      <c r="D557" s="91"/>
      <c r="E557" s="91"/>
      <c r="F557" s="91"/>
      <c r="G557" s="91"/>
      <c r="H557" s="91"/>
      <c r="I557" s="91"/>
      <c r="J557" s="75">
        <f>J553*J554</f>
        <v>0</v>
      </c>
    </row>
    <row r="558" spans="1:17" ht="21" customHeight="1">
      <c r="A558" s="91" t="s">
        <v>853</v>
      </c>
      <c r="B558" s="91"/>
      <c r="C558" s="91"/>
      <c r="D558" s="91"/>
      <c r="E558" s="91"/>
      <c r="F558" s="91"/>
      <c r="G558" s="91"/>
      <c r="H558" s="91"/>
      <c r="I558" s="91"/>
      <c r="J558" s="75">
        <f>J557+(J557*J556/100)</f>
        <v>0</v>
      </c>
    </row>
    <row r="559" spans="1:17" ht="21" customHeight="1">
      <c r="A559" s="90" t="s">
        <v>697</v>
      </c>
      <c r="B559" s="90"/>
      <c r="C559" s="90"/>
      <c r="D559" s="90"/>
      <c r="E559" s="90"/>
      <c r="F559" s="90"/>
      <c r="G559" s="90"/>
      <c r="H559" s="90"/>
      <c r="I559" s="90"/>
      <c r="J559" s="75">
        <f>N551+J557</f>
        <v>0</v>
      </c>
    </row>
    <row r="560" spans="1:17" ht="21" customHeight="1">
      <c r="A560" s="90" t="s">
        <v>698</v>
      </c>
      <c r="B560" s="90"/>
      <c r="C560" s="90"/>
      <c r="D560" s="90"/>
      <c r="E560" s="90"/>
      <c r="F560" s="90"/>
      <c r="G560" s="90"/>
      <c r="H560" s="90"/>
      <c r="I560" s="90"/>
      <c r="J560" s="75">
        <f>O551+J558</f>
        <v>0</v>
      </c>
    </row>
    <row r="561" spans="1:17" ht="21" customHeight="1"/>
    <row r="562" spans="1:17" ht="23.25" customHeight="1"/>
    <row r="563" spans="1:17" ht="33" customHeight="1">
      <c r="A563" s="90" t="s">
        <v>699</v>
      </c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</row>
    <row r="564" spans="1:17" ht="110.25" customHeight="1">
      <c r="A564" s="4" t="s">
        <v>1</v>
      </c>
      <c r="B564" s="4" t="s">
        <v>2</v>
      </c>
      <c r="C564" s="4" t="s">
        <v>3</v>
      </c>
      <c r="D564" s="4" t="s">
        <v>4</v>
      </c>
      <c r="E564" s="4" t="s">
        <v>5</v>
      </c>
      <c r="F564" s="4" t="s">
        <v>6</v>
      </c>
      <c r="G564" s="4" t="s">
        <v>7</v>
      </c>
      <c r="H564" s="4" t="s">
        <v>8</v>
      </c>
      <c r="I564" s="4" t="s">
        <v>86</v>
      </c>
      <c r="J564" s="5" t="s">
        <v>10</v>
      </c>
      <c r="K564" s="4" t="s">
        <v>11</v>
      </c>
      <c r="L564" s="5" t="s">
        <v>12</v>
      </c>
      <c r="M564" s="4" t="s">
        <v>13</v>
      </c>
      <c r="N564" s="4" t="s">
        <v>14</v>
      </c>
      <c r="O564" s="4" t="s">
        <v>15</v>
      </c>
    </row>
    <row r="565" spans="1:17" ht="42" customHeight="1">
      <c r="A565" s="34" t="s">
        <v>16</v>
      </c>
      <c r="B565" s="23" t="s">
        <v>87</v>
      </c>
      <c r="C565" s="23" t="s">
        <v>700</v>
      </c>
      <c r="D565" s="23" t="s">
        <v>701</v>
      </c>
      <c r="E565" s="34">
        <v>20110083</v>
      </c>
      <c r="F565" s="6" t="s">
        <v>437</v>
      </c>
      <c r="G565" s="23" t="s">
        <v>213</v>
      </c>
      <c r="H565" s="7">
        <v>2017</v>
      </c>
      <c r="I565" s="7" t="s">
        <v>93</v>
      </c>
      <c r="J565" s="6">
        <v>2</v>
      </c>
      <c r="K565" s="6"/>
      <c r="L565" s="6"/>
      <c r="M565" s="6">
        <f>K565+(K565*L565/100)</f>
        <v>0</v>
      </c>
      <c r="N565" s="6">
        <f>J565*K565</f>
        <v>0</v>
      </c>
      <c r="O565" s="10">
        <f>N565+(N565*L565/100)</f>
        <v>0</v>
      </c>
    </row>
    <row r="566" spans="1:17" ht="36.75" customHeight="1">
      <c r="A566" s="34" t="s">
        <v>23</v>
      </c>
      <c r="B566" s="23" t="s">
        <v>87</v>
      </c>
      <c r="C566" s="23" t="s">
        <v>702</v>
      </c>
      <c r="D566" s="34" t="s">
        <v>703</v>
      </c>
      <c r="E566" s="23" t="s">
        <v>621</v>
      </c>
      <c r="F566" s="6" t="s">
        <v>437</v>
      </c>
      <c r="G566" s="23" t="s">
        <v>213</v>
      </c>
      <c r="H566" s="23">
        <v>2017</v>
      </c>
      <c r="I566" s="23" t="s">
        <v>93</v>
      </c>
      <c r="J566" s="6">
        <v>2</v>
      </c>
      <c r="K566" s="6"/>
      <c r="L566" s="6"/>
      <c r="M566" s="58">
        <f t="shared" ref="M566:M568" si="67">K566+(K566*L566/100)</f>
        <v>0</v>
      </c>
      <c r="N566" s="58">
        <f t="shared" ref="N566:N568" si="68">J566*K566</f>
        <v>0</v>
      </c>
      <c r="O566" s="59">
        <f t="shared" ref="O566:O568" si="69">N566+(N566*L566/100)</f>
        <v>0</v>
      </c>
    </row>
    <row r="567" spans="1:17" ht="45" customHeight="1">
      <c r="A567" s="34" t="s">
        <v>29</v>
      </c>
      <c r="B567" s="23" t="s">
        <v>87</v>
      </c>
      <c r="C567" s="23" t="s">
        <v>704</v>
      </c>
      <c r="D567" s="34" t="s">
        <v>620</v>
      </c>
      <c r="E567" s="23" t="s">
        <v>621</v>
      </c>
      <c r="F567" s="6" t="s">
        <v>437</v>
      </c>
      <c r="G567" s="23" t="s">
        <v>213</v>
      </c>
      <c r="H567" s="23">
        <v>2017</v>
      </c>
      <c r="I567" s="23" t="s">
        <v>93</v>
      </c>
      <c r="J567" s="6">
        <v>2</v>
      </c>
      <c r="K567" s="6"/>
      <c r="L567" s="6"/>
      <c r="M567" s="58">
        <f t="shared" si="67"/>
        <v>0</v>
      </c>
      <c r="N567" s="58">
        <f t="shared" si="68"/>
        <v>0</v>
      </c>
      <c r="O567" s="59">
        <f t="shared" si="69"/>
        <v>0</v>
      </c>
    </row>
    <row r="568" spans="1:17" ht="45" customHeight="1">
      <c r="A568" s="34" t="s">
        <v>33</v>
      </c>
      <c r="B568" s="23" t="s">
        <v>87</v>
      </c>
      <c r="C568" s="23" t="s">
        <v>705</v>
      </c>
      <c r="D568" s="23" t="s">
        <v>706</v>
      </c>
      <c r="E568" s="23" t="s">
        <v>707</v>
      </c>
      <c r="F568" s="6" t="s">
        <v>437</v>
      </c>
      <c r="G568" s="23" t="s">
        <v>213</v>
      </c>
      <c r="H568" s="23">
        <v>2917</v>
      </c>
      <c r="I568" s="23" t="s">
        <v>93</v>
      </c>
      <c r="J568" s="6">
        <v>2</v>
      </c>
      <c r="K568" s="6"/>
      <c r="L568" s="6"/>
      <c r="M568" s="58">
        <f t="shared" si="67"/>
        <v>0</v>
      </c>
      <c r="N568" s="58">
        <f t="shared" si="68"/>
        <v>0</v>
      </c>
      <c r="O568" s="59">
        <f t="shared" si="69"/>
        <v>0</v>
      </c>
    </row>
    <row r="569" spans="1:17" s="1" customFormat="1" ht="26.45" customHeight="1">
      <c r="K569" s="90" t="s">
        <v>82</v>
      </c>
      <c r="L569" s="90"/>
      <c r="M569" s="90"/>
      <c r="N569" s="18">
        <f>SUM(N565:N568)</f>
        <v>0</v>
      </c>
      <c r="O569" s="18">
        <f t="shared" ref="O569" si="70">SUM(O565:O568)</f>
        <v>0</v>
      </c>
      <c r="P569" s="22"/>
      <c r="Q569" s="22"/>
    </row>
    <row r="570" spans="1:17" ht="23.25" customHeight="1"/>
    <row r="571" spans="1:17" ht="30" customHeight="1">
      <c r="A571" s="91" t="s">
        <v>927</v>
      </c>
      <c r="B571" s="91"/>
      <c r="C571" s="91"/>
      <c r="D571" s="91"/>
      <c r="E571" s="91"/>
      <c r="F571" s="91"/>
      <c r="G571" s="91"/>
      <c r="H571" s="91"/>
      <c r="I571" s="91"/>
      <c r="J571" s="76">
        <v>8</v>
      </c>
    </row>
    <row r="572" spans="1:17" ht="23.25" customHeight="1">
      <c r="A572" s="91" t="s">
        <v>890</v>
      </c>
      <c r="B572" s="91"/>
      <c r="C572" s="91"/>
      <c r="D572" s="91"/>
      <c r="E572" s="91"/>
      <c r="F572" s="91"/>
      <c r="G572" s="91"/>
      <c r="H572" s="91"/>
      <c r="I572" s="91"/>
      <c r="J572" s="75"/>
    </row>
    <row r="573" spans="1:17" ht="23.25" customHeight="1">
      <c r="A573" s="91" t="s">
        <v>891</v>
      </c>
      <c r="B573" s="91"/>
      <c r="C573" s="91"/>
      <c r="D573" s="91"/>
      <c r="E573" s="91"/>
      <c r="F573" s="91"/>
      <c r="G573" s="91"/>
      <c r="H573" s="91"/>
      <c r="I573" s="91"/>
      <c r="J573" s="75">
        <f>J572+(J572*J574/100)</f>
        <v>0</v>
      </c>
    </row>
    <row r="574" spans="1:17" ht="23.25" customHeight="1">
      <c r="A574" s="91" t="s">
        <v>12</v>
      </c>
      <c r="B574" s="91"/>
      <c r="C574" s="91"/>
      <c r="D574" s="91"/>
      <c r="E574" s="91"/>
      <c r="F574" s="91"/>
      <c r="G574" s="91"/>
      <c r="H574" s="91"/>
      <c r="I574" s="91"/>
      <c r="J574" s="75"/>
    </row>
    <row r="575" spans="1:17" ht="23.25" customHeight="1">
      <c r="A575" s="91" t="s">
        <v>852</v>
      </c>
      <c r="B575" s="91"/>
      <c r="C575" s="91"/>
      <c r="D575" s="91"/>
      <c r="E575" s="91"/>
      <c r="F575" s="91"/>
      <c r="G575" s="91"/>
      <c r="H575" s="91"/>
      <c r="I575" s="91"/>
      <c r="J575" s="75">
        <f>J571*J572</f>
        <v>0</v>
      </c>
    </row>
    <row r="576" spans="1:17" ht="23.25" customHeight="1">
      <c r="A576" s="91" t="s">
        <v>853</v>
      </c>
      <c r="B576" s="91"/>
      <c r="C576" s="91"/>
      <c r="D576" s="91"/>
      <c r="E576" s="91"/>
      <c r="F576" s="91"/>
      <c r="G576" s="91"/>
      <c r="H576" s="91"/>
      <c r="I576" s="91"/>
      <c r="J576" s="75">
        <f>J575+(J575*J574/100)</f>
        <v>0</v>
      </c>
    </row>
    <row r="577" spans="1:17" ht="23.25" customHeight="1">
      <c r="A577" s="90" t="s">
        <v>708</v>
      </c>
      <c r="B577" s="90"/>
      <c r="C577" s="90"/>
      <c r="D577" s="90"/>
      <c r="E577" s="90"/>
      <c r="F577" s="90"/>
      <c r="G577" s="90"/>
      <c r="H577" s="90"/>
      <c r="I577" s="90"/>
      <c r="J577" s="75">
        <f>N569+J575</f>
        <v>0</v>
      </c>
    </row>
    <row r="578" spans="1:17" ht="23.25" customHeight="1">
      <c r="A578" s="90" t="s">
        <v>709</v>
      </c>
      <c r="B578" s="90"/>
      <c r="C578" s="90"/>
      <c r="D578" s="90"/>
      <c r="E578" s="90"/>
      <c r="F578" s="90"/>
      <c r="G578" s="90"/>
      <c r="H578" s="90"/>
      <c r="I578" s="90"/>
      <c r="J578" s="75">
        <f>O569+J576</f>
        <v>0</v>
      </c>
    </row>
    <row r="579" spans="1:17" ht="43.5" customHeight="1">
      <c r="A579" s="96" t="s">
        <v>103</v>
      </c>
      <c r="B579" s="96"/>
      <c r="C579" s="96"/>
    </row>
    <row r="580" spans="1:17" ht="28.5" customHeight="1">
      <c r="A580" s="90" t="s">
        <v>710</v>
      </c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</row>
    <row r="581" spans="1:17" ht="108" customHeight="1">
      <c r="A581" s="4" t="s">
        <v>1</v>
      </c>
      <c r="B581" s="4" t="s">
        <v>2</v>
      </c>
      <c r="C581" s="4" t="s">
        <v>3</v>
      </c>
      <c r="D581" s="4" t="s">
        <v>4</v>
      </c>
      <c r="E581" s="4" t="s">
        <v>5</v>
      </c>
      <c r="F581" s="4" t="s">
        <v>6</v>
      </c>
      <c r="G581" s="4" t="s">
        <v>7</v>
      </c>
      <c r="H581" s="4" t="s">
        <v>8</v>
      </c>
      <c r="I581" s="4" t="s">
        <v>86</v>
      </c>
      <c r="J581" s="5" t="s">
        <v>10</v>
      </c>
      <c r="K581" s="4" t="s">
        <v>11</v>
      </c>
      <c r="L581" s="5" t="s">
        <v>12</v>
      </c>
      <c r="M581" s="4" t="s">
        <v>13</v>
      </c>
      <c r="N581" s="4" t="s">
        <v>14</v>
      </c>
      <c r="O581" s="4" t="s">
        <v>15</v>
      </c>
    </row>
    <row r="582" spans="1:17" ht="34.5" customHeight="1">
      <c r="A582" s="34" t="s">
        <v>16</v>
      </c>
      <c r="B582" s="23" t="s">
        <v>87</v>
      </c>
      <c r="C582" s="23" t="s">
        <v>711</v>
      </c>
      <c r="D582" s="23" t="s">
        <v>712</v>
      </c>
      <c r="E582" s="34">
        <v>2006203</v>
      </c>
      <c r="F582" s="58" t="s">
        <v>713</v>
      </c>
      <c r="G582" s="23" t="s">
        <v>92</v>
      </c>
      <c r="H582" s="7">
        <v>1997</v>
      </c>
      <c r="I582" s="24" t="s">
        <v>111</v>
      </c>
      <c r="J582" s="6">
        <v>2</v>
      </c>
      <c r="K582" s="6"/>
      <c r="L582" s="6"/>
      <c r="M582" s="6">
        <f t="shared" ref="M582:M587" si="71">K582+(K582*L582/100)</f>
        <v>0</v>
      </c>
      <c r="N582" s="6">
        <f t="shared" ref="N582:N587" si="72">J582*K582</f>
        <v>0</v>
      </c>
      <c r="O582" s="10">
        <f t="shared" ref="O582:O587" si="73">N582+(N582*L582/100)</f>
        <v>0</v>
      </c>
    </row>
    <row r="583" spans="1:17" ht="36" customHeight="1">
      <c r="A583" s="34" t="s">
        <v>23</v>
      </c>
      <c r="B583" s="23" t="s">
        <v>87</v>
      </c>
      <c r="C583" s="23" t="s">
        <v>711</v>
      </c>
      <c r="D583" s="23" t="s">
        <v>275</v>
      </c>
      <c r="E583" s="48">
        <v>1100148774</v>
      </c>
      <c r="F583" s="58">
        <v>5124</v>
      </c>
      <c r="G583" s="23" t="s">
        <v>92</v>
      </c>
      <c r="H583" s="7">
        <v>1997</v>
      </c>
      <c r="I583" s="41" t="s">
        <v>111</v>
      </c>
      <c r="J583" s="6">
        <v>2</v>
      </c>
      <c r="K583" s="6"/>
      <c r="L583" s="6"/>
      <c r="M583" s="58">
        <f t="shared" si="71"/>
        <v>0</v>
      </c>
      <c r="N583" s="58">
        <f t="shared" si="72"/>
        <v>0</v>
      </c>
      <c r="O583" s="59">
        <f t="shared" si="73"/>
        <v>0</v>
      </c>
    </row>
    <row r="584" spans="1:17" ht="45" customHeight="1">
      <c r="A584" s="34" t="s">
        <v>29</v>
      </c>
      <c r="B584" s="23" t="s">
        <v>87</v>
      </c>
      <c r="C584" s="23" t="s">
        <v>711</v>
      </c>
      <c r="D584" s="23" t="s">
        <v>714</v>
      </c>
      <c r="E584" s="34">
        <v>9711199</v>
      </c>
      <c r="F584" s="58" t="s">
        <v>715</v>
      </c>
      <c r="G584" s="23" t="s">
        <v>92</v>
      </c>
      <c r="H584" s="7">
        <v>1997</v>
      </c>
      <c r="I584" s="41" t="s">
        <v>111</v>
      </c>
      <c r="J584" s="6">
        <v>2</v>
      </c>
      <c r="K584" s="6"/>
      <c r="L584" s="6"/>
      <c r="M584" s="58">
        <f t="shared" si="71"/>
        <v>0</v>
      </c>
      <c r="N584" s="58">
        <f t="shared" si="72"/>
        <v>0</v>
      </c>
      <c r="O584" s="59">
        <f t="shared" si="73"/>
        <v>0</v>
      </c>
    </row>
    <row r="585" spans="1:17" ht="43.5" customHeight="1">
      <c r="A585" s="34" t="s">
        <v>33</v>
      </c>
      <c r="B585" s="23" t="s">
        <v>87</v>
      </c>
      <c r="C585" s="23" t="s">
        <v>711</v>
      </c>
      <c r="D585" s="23" t="s">
        <v>716</v>
      </c>
      <c r="E585" s="34" t="s">
        <v>717</v>
      </c>
      <c r="F585" s="58" t="s">
        <v>718</v>
      </c>
      <c r="G585" s="23" t="s">
        <v>92</v>
      </c>
      <c r="H585" s="7">
        <v>1997</v>
      </c>
      <c r="I585" s="41" t="s">
        <v>111</v>
      </c>
      <c r="J585" s="6">
        <v>2</v>
      </c>
      <c r="K585" s="6"/>
      <c r="L585" s="6"/>
      <c r="M585" s="58">
        <f t="shared" si="71"/>
        <v>0</v>
      </c>
      <c r="N585" s="58">
        <f t="shared" si="72"/>
        <v>0</v>
      </c>
      <c r="O585" s="59">
        <f t="shared" si="73"/>
        <v>0</v>
      </c>
    </row>
    <row r="586" spans="1:17" ht="37.5" customHeight="1">
      <c r="A586" s="34" t="s">
        <v>38</v>
      </c>
      <c r="B586" s="23" t="s">
        <v>87</v>
      </c>
      <c r="C586" s="23" t="s">
        <v>711</v>
      </c>
      <c r="D586" s="23" t="s">
        <v>719</v>
      </c>
      <c r="E586" s="34">
        <v>63511</v>
      </c>
      <c r="F586" s="58" t="s">
        <v>720</v>
      </c>
      <c r="G586" s="23" t="s">
        <v>92</v>
      </c>
      <c r="H586" s="7">
        <v>1997</v>
      </c>
      <c r="I586" s="41" t="s">
        <v>111</v>
      </c>
      <c r="J586" s="6">
        <v>2</v>
      </c>
      <c r="K586" s="6"/>
      <c r="L586" s="6"/>
      <c r="M586" s="58">
        <f t="shared" si="71"/>
        <v>0</v>
      </c>
      <c r="N586" s="58">
        <f t="shared" si="72"/>
        <v>0</v>
      </c>
      <c r="O586" s="59">
        <f t="shared" si="73"/>
        <v>0</v>
      </c>
    </row>
    <row r="587" spans="1:17" ht="38.25">
      <c r="A587" s="34" t="s">
        <v>40</v>
      </c>
      <c r="B587" s="23" t="s">
        <v>87</v>
      </c>
      <c r="C587" s="23" t="s">
        <v>711</v>
      </c>
      <c r="D587" s="23" t="s">
        <v>721</v>
      </c>
      <c r="E587" s="34">
        <v>50139</v>
      </c>
      <c r="F587" s="58" t="s">
        <v>720</v>
      </c>
      <c r="G587" s="23" t="s">
        <v>92</v>
      </c>
      <c r="H587" s="7">
        <v>1997</v>
      </c>
      <c r="I587" s="41" t="s">
        <v>111</v>
      </c>
      <c r="J587" s="6">
        <v>2</v>
      </c>
      <c r="K587" s="6"/>
      <c r="L587" s="6"/>
      <c r="M587" s="58">
        <f t="shared" si="71"/>
        <v>0</v>
      </c>
      <c r="N587" s="58">
        <f t="shared" si="72"/>
        <v>0</v>
      </c>
      <c r="O587" s="59">
        <f t="shared" si="73"/>
        <v>0</v>
      </c>
    </row>
    <row r="588" spans="1:17" s="1" customFormat="1" ht="26.45" customHeight="1">
      <c r="K588" s="90" t="s">
        <v>82</v>
      </c>
      <c r="L588" s="90"/>
      <c r="M588" s="90"/>
      <c r="N588" s="18">
        <f>SUM(N582:N587)</f>
        <v>0</v>
      </c>
      <c r="O588" s="18">
        <f t="shared" ref="O588" si="74">SUM(O582:O587)</f>
        <v>0</v>
      </c>
      <c r="P588" s="22"/>
      <c r="Q588" s="22"/>
    </row>
    <row r="589" spans="1:17" ht="27" customHeight="1"/>
    <row r="590" spans="1:17" ht="27" customHeight="1">
      <c r="A590" s="91" t="s">
        <v>928</v>
      </c>
      <c r="B590" s="91"/>
      <c r="C590" s="91"/>
      <c r="D590" s="91"/>
      <c r="E590" s="91"/>
      <c r="F590" s="91"/>
      <c r="G590" s="91"/>
      <c r="H590" s="91"/>
      <c r="I590" s="91"/>
      <c r="J590" s="76">
        <v>12</v>
      </c>
    </row>
    <row r="591" spans="1:17" ht="27" customHeight="1">
      <c r="A591" s="91" t="s">
        <v>892</v>
      </c>
      <c r="B591" s="91"/>
      <c r="C591" s="91"/>
      <c r="D591" s="91"/>
      <c r="E591" s="91"/>
      <c r="F591" s="91"/>
      <c r="G591" s="91"/>
      <c r="H591" s="91"/>
      <c r="I591" s="91"/>
      <c r="J591" s="75"/>
    </row>
    <row r="592" spans="1:17" ht="27" customHeight="1">
      <c r="A592" s="91" t="s">
        <v>893</v>
      </c>
      <c r="B592" s="91"/>
      <c r="C592" s="91"/>
      <c r="D592" s="91"/>
      <c r="E592" s="91"/>
      <c r="F592" s="91"/>
      <c r="G592" s="91"/>
      <c r="H592" s="91"/>
      <c r="I592" s="91"/>
      <c r="J592" s="75">
        <f>J591+(J591*J593/100)</f>
        <v>0</v>
      </c>
    </row>
    <row r="593" spans="1:17" ht="27" customHeight="1">
      <c r="A593" s="91" t="s">
        <v>12</v>
      </c>
      <c r="B593" s="91"/>
      <c r="C593" s="91"/>
      <c r="D593" s="91"/>
      <c r="E593" s="91"/>
      <c r="F593" s="91"/>
      <c r="G593" s="91"/>
      <c r="H593" s="91"/>
      <c r="I593" s="91"/>
      <c r="J593" s="75"/>
    </row>
    <row r="594" spans="1:17" ht="27" customHeight="1">
      <c r="A594" s="91" t="s">
        <v>852</v>
      </c>
      <c r="B594" s="91"/>
      <c r="C594" s="91"/>
      <c r="D594" s="91"/>
      <c r="E594" s="91"/>
      <c r="F594" s="91"/>
      <c r="G594" s="91"/>
      <c r="H594" s="91"/>
      <c r="I594" s="91"/>
      <c r="J594" s="75">
        <f>J590*J591</f>
        <v>0</v>
      </c>
    </row>
    <row r="595" spans="1:17" ht="27" customHeight="1">
      <c r="A595" s="91" t="s">
        <v>853</v>
      </c>
      <c r="B595" s="91"/>
      <c r="C595" s="91"/>
      <c r="D595" s="91"/>
      <c r="E595" s="91"/>
      <c r="F595" s="91"/>
      <c r="G595" s="91"/>
      <c r="H595" s="91"/>
      <c r="I595" s="91"/>
      <c r="J595" s="75">
        <f>J594+(J594*J593/100)</f>
        <v>0</v>
      </c>
    </row>
    <row r="596" spans="1:17" ht="21.75" customHeight="1">
      <c r="A596" s="90" t="s">
        <v>722</v>
      </c>
      <c r="B596" s="90"/>
      <c r="C596" s="90"/>
      <c r="D596" s="90"/>
      <c r="E596" s="90"/>
      <c r="F596" s="90"/>
      <c r="G596" s="90"/>
      <c r="H596" s="90"/>
      <c r="I596" s="90"/>
      <c r="J596" s="75">
        <f>N588+J594</f>
        <v>0</v>
      </c>
    </row>
    <row r="597" spans="1:17" ht="28.5" customHeight="1">
      <c r="A597" s="90" t="s">
        <v>723</v>
      </c>
      <c r="B597" s="90"/>
      <c r="C597" s="90"/>
      <c r="D597" s="90"/>
      <c r="E597" s="90"/>
      <c r="F597" s="90"/>
      <c r="G597" s="90"/>
      <c r="H597" s="90"/>
      <c r="I597" s="90"/>
      <c r="J597" s="75">
        <f>O588+J595</f>
        <v>0</v>
      </c>
    </row>
    <row r="598" spans="1:17" ht="39" customHeight="1">
      <c r="A598" s="96" t="s">
        <v>103</v>
      </c>
      <c r="B598" s="96"/>
      <c r="C598" s="96"/>
    </row>
    <row r="599" spans="1:17" ht="30.75" customHeight="1">
      <c r="A599" s="90" t="s">
        <v>724</v>
      </c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</row>
    <row r="600" spans="1:17" ht="104.25" customHeight="1">
      <c r="A600" s="4" t="s">
        <v>1</v>
      </c>
      <c r="B600" s="4" t="s">
        <v>2</v>
      </c>
      <c r="C600" s="4" t="s">
        <v>3</v>
      </c>
      <c r="D600" s="4" t="s">
        <v>4</v>
      </c>
      <c r="E600" s="4" t="s">
        <v>5</v>
      </c>
      <c r="F600" s="4" t="s">
        <v>6</v>
      </c>
      <c r="G600" s="4" t="s">
        <v>7</v>
      </c>
      <c r="H600" s="4" t="s">
        <v>8</v>
      </c>
      <c r="I600" s="4" t="s">
        <v>86</v>
      </c>
      <c r="J600" s="5" t="s">
        <v>10</v>
      </c>
      <c r="K600" s="4" t="s">
        <v>11</v>
      </c>
      <c r="L600" s="5" t="s">
        <v>12</v>
      </c>
      <c r="M600" s="4" t="s">
        <v>13</v>
      </c>
      <c r="N600" s="4" t="s">
        <v>14</v>
      </c>
      <c r="O600" s="4" t="s">
        <v>15</v>
      </c>
    </row>
    <row r="601" spans="1:17" ht="38.25">
      <c r="A601" s="34" t="s">
        <v>16</v>
      </c>
      <c r="B601" s="23" t="s">
        <v>87</v>
      </c>
      <c r="C601" s="3" t="s">
        <v>725</v>
      </c>
      <c r="D601" s="23" t="s">
        <v>726</v>
      </c>
      <c r="E601" s="34">
        <v>12106</v>
      </c>
      <c r="F601" s="6" t="s">
        <v>727</v>
      </c>
      <c r="G601" s="23" t="s">
        <v>116</v>
      </c>
      <c r="H601" s="7">
        <v>2013</v>
      </c>
      <c r="I601" s="24" t="s">
        <v>111</v>
      </c>
      <c r="J601" s="6">
        <v>2</v>
      </c>
      <c r="K601" s="6"/>
      <c r="L601" s="6"/>
      <c r="M601" s="6">
        <f>K601+(K601*L601/100)</f>
        <v>0</v>
      </c>
      <c r="N601" s="6">
        <f>J601*K601</f>
        <v>0</v>
      </c>
      <c r="O601" s="10">
        <f>N601+(N601*L601/100)</f>
        <v>0</v>
      </c>
    </row>
    <row r="602" spans="1:17" ht="37.5" customHeight="1">
      <c r="A602" s="34" t="s">
        <v>23</v>
      </c>
      <c r="B602" s="23" t="s">
        <v>87</v>
      </c>
      <c r="C602" s="23" t="s">
        <v>728</v>
      </c>
      <c r="D602" s="23" t="s">
        <v>729</v>
      </c>
      <c r="E602" s="34">
        <v>125713</v>
      </c>
      <c r="F602" s="6" t="s">
        <v>727</v>
      </c>
      <c r="G602" s="23" t="s">
        <v>116</v>
      </c>
      <c r="H602" s="23">
        <v>2013</v>
      </c>
      <c r="I602" s="41" t="s">
        <v>111</v>
      </c>
      <c r="J602" s="6">
        <v>2</v>
      </c>
      <c r="K602" s="6"/>
      <c r="L602" s="6"/>
      <c r="M602" s="58">
        <f>K602+(K602*L602/100)</f>
        <v>0</v>
      </c>
      <c r="N602" s="58">
        <f>J602*K602</f>
        <v>0</v>
      </c>
      <c r="O602" s="59">
        <f>N602+(N602*L602/100)</f>
        <v>0</v>
      </c>
    </row>
    <row r="603" spans="1:17" s="1" customFormat="1" ht="26.45" customHeight="1">
      <c r="K603" s="90" t="s">
        <v>82</v>
      </c>
      <c r="L603" s="90"/>
      <c r="M603" s="90"/>
      <c r="N603" s="18">
        <f>SUM(N601:N602)</f>
        <v>0</v>
      </c>
      <c r="O603" s="18">
        <f t="shared" ref="O603" si="75">SUM(O601:O602)</f>
        <v>0</v>
      </c>
      <c r="P603" s="22"/>
      <c r="Q603" s="22"/>
    </row>
    <row r="604" spans="1:17" ht="30.75" customHeight="1"/>
    <row r="605" spans="1:17" ht="24" customHeight="1">
      <c r="A605" s="91" t="s">
        <v>929</v>
      </c>
      <c r="B605" s="91"/>
      <c r="C605" s="91"/>
      <c r="D605" s="91"/>
      <c r="E605" s="91"/>
      <c r="F605" s="91"/>
      <c r="G605" s="91"/>
      <c r="H605" s="91"/>
      <c r="I605" s="91"/>
      <c r="J605" s="76">
        <v>4</v>
      </c>
    </row>
    <row r="606" spans="1:17" ht="22.5" customHeight="1">
      <c r="A606" s="91" t="s">
        <v>894</v>
      </c>
      <c r="B606" s="91"/>
      <c r="C606" s="91"/>
      <c r="D606" s="91"/>
      <c r="E606" s="91"/>
      <c r="F606" s="91"/>
      <c r="G606" s="91"/>
      <c r="H606" s="91"/>
      <c r="I606" s="91"/>
      <c r="J606" s="75"/>
    </row>
    <row r="607" spans="1:17" ht="21" customHeight="1">
      <c r="A607" s="91" t="s">
        <v>895</v>
      </c>
      <c r="B607" s="91"/>
      <c r="C607" s="91"/>
      <c r="D607" s="91"/>
      <c r="E607" s="91"/>
      <c r="F607" s="91"/>
      <c r="G607" s="91"/>
      <c r="H607" s="91"/>
      <c r="I607" s="91"/>
      <c r="J607" s="75">
        <f>J606+(J606*J608/100)</f>
        <v>0</v>
      </c>
    </row>
    <row r="608" spans="1:17" ht="21.75" customHeight="1">
      <c r="A608" s="91" t="s">
        <v>12</v>
      </c>
      <c r="B608" s="91"/>
      <c r="C608" s="91"/>
      <c r="D608" s="91"/>
      <c r="E608" s="91"/>
      <c r="F608" s="91"/>
      <c r="G608" s="91"/>
      <c r="H608" s="91"/>
      <c r="I608" s="91"/>
      <c r="J608" s="75"/>
    </row>
    <row r="609" spans="1:17" ht="22.5" customHeight="1">
      <c r="A609" s="91" t="s">
        <v>852</v>
      </c>
      <c r="B609" s="91"/>
      <c r="C609" s="91"/>
      <c r="D609" s="91"/>
      <c r="E609" s="91"/>
      <c r="F609" s="91"/>
      <c r="G609" s="91"/>
      <c r="H609" s="91"/>
      <c r="I609" s="91"/>
      <c r="J609" s="75">
        <f>J605*J606</f>
        <v>0</v>
      </c>
    </row>
    <row r="610" spans="1:17" ht="23.25" customHeight="1">
      <c r="A610" s="91" t="s">
        <v>853</v>
      </c>
      <c r="B610" s="91"/>
      <c r="C610" s="91"/>
      <c r="D610" s="91"/>
      <c r="E610" s="91"/>
      <c r="F610" s="91"/>
      <c r="G610" s="91"/>
      <c r="H610" s="91"/>
      <c r="I610" s="91"/>
      <c r="J610" s="75">
        <f>J609+(J609*J608/100)</f>
        <v>0</v>
      </c>
    </row>
    <row r="611" spans="1:17" ht="25.5" customHeight="1">
      <c r="A611" s="90" t="s">
        <v>730</v>
      </c>
      <c r="B611" s="90"/>
      <c r="C611" s="90"/>
      <c r="D611" s="90"/>
      <c r="E611" s="90"/>
      <c r="F611" s="90"/>
      <c r="G611" s="90"/>
      <c r="H611" s="90"/>
      <c r="I611" s="90"/>
      <c r="J611" s="75">
        <f>N603+J609</f>
        <v>0</v>
      </c>
    </row>
    <row r="612" spans="1:17" ht="25.5" customHeight="1">
      <c r="A612" s="90" t="s">
        <v>731</v>
      </c>
      <c r="B612" s="90"/>
      <c r="C612" s="90"/>
      <c r="D612" s="90"/>
      <c r="E612" s="90"/>
      <c r="F612" s="90"/>
      <c r="G612" s="90"/>
      <c r="H612" s="90"/>
      <c r="I612" s="90"/>
      <c r="J612" s="75">
        <f>O603+J610</f>
        <v>0</v>
      </c>
    </row>
    <row r="613" spans="1:17" ht="30.75" customHeight="1"/>
    <row r="614" spans="1:17" ht="36.75" customHeight="1">
      <c r="A614" s="90" t="s">
        <v>732</v>
      </c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</row>
    <row r="615" spans="1:17" ht="108" customHeight="1">
      <c r="A615" s="4" t="s">
        <v>1</v>
      </c>
      <c r="B615" s="4" t="s">
        <v>2</v>
      </c>
      <c r="C615" s="4" t="s">
        <v>3</v>
      </c>
      <c r="D615" s="4" t="s">
        <v>4</v>
      </c>
      <c r="E615" s="4" t="s">
        <v>5</v>
      </c>
      <c r="F615" s="4" t="s">
        <v>6</v>
      </c>
      <c r="G615" s="4" t="s">
        <v>7</v>
      </c>
      <c r="H615" s="4" t="s">
        <v>8</v>
      </c>
      <c r="I615" s="4" t="s">
        <v>86</v>
      </c>
      <c r="J615" s="5" t="s">
        <v>10</v>
      </c>
      <c r="K615" s="4" t="s">
        <v>11</v>
      </c>
      <c r="L615" s="5" t="s">
        <v>12</v>
      </c>
      <c r="M615" s="4" t="s">
        <v>13</v>
      </c>
      <c r="N615" s="4" t="s">
        <v>14</v>
      </c>
      <c r="O615" s="4" t="s">
        <v>15</v>
      </c>
    </row>
    <row r="616" spans="1:17" ht="44.25" customHeight="1">
      <c r="A616" s="34" t="s">
        <v>16</v>
      </c>
      <c r="B616" s="23" t="s">
        <v>87</v>
      </c>
      <c r="C616" s="23" t="s">
        <v>733</v>
      </c>
      <c r="D616" s="34" t="s">
        <v>734</v>
      </c>
      <c r="E616" s="34" t="s">
        <v>735</v>
      </c>
      <c r="F616" s="6" t="s">
        <v>95</v>
      </c>
      <c r="G616" s="23" t="s">
        <v>367</v>
      </c>
      <c r="H616" s="7">
        <v>1995</v>
      </c>
      <c r="I616" s="7" t="s">
        <v>111</v>
      </c>
      <c r="J616" s="6">
        <v>2</v>
      </c>
      <c r="K616" s="6"/>
      <c r="L616" s="6"/>
      <c r="M616" s="6">
        <f>K616+(K616*L616/100)</f>
        <v>0</v>
      </c>
      <c r="N616" s="6">
        <f>J616*K616</f>
        <v>0</v>
      </c>
      <c r="O616" s="10">
        <f>N616+(N616*L616/100)</f>
        <v>0</v>
      </c>
    </row>
    <row r="617" spans="1:17" ht="48" customHeight="1">
      <c r="A617" s="34" t="s">
        <v>23</v>
      </c>
      <c r="B617" s="23" t="s">
        <v>87</v>
      </c>
      <c r="C617" s="23" t="s">
        <v>733</v>
      </c>
      <c r="D617" s="34" t="s">
        <v>736</v>
      </c>
      <c r="E617" s="34">
        <v>4110292</v>
      </c>
      <c r="F617" s="7" t="s">
        <v>737</v>
      </c>
      <c r="G617" s="23" t="s">
        <v>367</v>
      </c>
      <c r="H617" s="23">
        <v>2001</v>
      </c>
      <c r="I617" s="23" t="s">
        <v>111</v>
      </c>
      <c r="J617" s="6">
        <v>2</v>
      </c>
      <c r="K617" s="6"/>
      <c r="L617" s="6"/>
      <c r="M617" s="58">
        <f t="shared" ref="M617:M618" si="76">K617+(K617*L617/100)</f>
        <v>0</v>
      </c>
      <c r="N617" s="58">
        <f t="shared" ref="N617:N618" si="77">J617*K617</f>
        <v>0</v>
      </c>
      <c r="O617" s="59">
        <f t="shared" ref="O617:O618" si="78">N617+(N617*L617/100)</f>
        <v>0</v>
      </c>
    </row>
    <row r="618" spans="1:17" ht="51">
      <c r="A618" s="34" t="s">
        <v>29</v>
      </c>
      <c r="B618" s="23" t="s">
        <v>87</v>
      </c>
      <c r="C618" s="23" t="s">
        <v>738</v>
      </c>
      <c r="D618" s="23" t="s">
        <v>739</v>
      </c>
      <c r="E618" s="23" t="s">
        <v>740</v>
      </c>
      <c r="F618" s="7" t="s">
        <v>741</v>
      </c>
      <c r="G618" s="23" t="s">
        <v>367</v>
      </c>
      <c r="H618" s="23">
        <v>2019</v>
      </c>
      <c r="I618" s="23" t="s">
        <v>131</v>
      </c>
      <c r="J618" s="6">
        <v>2</v>
      </c>
      <c r="K618" s="6"/>
      <c r="L618" s="6"/>
      <c r="M618" s="58">
        <f t="shared" si="76"/>
        <v>0</v>
      </c>
      <c r="N618" s="58">
        <f t="shared" si="77"/>
        <v>0</v>
      </c>
      <c r="O618" s="59">
        <f t="shared" si="78"/>
        <v>0</v>
      </c>
    </row>
    <row r="619" spans="1:17" s="1" customFormat="1" ht="26.45" customHeight="1">
      <c r="K619" s="90" t="s">
        <v>82</v>
      </c>
      <c r="L619" s="90"/>
      <c r="M619" s="90"/>
      <c r="N619" s="18">
        <f>SUM(N616:N618)</f>
        <v>0</v>
      </c>
      <c r="O619" s="18">
        <f t="shared" ref="O619" si="79">SUM(O616:O618)</f>
        <v>0</v>
      </c>
      <c r="P619" s="22"/>
      <c r="Q619" s="22"/>
    </row>
    <row r="620" spans="1:17" ht="18.75" customHeight="1"/>
    <row r="621" spans="1:17" ht="22.5" customHeight="1">
      <c r="A621" s="91" t="s">
        <v>930</v>
      </c>
      <c r="B621" s="91"/>
      <c r="C621" s="91"/>
      <c r="D621" s="91"/>
      <c r="E621" s="91"/>
      <c r="F621" s="91"/>
      <c r="G621" s="91"/>
      <c r="H621" s="91"/>
      <c r="I621" s="91"/>
      <c r="J621" s="76">
        <v>6</v>
      </c>
    </row>
    <row r="622" spans="1:17" ht="23.25" customHeight="1">
      <c r="A622" s="91" t="s">
        <v>896</v>
      </c>
      <c r="B622" s="91"/>
      <c r="C622" s="91"/>
      <c r="D622" s="91"/>
      <c r="E622" s="91"/>
      <c r="F622" s="91"/>
      <c r="G622" s="91"/>
      <c r="H622" s="91"/>
      <c r="I622" s="91"/>
      <c r="J622" s="75"/>
    </row>
    <row r="623" spans="1:17" ht="21.75" customHeight="1">
      <c r="A623" s="91" t="s">
        <v>897</v>
      </c>
      <c r="B623" s="91"/>
      <c r="C623" s="91"/>
      <c r="D623" s="91"/>
      <c r="E623" s="91"/>
      <c r="F623" s="91"/>
      <c r="G623" s="91"/>
      <c r="H623" s="91"/>
      <c r="I623" s="91"/>
      <c r="J623" s="75">
        <f>J622+(J622*J624/100)</f>
        <v>0</v>
      </c>
    </row>
    <row r="624" spans="1:17" ht="21.75" customHeight="1">
      <c r="A624" s="91" t="s">
        <v>12</v>
      </c>
      <c r="B624" s="91"/>
      <c r="C624" s="91"/>
      <c r="D624" s="91"/>
      <c r="E624" s="91"/>
      <c r="F624" s="91"/>
      <c r="G624" s="91"/>
      <c r="H624" s="91"/>
      <c r="I624" s="91"/>
      <c r="J624" s="75"/>
    </row>
    <row r="625" spans="1:15" ht="22.5" customHeight="1">
      <c r="A625" s="91" t="s">
        <v>852</v>
      </c>
      <c r="B625" s="91"/>
      <c r="C625" s="91"/>
      <c r="D625" s="91"/>
      <c r="E625" s="91"/>
      <c r="F625" s="91"/>
      <c r="G625" s="91"/>
      <c r="H625" s="91"/>
      <c r="I625" s="91"/>
      <c r="J625" s="75">
        <f>J621*J622</f>
        <v>0</v>
      </c>
    </row>
    <row r="626" spans="1:15" ht="21.75" customHeight="1">
      <c r="A626" s="91" t="s">
        <v>853</v>
      </c>
      <c r="B626" s="91"/>
      <c r="C626" s="91"/>
      <c r="D626" s="91"/>
      <c r="E626" s="91"/>
      <c r="F626" s="91"/>
      <c r="G626" s="91"/>
      <c r="H626" s="91"/>
      <c r="I626" s="91"/>
      <c r="J626" s="75">
        <f>J625+(J625*J624/100)</f>
        <v>0</v>
      </c>
    </row>
    <row r="627" spans="1:15" ht="21.75" customHeight="1">
      <c r="A627" s="90" t="s">
        <v>742</v>
      </c>
      <c r="B627" s="90"/>
      <c r="C627" s="90"/>
      <c r="D627" s="90"/>
      <c r="E627" s="90"/>
      <c r="F627" s="90"/>
      <c r="G627" s="90"/>
      <c r="H627" s="90"/>
      <c r="I627" s="90"/>
      <c r="J627" s="75">
        <f>N619+J625</f>
        <v>0</v>
      </c>
    </row>
    <row r="628" spans="1:15" ht="24" customHeight="1">
      <c r="A628" s="90" t="s">
        <v>743</v>
      </c>
      <c r="B628" s="90"/>
      <c r="C628" s="90"/>
      <c r="D628" s="90"/>
      <c r="E628" s="90"/>
      <c r="F628" s="90"/>
      <c r="G628" s="90"/>
      <c r="H628" s="90"/>
      <c r="I628" s="90"/>
      <c r="J628" s="75">
        <f>O619+J626</f>
        <v>0</v>
      </c>
    </row>
    <row r="629" spans="1:15" ht="34.5" customHeight="1"/>
    <row r="630" spans="1:15" ht="25.5" customHeight="1">
      <c r="A630" s="90" t="s">
        <v>744</v>
      </c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</row>
    <row r="631" spans="1:15" ht="114.75" customHeight="1">
      <c r="A631" s="4" t="s">
        <v>1</v>
      </c>
      <c r="B631" s="4" t="s">
        <v>2</v>
      </c>
      <c r="C631" s="4" t="s">
        <v>3</v>
      </c>
      <c r="D631" s="4" t="s">
        <v>4</v>
      </c>
      <c r="E631" s="4" t="s">
        <v>5</v>
      </c>
      <c r="F631" s="4" t="s">
        <v>6</v>
      </c>
      <c r="G631" s="4" t="s">
        <v>7</v>
      </c>
      <c r="H631" s="4" t="s">
        <v>8</v>
      </c>
      <c r="I631" s="4" t="s">
        <v>86</v>
      </c>
      <c r="J631" s="5" t="s">
        <v>10</v>
      </c>
      <c r="K631" s="4" t="s">
        <v>11</v>
      </c>
      <c r="L631" s="5" t="s">
        <v>12</v>
      </c>
      <c r="M631" s="4" t="s">
        <v>13</v>
      </c>
      <c r="N631" s="4" t="s">
        <v>14</v>
      </c>
      <c r="O631" s="4" t="s">
        <v>15</v>
      </c>
    </row>
    <row r="632" spans="1:15" ht="33" customHeight="1">
      <c r="A632" s="34">
        <v>1</v>
      </c>
      <c r="B632" s="23" t="s">
        <v>87</v>
      </c>
      <c r="C632" s="23" t="s">
        <v>745</v>
      </c>
      <c r="D632" s="23" t="s">
        <v>745</v>
      </c>
      <c r="E632" s="34" t="s">
        <v>746</v>
      </c>
      <c r="F632" s="58" t="s">
        <v>747</v>
      </c>
      <c r="G632" s="23" t="s">
        <v>124</v>
      </c>
      <c r="H632" s="7">
        <v>2017</v>
      </c>
      <c r="I632" s="24" t="s">
        <v>111</v>
      </c>
      <c r="J632" s="6">
        <v>2</v>
      </c>
      <c r="K632" s="6"/>
      <c r="L632" s="6"/>
      <c r="M632" s="6">
        <f t="shared" ref="M632:M643" si="80">K632+(K632*L632/100)</f>
        <v>0</v>
      </c>
      <c r="N632" s="6">
        <f t="shared" ref="N632:N643" si="81">J632*K632</f>
        <v>0</v>
      </c>
      <c r="O632" s="10">
        <f t="shared" ref="O632:O643" si="82">N632+(N632*L632/100)</f>
        <v>0</v>
      </c>
    </row>
    <row r="633" spans="1:15" ht="34.5" customHeight="1">
      <c r="A633" s="6">
        <f t="shared" ref="A633:A643" si="83">(A632+1)</f>
        <v>2</v>
      </c>
      <c r="B633" s="23" t="s">
        <v>87</v>
      </c>
      <c r="C633" s="23" t="s">
        <v>748</v>
      </c>
      <c r="D633" s="23" t="s">
        <v>749</v>
      </c>
      <c r="E633" s="23">
        <v>20130900002</v>
      </c>
      <c r="F633" s="55" t="s">
        <v>747</v>
      </c>
      <c r="G633" s="23" t="s">
        <v>124</v>
      </c>
      <c r="H633" s="23">
        <v>2017</v>
      </c>
      <c r="I633" s="24" t="s">
        <v>111</v>
      </c>
      <c r="J633" s="6">
        <v>2</v>
      </c>
      <c r="K633" s="6"/>
      <c r="L633" s="6"/>
      <c r="M633" s="58">
        <f t="shared" si="80"/>
        <v>0</v>
      </c>
      <c r="N633" s="58">
        <f t="shared" si="81"/>
        <v>0</v>
      </c>
      <c r="O633" s="59">
        <f t="shared" si="82"/>
        <v>0</v>
      </c>
    </row>
    <row r="634" spans="1:15" ht="40.5" customHeight="1">
      <c r="A634" s="6">
        <f t="shared" si="83"/>
        <v>3</v>
      </c>
      <c r="B634" s="23" t="s">
        <v>87</v>
      </c>
      <c r="C634" s="23" t="s">
        <v>750</v>
      </c>
      <c r="D634" s="23" t="s">
        <v>751</v>
      </c>
      <c r="E634" s="23">
        <v>115005955</v>
      </c>
      <c r="F634" s="55" t="s">
        <v>752</v>
      </c>
      <c r="G634" s="23" t="s">
        <v>124</v>
      </c>
      <c r="H634" s="7">
        <v>2017</v>
      </c>
      <c r="I634" s="24" t="s">
        <v>111</v>
      </c>
      <c r="J634" s="6">
        <v>2</v>
      </c>
      <c r="K634" s="6"/>
      <c r="L634" s="6"/>
      <c r="M634" s="58">
        <f t="shared" si="80"/>
        <v>0</v>
      </c>
      <c r="N634" s="58">
        <f t="shared" si="81"/>
        <v>0</v>
      </c>
      <c r="O634" s="59">
        <f t="shared" si="82"/>
        <v>0</v>
      </c>
    </row>
    <row r="635" spans="1:15" ht="33.75" customHeight="1">
      <c r="A635" s="6">
        <f t="shared" si="83"/>
        <v>4</v>
      </c>
      <c r="B635" s="23" t="s">
        <v>87</v>
      </c>
      <c r="C635" s="23" t="s">
        <v>748</v>
      </c>
      <c r="D635" s="23" t="s">
        <v>753</v>
      </c>
      <c r="E635" s="23" t="s">
        <v>754</v>
      </c>
      <c r="F635" s="55" t="s">
        <v>752</v>
      </c>
      <c r="G635" s="23" t="s">
        <v>124</v>
      </c>
      <c r="H635" s="7">
        <v>2017</v>
      </c>
      <c r="I635" s="24" t="s">
        <v>111</v>
      </c>
      <c r="J635" s="6">
        <v>2</v>
      </c>
      <c r="K635" s="6"/>
      <c r="L635" s="6"/>
      <c r="M635" s="58">
        <f t="shared" si="80"/>
        <v>0</v>
      </c>
      <c r="N635" s="58">
        <f t="shared" si="81"/>
        <v>0</v>
      </c>
      <c r="O635" s="59">
        <f t="shared" si="82"/>
        <v>0</v>
      </c>
    </row>
    <row r="636" spans="1:15" ht="33" customHeight="1">
      <c r="A636" s="6">
        <f t="shared" si="83"/>
        <v>5</v>
      </c>
      <c r="B636" s="23" t="s">
        <v>87</v>
      </c>
      <c r="C636" s="23" t="s">
        <v>755</v>
      </c>
      <c r="D636" s="23" t="s">
        <v>756</v>
      </c>
      <c r="E636" s="23">
        <v>115673</v>
      </c>
      <c r="F636" s="55" t="s">
        <v>757</v>
      </c>
      <c r="G636" s="23" t="s">
        <v>124</v>
      </c>
      <c r="H636" s="23">
        <v>2018</v>
      </c>
      <c r="I636" s="24" t="s">
        <v>111</v>
      </c>
      <c r="J636" s="6">
        <v>2</v>
      </c>
      <c r="K636" s="6"/>
      <c r="L636" s="6"/>
      <c r="M636" s="58">
        <f t="shared" si="80"/>
        <v>0</v>
      </c>
      <c r="N636" s="58">
        <f t="shared" si="81"/>
        <v>0</v>
      </c>
      <c r="O636" s="59">
        <f t="shared" si="82"/>
        <v>0</v>
      </c>
    </row>
    <row r="637" spans="1:15" ht="30" customHeight="1">
      <c r="A637" s="6">
        <f t="shared" si="83"/>
        <v>6</v>
      </c>
      <c r="B637" s="23" t="s">
        <v>87</v>
      </c>
      <c r="C637" s="23" t="s">
        <v>755</v>
      </c>
      <c r="D637" s="23" t="s">
        <v>756</v>
      </c>
      <c r="E637" s="23">
        <v>115681</v>
      </c>
      <c r="F637" s="55" t="s">
        <v>757</v>
      </c>
      <c r="G637" s="23" t="s">
        <v>124</v>
      </c>
      <c r="H637" s="23">
        <v>2018</v>
      </c>
      <c r="I637" s="24" t="s">
        <v>111</v>
      </c>
      <c r="J637" s="6">
        <v>2</v>
      </c>
      <c r="K637" s="6"/>
      <c r="L637" s="6"/>
      <c r="M637" s="58">
        <f t="shared" si="80"/>
        <v>0</v>
      </c>
      <c r="N637" s="58">
        <f t="shared" si="81"/>
        <v>0</v>
      </c>
      <c r="O637" s="59">
        <f t="shared" si="82"/>
        <v>0</v>
      </c>
    </row>
    <row r="638" spans="1:15" ht="33.75" customHeight="1">
      <c r="A638" s="6">
        <f t="shared" si="83"/>
        <v>7</v>
      </c>
      <c r="B638" s="23" t="s">
        <v>87</v>
      </c>
      <c r="C638" s="23" t="s">
        <v>748</v>
      </c>
      <c r="D638" s="23" t="s">
        <v>753</v>
      </c>
      <c r="E638" s="23" t="s">
        <v>758</v>
      </c>
      <c r="F638" s="55" t="s">
        <v>752</v>
      </c>
      <c r="G638" s="23" t="s">
        <v>124</v>
      </c>
      <c r="H638" s="7">
        <v>2017</v>
      </c>
      <c r="I638" s="24" t="s">
        <v>111</v>
      </c>
      <c r="J638" s="6">
        <v>2</v>
      </c>
      <c r="K638" s="6"/>
      <c r="L638" s="6"/>
      <c r="M638" s="58">
        <f t="shared" si="80"/>
        <v>0</v>
      </c>
      <c r="N638" s="58">
        <f t="shared" si="81"/>
        <v>0</v>
      </c>
      <c r="O638" s="59">
        <f t="shared" si="82"/>
        <v>0</v>
      </c>
    </row>
    <row r="639" spans="1:15" ht="39" customHeight="1">
      <c r="A639" s="6">
        <f t="shared" si="83"/>
        <v>8</v>
      </c>
      <c r="B639" s="23" t="s">
        <v>87</v>
      </c>
      <c r="C639" s="23" t="s">
        <v>750</v>
      </c>
      <c r="D639" s="23" t="s">
        <v>759</v>
      </c>
      <c r="E639" s="23" t="s">
        <v>760</v>
      </c>
      <c r="F639" s="55" t="s">
        <v>752</v>
      </c>
      <c r="G639" s="23" t="s">
        <v>124</v>
      </c>
      <c r="H639" s="7">
        <v>2017</v>
      </c>
      <c r="I639" s="24" t="s">
        <v>111</v>
      </c>
      <c r="J639" s="6">
        <v>2</v>
      </c>
      <c r="K639" s="6"/>
      <c r="L639" s="6"/>
      <c r="M639" s="58">
        <f t="shared" si="80"/>
        <v>0</v>
      </c>
      <c r="N639" s="58">
        <f t="shared" si="81"/>
        <v>0</v>
      </c>
      <c r="O639" s="59">
        <f t="shared" si="82"/>
        <v>0</v>
      </c>
    </row>
    <row r="640" spans="1:15" ht="31.5" customHeight="1">
      <c r="A640" s="6">
        <f t="shared" si="83"/>
        <v>9</v>
      </c>
      <c r="B640" s="23" t="s">
        <v>87</v>
      </c>
      <c r="C640" s="23" t="s">
        <v>745</v>
      </c>
      <c r="D640" s="23" t="s">
        <v>761</v>
      </c>
      <c r="E640" s="23">
        <v>604110001</v>
      </c>
      <c r="F640" s="55" t="s">
        <v>747</v>
      </c>
      <c r="G640" s="23" t="s">
        <v>124</v>
      </c>
      <c r="H640" s="7">
        <v>2017</v>
      </c>
      <c r="I640" s="24" t="s">
        <v>111</v>
      </c>
      <c r="J640" s="6">
        <v>2</v>
      </c>
      <c r="K640" s="6"/>
      <c r="L640" s="6"/>
      <c r="M640" s="58">
        <f t="shared" si="80"/>
        <v>0</v>
      </c>
      <c r="N640" s="58">
        <f t="shared" si="81"/>
        <v>0</v>
      </c>
      <c r="O640" s="59">
        <f t="shared" si="82"/>
        <v>0</v>
      </c>
    </row>
    <row r="641" spans="1:17" ht="40.5" customHeight="1">
      <c r="A641" s="6">
        <f t="shared" si="83"/>
        <v>10</v>
      </c>
      <c r="B641" s="23" t="s">
        <v>87</v>
      </c>
      <c r="C641" s="23" t="s">
        <v>750</v>
      </c>
      <c r="D641" s="23" t="s">
        <v>762</v>
      </c>
      <c r="E641" s="23" t="s">
        <v>763</v>
      </c>
      <c r="F641" s="55" t="s">
        <v>752</v>
      </c>
      <c r="G641" s="23" t="s">
        <v>124</v>
      </c>
      <c r="H641" s="23">
        <v>2018</v>
      </c>
      <c r="I641" s="24" t="s">
        <v>111</v>
      </c>
      <c r="J641" s="6">
        <v>2</v>
      </c>
      <c r="K641" s="6"/>
      <c r="L641" s="6"/>
      <c r="M641" s="58">
        <f t="shared" si="80"/>
        <v>0</v>
      </c>
      <c r="N641" s="58">
        <f t="shared" si="81"/>
        <v>0</v>
      </c>
      <c r="O641" s="59">
        <f t="shared" si="82"/>
        <v>0</v>
      </c>
    </row>
    <row r="642" spans="1:17" ht="24.75" customHeight="1">
      <c r="A642" s="6">
        <f t="shared" si="83"/>
        <v>11</v>
      </c>
      <c r="B642" s="23" t="s">
        <v>87</v>
      </c>
      <c r="C642" s="23" t="s">
        <v>748</v>
      </c>
      <c r="D642" s="23" t="s">
        <v>753</v>
      </c>
      <c r="E642" s="23" t="s">
        <v>764</v>
      </c>
      <c r="F642" s="55" t="s">
        <v>752</v>
      </c>
      <c r="G642" s="23" t="s">
        <v>124</v>
      </c>
      <c r="H642" s="7">
        <v>2017</v>
      </c>
      <c r="I642" s="24" t="s">
        <v>111</v>
      </c>
      <c r="J642" s="6">
        <v>2</v>
      </c>
      <c r="K642" s="6"/>
      <c r="L642" s="6"/>
      <c r="M642" s="58">
        <f t="shared" si="80"/>
        <v>0</v>
      </c>
      <c r="N642" s="58">
        <f t="shared" si="81"/>
        <v>0</v>
      </c>
      <c r="O642" s="59">
        <f t="shared" si="82"/>
        <v>0</v>
      </c>
    </row>
    <row r="643" spans="1:17" ht="36.75" customHeight="1">
      <c r="A643" s="6">
        <f t="shared" si="83"/>
        <v>12</v>
      </c>
      <c r="B643" s="23" t="s">
        <v>87</v>
      </c>
      <c r="C643" s="23" t="s">
        <v>745</v>
      </c>
      <c r="D643" s="23" t="s">
        <v>761</v>
      </c>
      <c r="E643" s="23" t="s">
        <v>765</v>
      </c>
      <c r="F643" s="55" t="s">
        <v>747</v>
      </c>
      <c r="G643" s="23" t="s">
        <v>124</v>
      </c>
      <c r="H643" s="7">
        <v>2017</v>
      </c>
      <c r="I643" s="24" t="s">
        <v>111</v>
      </c>
      <c r="J643" s="6">
        <v>2</v>
      </c>
      <c r="K643" s="6"/>
      <c r="L643" s="6"/>
      <c r="M643" s="58">
        <f t="shared" si="80"/>
        <v>0</v>
      </c>
      <c r="N643" s="58">
        <f t="shared" si="81"/>
        <v>0</v>
      </c>
      <c r="O643" s="59">
        <f t="shared" si="82"/>
        <v>0</v>
      </c>
    </row>
    <row r="644" spans="1:17" s="1" customFormat="1" ht="26.45" customHeight="1">
      <c r="K644" s="90" t="s">
        <v>82</v>
      </c>
      <c r="L644" s="90"/>
      <c r="M644" s="90"/>
      <c r="N644" s="18">
        <f>SUM(N632:N643)</f>
        <v>0</v>
      </c>
      <c r="O644" s="18">
        <f t="shared" ref="O644" si="84">SUM(O632:O643)</f>
        <v>0</v>
      </c>
      <c r="P644" s="22"/>
      <c r="Q644" s="22"/>
    </row>
    <row r="645" spans="1:17" ht="25.5" customHeight="1"/>
    <row r="646" spans="1:17" ht="25.5" customHeight="1">
      <c r="A646" s="91" t="s">
        <v>931</v>
      </c>
      <c r="B646" s="91"/>
      <c r="C646" s="91"/>
      <c r="D646" s="91"/>
      <c r="E646" s="91"/>
      <c r="F646" s="91"/>
      <c r="G646" s="91"/>
      <c r="H646" s="91"/>
      <c r="I646" s="91"/>
      <c r="J646" s="76">
        <v>24</v>
      </c>
    </row>
    <row r="647" spans="1:17" ht="25.5" customHeight="1">
      <c r="A647" s="91" t="s">
        <v>898</v>
      </c>
      <c r="B647" s="91"/>
      <c r="C647" s="91"/>
      <c r="D647" s="91"/>
      <c r="E647" s="91"/>
      <c r="F647" s="91"/>
      <c r="G647" s="91"/>
      <c r="H647" s="91"/>
      <c r="I647" s="91"/>
      <c r="J647" s="75"/>
    </row>
    <row r="648" spans="1:17" ht="25.5" customHeight="1">
      <c r="A648" s="91" t="s">
        <v>899</v>
      </c>
      <c r="B648" s="91"/>
      <c r="C648" s="91"/>
      <c r="D648" s="91"/>
      <c r="E648" s="91"/>
      <c r="F648" s="91"/>
      <c r="G648" s="91"/>
      <c r="H648" s="91"/>
      <c r="I648" s="91"/>
      <c r="J648" s="75">
        <f>J647+(J647*J649/100)</f>
        <v>0</v>
      </c>
    </row>
    <row r="649" spans="1:17" ht="25.5" customHeight="1">
      <c r="A649" s="91" t="s">
        <v>12</v>
      </c>
      <c r="B649" s="91"/>
      <c r="C649" s="91"/>
      <c r="D649" s="91"/>
      <c r="E649" s="91"/>
      <c r="F649" s="91"/>
      <c r="G649" s="91"/>
      <c r="H649" s="91"/>
      <c r="I649" s="91"/>
      <c r="J649" s="75"/>
    </row>
    <row r="650" spans="1:17" ht="25.5" customHeight="1">
      <c r="A650" s="91" t="s">
        <v>852</v>
      </c>
      <c r="B650" s="91"/>
      <c r="C650" s="91"/>
      <c r="D650" s="91"/>
      <c r="E650" s="91"/>
      <c r="F650" s="91"/>
      <c r="G650" s="91"/>
      <c r="H650" s="91"/>
      <c r="I650" s="91"/>
      <c r="J650" s="75">
        <f>J646*J647</f>
        <v>0</v>
      </c>
    </row>
    <row r="651" spans="1:17" ht="25.5" customHeight="1">
      <c r="A651" s="91" t="s">
        <v>853</v>
      </c>
      <c r="B651" s="91"/>
      <c r="C651" s="91"/>
      <c r="D651" s="91"/>
      <c r="E651" s="91"/>
      <c r="F651" s="91"/>
      <c r="G651" s="91"/>
      <c r="H651" s="91"/>
      <c r="I651" s="91"/>
      <c r="J651" s="75">
        <f>J650+(J650*J649/100)</f>
        <v>0</v>
      </c>
    </row>
    <row r="652" spans="1:17" ht="25.5" customHeight="1">
      <c r="A652" s="90" t="s">
        <v>766</v>
      </c>
      <c r="B652" s="90"/>
      <c r="C652" s="90"/>
      <c r="D652" s="90"/>
      <c r="E652" s="90"/>
      <c r="F652" s="90"/>
      <c r="G652" s="90"/>
      <c r="H652" s="90"/>
      <c r="I652" s="90"/>
      <c r="J652" s="75">
        <f>N644+J650</f>
        <v>0</v>
      </c>
    </row>
    <row r="653" spans="1:17" ht="25.5" customHeight="1">
      <c r="A653" s="90" t="s">
        <v>767</v>
      </c>
      <c r="B653" s="90"/>
      <c r="C653" s="90"/>
      <c r="D653" s="90"/>
      <c r="E653" s="90"/>
      <c r="F653" s="90"/>
      <c r="G653" s="90"/>
      <c r="H653" s="90"/>
      <c r="I653" s="90"/>
      <c r="J653" s="75">
        <f>O644+J651</f>
        <v>0</v>
      </c>
    </row>
    <row r="654" spans="1:17" ht="36" customHeight="1"/>
    <row r="655" spans="1:17" ht="33" customHeight="1">
      <c r="A655" s="100" t="s">
        <v>768</v>
      </c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</row>
    <row r="656" spans="1:17" ht="104.25" customHeight="1">
      <c r="A656" s="4" t="s">
        <v>1</v>
      </c>
      <c r="B656" s="4" t="s">
        <v>2</v>
      </c>
      <c r="C656" s="4" t="s">
        <v>3</v>
      </c>
      <c r="D656" s="4" t="s">
        <v>4</v>
      </c>
      <c r="E656" s="4" t="s">
        <v>5</v>
      </c>
      <c r="F656" s="4" t="s">
        <v>6</v>
      </c>
      <c r="G656" s="4" t="s">
        <v>7</v>
      </c>
      <c r="H656" s="4" t="s">
        <v>8</v>
      </c>
      <c r="I656" s="4" t="s">
        <v>86</v>
      </c>
      <c r="J656" s="5" t="s">
        <v>10</v>
      </c>
      <c r="K656" s="4" t="s">
        <v>11</v>
      </c>
      <c r="L656" s="5" t="s">
        <v>12</v>
      </c>
      <c r="M656" s="4" t="s">
        <v>13</v>
      </c>
      <c r="N656" s="4" t="s">
        <v>14</v>
      </c>
      <c r="O656" s="4" t="s">
        <v>15</v>
      </c>
    </row>
    <row r="657" spans="1:17" ht="63" customHeight="1">
      <c r="A657" s="34" t="s">
        <v>16</v>
      </c>
      <c r="B657" s="23" t="s">
        <v>87</v>
      </c>
      <c r="C657" s="23" t="s">
        <v>769</v>
      </c>
      <c r="D657" s="34" t="s">
        <v>770</v>
      </c>
      <c r="E657" s="34" t="s">
        <v>771</v>
      </c>
      <c r="F657" s="6" t="s">
        <v>718</v>
      </c>
      <c r="G657" s="23" t="s">
        <v>92</v>
      </c>
      <c r="H657" s="7">
        <v>1996</v>
      </c>
      <c r="I657" s="7" t="s">
        <v>111</v>
      </c>
      <c r="J657" s="6">
        <v>2</v>
      </c>
      <c r="K657" s="6"/>
      <c r="L657" s="6"/>
      <c r="M657" s="6">
        <f>K657+(K657*L657/100)</f>
        <v>0</v>
      </c>
      <c r="N657" s="6">
        <f>J657*K657</f>
        <v>0</v>
      </c>
      <c r="O657" s="10">
        <f>N657+(N657*L657/100)</f>
        <v>0</v>
      </c>
    </row>
    <row r="658" spans="1:17" ht="177.75" customHeight="1">
      <c r="A658" s="34" t="s">
        <v>23</v>
      </c>
      <c r="B658" s="23" t="s">
        <v>87</v>
      </c>
      <c r="C658" s="23" t="s">
        <v>772</v>
      </c>
      <c r="D658" s="23" t="s">
        <v>773</v>
      </c>
      <c r="E658" s="34">
        <v>4301</v>
      </c>
      <c r="F658" s="49" t="s">
        <v>718</v>
      </c>
      <c r="G658" s="50" t="s">
        <v>92</v>
      </c>
      <c r="H658" s="50">
        <v>2010</v>
      </c>
      <c r="I658" s="23" t="s">
        <v>111</v>
      </c>
      <c r="J658" s="33">
        <v>2</v>
      </c>
      <c r="K658" s="62"/>
      <c r="L658" s="33"/>
      <c r="M658" s="58">
        <f>K658+(K658*L658/100)</f>
        <v>0</v>
      </c>
      <c r="N658" s="33">
        <f>J658*K658</f>
        <v>0</v>
      </c>
      <c r="O658" s="59">
        <f>N658+(N658*L658/100)</f>
        <v>0</v>
      </c>
    </row>
    <row r="659" spans="1:17" ht="324" customHeight="1">
      <c r="A659" s="34" t="s">
        <v>774</v>
      </c>
      <c r="B659" s="23" t="s">
        <v>87</v>
      </c>
      <c r="C659" s="23" t="s">
        <v>775</v>
      </c>
      <c r="D659" s="23" t="s">
        <v>776</v>
      </c>
      <c r="E659" s="23" t="s">
        <v>777</v>
      </c>
      <c r="F659" s="49"/>
      <c r="G659" s="50"/>
      <c r="H659" s="50"/>
      <c r="I659" s="23" t="s">
        <v>111</v>
      </c>
      <c r="J659" s="52">
        <v>2</v>
      </c>
      <c r="K659" s="53"/>
      <c r="L659" s="53"/>
      <c r="M659" s="33">
        <f>K659+(K659*L659/100)</f>
        <v>0</v>
      </c>
      <c r="N659" s="33">
        <f>J659*K659</f>
        <v>0</v>
      </c>
      <c r="O659" s="51">
        <f>N659+(N659*L659/100)</f>
        <v>0</v>
      </c>
    </row>
    <row r="660" spans="1:17" ht="42" customHeight="1">
      <c r="A660" s="34" t="s">
        <v>29</v>
      </c>
      <c r="B660" s="23" t="s">
        <v>87</v>
      </c>
      <c r="C660" s="23" t="s">
        <v>778</v>
      </c>
      <c r="D660" s="34" t="s">
        <v>779</v>
      </c>
      <c r="E660" s="34" t="s">
        <v>717</v>
      </c>
      <c r="F660" s="6" t="s">
        <v>718</v>
      </c>
      <c r="G660" s="23" t="s">
        <v>92</v>
      </c>
      <c r="H660" s="23">
        <v>1996</v>
      </c>
      <c r="I660" s="23" t="s">
        <v>111</v>
      </c>
      <c r="J660" s="6">
        <v>2</v>
      </c>
      <c r="K660" s="6"/>
      <c r="L660" s="6"/>
      <c r="M660" s="6">
        <f>K660+(K660*L660/100)</f>
        <v>0</v>
      </c>
      <c r="N660" s="6">
        <f>J660*K660</f>
        <v>0</v>
      </c>
      <c r="O660" s="10">
        <f>N660+(N660*L660/100)</f>
        <v>0</v>
      </c>
    </row>
    <row r="661" spans="1:17" s="1" customFormat="1" ht="26.45" customHeight="1">
      <c r="G661" s="45"/>
      <c r="K661" s="90" t="s">
        <v>82</v>
      </c>
      <c r="L661" s="90"/>
      <c r="M661" s="90"/>
      <c r="N661" s="18">
        <f>SUM(N657:N660)</f>
        <v>0</v>
      </c>
      <c r="O661" s="18">
        <f t="shared" ref="O661" si="85">SUM(O657:O660)</f>
        <v>0</v>
      </c>
      <c r="P661" s="22"/>
      <c r="Q661" s="22"/>
    </row>
    <row r="662" spans="1:17" ht="39" customHeight="1"/>
    <row r="663" spans="1:17" ht="21.75" customHeight="1">
      <c r="A663" s="91" t="s">
        <v>932</v>
      </c>
      <c r="B663" s="91"/>
      <c r="C663" s="91"/>
      <c r="D663" s="91"/>
      <c r="E663" s="91"/>
      <c r="F663" s="91"/>
      <c r="G663" s="91"/>
      <c r="H663" s="91"/>
      <c r="I663" s="91"/>
      <c r="J663" s="76">
        <v>12</v>
      </c>
    </row>
    <row r="664" spans="1:17" ht="21.75" customHeight="1">
      <c r="A664" s="91" t="s">
        <v>900</v>
      </c>
      <c r="B664" s="91"/>
      <c r="C664" s="91"/>
      <c r="D664" s="91"/>
      <c r="E664" s="91"/>
      <c r="F664" s="91"/>
      <c r="G664" s="91"/>
      <c r="H664" s="91"/>
      <c r="I664" s="91"/>
      <c r="J664" s="75"/>
    </row>
    <row r="665" spans="1:17" ht="21.75" customHeight="1">
      <c r="A665" s="91" t="s">
        <v>901</v>
      </c>
      <c r="B665" s="91"/>
      <c r="C665" s="91"/>
      <c r="D665" s="91"/>
      <c r="E665" s="91"/>
      <c r="F665" s="91"/>
      <c r="G665" s="91"/>
      <c r="H665" s="91"/>
      <c r="I665" s="91"/>
      <c r="J665" s="75">
        <f>J664+(J664*J666/100)</f>
        <v>0</v>
      </c>
    </row>
    <row r="666" spans="1:17" ht="21.75" customHeight="1">
      <c r="A666" s="91" t="s">
        <v>12</v>
      </c>
      <c r="B666" s="91"/>
      <c r="C666" s="91"/>
      <c r="D666" s="91"/>
      <c r="E666" s="91"/>
      <c r="F666" s="91"/>
      <c r="G666" s="91"/>
      <c r="H666" s="91"/>
      <c r="I666" s="91"/>
      <c r="J666" s="75"/>
    </row>
    <row r="667" spans="1:17" ht="21.75" customHeight="1">
      <c r="A667" s="91" t="s">
        <v>852</v>
      </c>
      <c r="B667" s="91"/>
      <c r="C667" s="91"/>
      <c r="D667" s="91"/>
      <c r="E667" s="91"/>
      <c r="F667" s="91"/>
      <c r="G667" s="91"/>
      <c r="H667" s="91"/>
      <c r="I667" s="91"/>
      <c r="J667" s="75">
        <f>J663*J664</f>
        <v>0</v>
      </c>
    </row>
    <row r="668" spans="1:17" ht="21.75" customHeight="1">
      <c r="A668" s="91" t="s">
        <v>853</v>
      </c>
      <c r="B668" s="91"/>
      <c r="C668" s="91"/>
      <c r="D668" s="91"/>
      <c r="E668" s="91"/>
      <c r="F668" s="91"/>
      <c r="G668" s="91"/>
      <c r="H668" s="91"/>
      <c r="I668" s="91"/>
      <c r="J668" s="75">
        <f>J667+(J667*J666/100)</f>
        <v>0</v>
      </c>
    </row>
    <row r="669" spans="1:17" ht="21.75" customHeight="1">
      <c r="A669" s="90" t="s">
        <v>780</v>
      </c>
      <c r="B669" s="90"/>
      <c r="C669" s="90"/>
      <c r="D669" s="90"/>
      <c r="E669" s="90"/>
      <c r="F669" s="90"/>
      <c r="G669" s="90"/>
      <c r="H669" s="90"/>
      <c r="I669" s="90"/>
      <c r="J669" s="75">
        <f>N661+J667</f>
        <v>0</v>
      </c>
    </row>
    <row r="670" spans="1:17" ht="21.75" customHeight="1">
      <c r="A670" s="90" t="s">
        <v>781</v>
      </c>
      <c r="B670" s="90"/>
      <c r="C670" s="90"/>
      <c r="D670" s="90"/>
      <c r="E670" s="90"/>
      <c r="F670" s="90"/>
      <c r="G670" s="90"/>
      <c r="H670" s="90"/>
      <c r="I670" s="90"/>
      <c r="J670" s="75">
        <f>O661+J668</f>
        <v>0</v>
      </c>
    </row>
    <row r="671" spans="1:17" ht="35.25" customHeight="1"/>
    <row r="672" spans="1:17" ht="28.5" customHeight="1">
      <c r="A672" s="90" t="s">
        <v>782</v>
      </c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</row>
    <row r="673" spans="1:15" ht="113.25" customHeight="1">
      <c r="A673" s="4" t="s">
        <v>1</v>
      </c>
      <c r="B673" s="4" t="s">
        <v>2</v>
      </c>
      <c r="C673" s="4" t="s">
        <v>3</v>
      </c>
      <c r="D673" s="4" t="s">
        <v>4</v>
      </c>
      <c r="E673" s="4" t="s">
        <v>5</v>
      </c>
      <c r="F673" s="4" t="s">
        <v>6</v>
      </c>
      <c r="G673" s="4" t="s">
        <v>7</v>
      </c>
      <c r="H673" s="4" t="s">
        <v>8</v>
      </c>
      <c r="I673" s="4" t="s">
        <v>86</v>
      </c>
      <c r="J673" s="5" t="s">
        <v>10</v>
      </c>
      <c r="K673" s="4" t="s">
        <v>11</v>
      </c>
      <c r="L673" s="5" t="s">
        <v>12</v>
      </c>
      <c r="M673" s="4" t="s">
        <v>13</v>
      </c>
      <c r="N673" s="4" t="s">
        <v>14</v>
      </c>
      <c r="O673" s="4" t="s">
        <v>15</v>
      </c>
    </row>
    <row r="674" spans="1:15" ht="48.75" customHeight="1">
      <c r="A674" s="34" t="s">
        <v>16</v>
      </c>
      <c r="B674" s="23" t="s">
        <v>87</v>
      </c>
      <c r="C674" s="3" t="s">
        <v>783</v>
      </c>
      <c r="D674" s="23" t="s">
        <v>784</v>
      </c>
      <c r="E674" s="23" t="s">
        <v>785</v>
      </c>
      <c r="F674" s="23" t="s">
        <v>784</v>
      </c>
      <c r="G674" s="23" t="s">
        <v>92</v>
      </c>
      <c r="H674" s="7">
        <v>2015</v>
      </c>
      <c r="I674" s="94" t="s">
        <v>111</v>
      </c>
      <c r="J674" s="91">
        <v>2</v>
      </c>
      <c r="K674" s="91"/>
      <c r="L674" s="91"/>
      <c r="M674" s="91">
        <f>K674+(K674*L674/100)</f>
        <v>0</v>
      </c>
      <c r="N674" s="91">
        <f>J674*K674</f>
        <v>0</v>
      </c>
      <c r="O674" s="92">
        <f>N674+(N674*L674/100)</f>
        <v>0</v>
      </c>
    </row>
    <row r="675" spans="1:15" ht="58.5" customHeight="1">
      <c r="A675" s="34" t="s">
        <v>23</v>
      </c>
      <c r="B675" s="23" t="s">
        <v>87</v>
      </c>
      <c r="C675" s="23" t="s">
        <v>786</v>
      </c>
      <c r="D675" s="23" t="s">
        <v>787</v>
      </c>
      <c r="E675" s="34" t="s">
        <v>788</v>
      </c>
      <c r="F675" s="23" t="s">
        <v>784</v>
      </c>
      <c r="G675" s="23" t="s">
        <v>92</v>
      </c>
      <c r="H675" s="23">
        <v>2015</v>
      </c>
      <c r="I675" s="94"/>
      <c r="J675" s="91">
        <v>2</v>
      </c>
      <c r="K675" s="91"/>
      <c r="L675" s="91"/>
      <c r="M675" s="91">
        <f>K675*1.08</f>
        <v>0</v>
      </c>
      <c r="N675" s="91">
        <f>K675*J675</f>
        <v>0</v>
      </c>
      <c r="O675" s="92">
        <f>J675*M675</f>
        <v>0</v>
      </c>
    </row>
    <row r="676" spans="1:15" ht="46.5" customHeight="1">
      <c r="A676" s="34" t="s">
        <v>29</v>
      </c>
      <c r="B676" s="23" t="s">
        <v>789</v>
      </c>
      <c r="C676" s="23" t="s">
        <v>790</v>
      </c>
      <c r="D676" s="23" t="s">
        <v>791</v>
      </c>
      <c r="E676" s="34">
        <v>76035474</v>
      </c>
      <c r="F676" s="58" t="s">
        <v>792</v>
      </c>
      <c r="G676" s="23" t="s">
        <v>92</v>
      </c>
      <c r="H676" s="23">
        <v>2016</v>
      </c>
      <c r="I676" s="101" t="s">
        <v>174</v>
      </c>
      <c r="J676" s="91">
        <v>2</v>
      </c>
      <c r="K676" s="91"/>
      <c r="L676" s="91"/>
      <c r="M676" s="91">
        <f>K676+(K676*L676/100)</f>
        <v>0</v>
      </c>
      <c r="N676" s="91">
        <f>J676*K676</f>
        <v>0</v>
      </c>
      <c r="O676" s="92">
        <f>N676+(N676*L676/100)</f>
        <v>0</v>
      </c>
    </row>
    <row r="677" spans="1:15" ht="51.75" customHeight="1">
      <c r="A677" s="34" t="s">
        <v>33</v>
      </c>
      <c r="B677" s="23" t="s">
        <v>789</v>
      </c>
      <c r="C677" s="23" t="s">
        <v>790</v>
      </c>
      <c r="D677" s="23" t="s">
        <v>793</v>
      </c>
      <c r="E677" s="34" t="s">
        <v>794</v>
      </c>
      <c r="F677" s="58" t="s">
        <v>792</v>
      </c>
      <c r="G677" s="23" t="s">
        <v>92</v>
      </c>
      <c r="H677" s="23">
        <v>2016</v>
      </c>
      <c r="I677" s="101"/>
      <c r="J677" s="91">
        <v>2</v>
      </c>
      <c r="K677" s="91"/>
      <c r="L677" s="91"/>
      <c r="M677" s="91">
        <f t="shared" ref="M677:M692" si="86">K677*1.08</f>
        <v>0</v>
      </c>
      <c r="N677" s="91">
        <f t="shared" ref="N677:N692" si="87">K677*J677</f>
        <v>0</v>
      </c>
      <c r="O677" s="92">
        <f t="shared" ref="O677:O692" si="88">J677*M677</f>
        <v>0</v>
      </c>
    </row>
    <row r="678" spans="1:15" ht="54" customHeight="1">
      <c r="A678" s="34" t="s">
        <v>38</v>
      </c>
      <c r="B678" s="23" t="s">
        <v>789</v>
      </c>
      <c r="C678" s="23" t="s">
        <v>790</v>
      </c>
      <c r="D678" s="23" t="s">
        <v>795</v>
      </c>
      <c r="E678" s="34" t="s">
        <v>796</v>
      </c>
      <c r="F678" s="58" t="s">
        <v>792</v>
      </c>
      <c r="G678" s="23" t="s">
        <v>92</v>
      </c>
      <c r="H678" s="23">
        <v>2016</v>
      </c>
      <c r="I678" s="101"/>
      <c r="J678" s="91">
        <v>2</v>
      </c>
      <c r="K678" s="91"/>
      <c r="L678" s="91"/>
      <c r="M678" s="91">
        <f t="shared" si="86"/>
        <v>0</v>
      </c>
      <c r="N678" s="91">
        <f t="shared" si="87"/>
        <v>0</v>
      </c>
      <c r="O678" s="92">
        <f t="shared" si="88"/>
        <v>0</v>
      </c>
    </row>
    <row r="679" spans="1:15" ht="42.75" customHeight="1">
      <c r="A679" s="34" t="s">
        <v>40</v>
      </c>
      <c r="B679" s="23" t="s">
        <v>789</v>
      </c>
      <c r="C679" s="23" t="s">
        <v>790</v>
      </c>
      <c r="D679" s="23" t="s">
        <v>797</v>
      </c>
      <c r="E679" s="34" t="s">
        <v>798</v>
      </c>
      <c r="F679" s="58" t="s">
        <v>792</v>
      </c>
      <c r="G679" s="23" t="s">
        <v>92</v>
      </c>
      <c r="H679" s="23">
        <v>2016</v>
      </c>
      <c r="I679" s="101"/>
      <c r="J679" s="91">
        <v>2</v>
      </c>
      <c r="K679" s="91"/>
      <c r="L679" s="91"/>
      <c r="M679" s="91">
        <f t="shared" si="86"/>
        <v>0</v>
      </c>
      <c r="N679" s="91">
        <f t="shared" si="87"/>
        <v>0</v>
      </c>
      <c r="O679" s="92">
        <f t="shared" si="88"/>
        <v>0</v>
      </c>
    </row>
    <row r="680" spans="1:15" ht="52.5" customHeight="1">
      <c r="A680" s="34" t="s">
        <v>43</v>
      </c>
      <c r="B680" s="23" t="s">
        <v>789</v>
      </c>
      <c r="C680" s="23" t="s">
        <v>790</v>
      </c>
      <c r="D680" s="23" t="s">
        <v>799</v>
      </c>
      <c r="E680" s="34" t="s">
        <v>794</v>
      </c>
      <c r="F680" s="58" t="s">
        <v>792</v>
      </c>
      <c r="G680" s="23" t="s">
        <v>92</v>
      </c>
      <c r="H680" s="23">
        <v>2016</v>
      </c>
      <c r="I680" s="101"/>
      <c r="J680" s="91">
        <v>2</v>
      </c>
      <c r="K680" s="91"/>
      <c r="L680" s="91"/>
      <c r="M680" s="91">
        <f t="shared" si="86"/>
        <v>0</v>
      </c>
      <c r="N680" s="91">
        <f t="shared" si="87"/>
        <v>0</v>
      </c>
      <c r="O680" s="92">
        <f t="shared" si="88"/>
        <v>0</v>
      </c>
    </row>
    <row r="681" spans="1:15" ht="48.75" customHeight="1">
      <c r="A681" s="34" t="s">
        <v>48</v>
      </c>
      <c r="B681" s="23" t="s">
        <v>789</v>
      </c>
      <c r="C681" s="23" t="s">
        <v>800</v>
      </c>
      <c r="D681" s="23" t="s">
        <v>801</v>
      </c>
      <c r="E681" s="34">
        <v>210503873</v>
      </c>
      <c r="F681" s="58" t="s">
        <v>792</v>
      </c>
      <c r="G681" s="23" t="s">
        <v>92</v>
      </c>
      <c r="H681" s="23">
        <v>2016</v>
      </c>
      <c r="I681" s="101"/>
      <c r="J681" s="91">
        <v>2</v>
      </c>
      <c r="K681" s="91"/>
      <c r="L681" s="91"/>
      <c r="M681" s="91">
        <f t="shared" si="86"/>
        <v>0</v>
      </c>
      <c r="N681" s="91">
        <f t="shared" si="87"/>
        <v>0</v>
      </c>
      <c r="O681" s="92">
        <f t="shared" si="88"/>
        <v>0</v>
      </c>
    </row>
    <row r="682" spans="1:15" ht="36" customHeight="1">
      <c r="A682" s="34" t="s">
        <v>51</v>
      </c>
      <c r="B682" s="23" t="s">
        <v>789</v>
      </c>
      <c r="C682" s="23" t="s">
        <v>800</v>
      </c>
      <c r="D682" s="23" t="s">
        <v>802</v>
      </c>
      <c r="E682" s="34">
        <v>1023301953</v>
      </c>
      <c r="F682" s="58" t="s">
        <v>792</v>
      </c>
      <c r="G682" s="23" t="s">
        <v>92</v>
      </c>
      <c r="H682" s="23">
        <v>2016</v>
      </c>
      <c r="I682" s="101"/>
      <c r="J682" s="91">
        <v>2</v>
      </c>
      <c r="K682" s="91"/>
      <c r="L682" s="91"/>
      <c r="M682" s="91">
        <f t="shared" si="86"/>
        <v>0</v>
      </c>
      <c r="N682" s="91">
        <f t="shared" si="87"/>
        <v>0</v>
      </c>
      <c r="O682" s="92">
        <f t="shared" si="88"/>
        <v>0</v>
      </c>
    </row>
    <row r="683" spans="1:15" ht="61.5" customHeight="1">
      <c r="A683" s="34" t="s">
        <v>53</v>
      </c>
      <c r="B683" s="23" t="s">
        <v>789</v>
      </c>
      <c r="C683" s="23" t="s">
        <v>800</v>
      </c>
      <c r="D683" s="23" t="s">
        <v>803</v>
      </c>
      <c r="E683" s="34">
        <v>1101673</v>
      </c>
      <c r="F683" s="58" t="s">
        <v>792</v>
      </c>
      <c r="G683" s="23" t="s">
        <v>92</v>
      </c>
      <c r="H683" s="23">
        <v>2016</v>
      </c>
      <c r="I683" s="101"/>
      <c r="J683" s="91">
        <v>2</v>
      </c>
      <c r="K683" s="91"/>
      <c r="L683" s="91"/>
      <c r="M683" s="91">
        <f t="shared" si="86"/>
        <v>0</v>
      </c>
      <c r="N683" s="91">
        <f t="shared" si="87"/>
        <v>0</v>
      </c>
      <c r="O683" s="92">
        <f t="shared" si="88"/>
        <v>0</v>
      </c>
    </row>
    <row r="684" spans="1:15" ht="72" customHeight="1">
      <c r="A684" s="34" t="s">
        <v>56</v>
      </c>
      <c r="B684" s="23" t="s">
        <v>789</v>
      </c>
      <c r="C684" s="23" t="s">
        <v>800</v>
      </c>
      <c r="D684" s="23" t="s">
        <v>804</v>
      </c>
      <c r="E684" s="34">
        <v>803702553</v>
      </c>
      <c r="F684" s="58" t="s">
        <v>792</v>
      </c>
      <c r="G684" s="23" t="s">
        <v>92</v>
      </c>
      <c r="H684" s="23">
        <v>2016</v>
      </c>
      <c r="I684" s="101"/>
      <c r="J684" s="91">
        <v>2</v>
      </c>
      <c r="K684" s="91"/>
      <c r="L684" s="91"/>
      <c r="M684" s="91">
        <f t="shared" si="86"/>
        <v>0</v>
      </c>
      <c r="N684" s="91">
        <f t="shared" si="87"/>
        <v>0</v>
      </c>
      <c r="O684" s="92">
        <f t="shared" si="88"/>
        <v>0</v>
      </c>
    </row>
    <row r="685" spans="1:15" ht="35.25" customHeight="1">
      <c r="A685" s="34" t="s">
        <v>58</v>
      </c>
      <c r="B685" s="23" t="s">
        <v>789</v>
      </c>
      <c r="C685" s="23" t="s">
        <v>800</v>
      </c>
      <c r="D685" s="23" t="s">
        <v>805</v>
      </c>
      <c r="E685" s="34">
        <v>727500953</v>
      </c>
      <c r="F685" s="58" t="s">
        <v>792</v>
      </c>
      <c r="G685" s="23" t="s">
        <v>92</v>
      </c>
      <c r="H685" s="23">
        <v>2016</v>
      </c>
      <c r="I685" s="101"/>
      <c r="J685" s="91">
        <v>2</v>
      </c>
      <c r="K685" s="91"/>
      <c r="L685" s="91"/>
      <c r="M685" s="91">
        <f t="shared" si="86"/>
        <v>0</v>
      </c>
      <c r="N685" s="91">
        <f t="shared" si="87"/>
        <v>0</v>
      </c>
      <c r="O685" s="92">
        <f t="shared" si="88"/>
        <v>0</v>
      </c>
    </row>
    <row r="686" spans="1:15" ht="69" customHeight="1">
      <c r="A686" s="34" t="s">
        <v>60</v>
      </c>
      <c r="B686" s="23" t="s">
        <v>789</v>
      </c>
      <c r="C686" s="23" t="s">
        <v>800</v>
      </c>
      <c r="D686" s="23" t="s">
        <v>806</v>
      </c>
      <c r="E686" s="34" t="s">
        <v>807</v>
      </c>
      <c r="F686" s="58" t="s">
        <v>792</v>
      </c>
      <c r="G686" s="23" t="s">
        <v>92</v>
      </c>
      <c r="H686" s="23">
        <v>2016</v>
      </c>
      <c r="I686" s="101"/>
      <c r="J686" s="91">
        <v>2</v>
      </c>
      <c r="K686" s="91"/>
      <c r="L686" s="91"/>
      <c r="M686" s="91">
        <f t="shared" si="86"/>
        <v>0</v>
      </c>
      <c r="N686" s="91">
        <f t="shared" si="87"/>
        <v>0</v>
      </c>
      <c r="O686" s="92">
        <f t="shared" si="88"/>
        <v>0</v>
      </c>
    </row>
    <row r="687" spans="1:15" ht="31.5" customHeight="1">
      <c r="A687" s="34" t="s">
        <v>62</v>
      </c>
      <c r="B687" s="23" t="s">
        <v>789</v>
      </c>
      <c r="C687" s="23" t="s">
        <v>800</v>
      </c>
      <c r="D687" s="23" t="s">
        <v>808</v>
      </c>
      <c r="E687" s="34">
        <v>217802403</v>
      </c>
      <c r="F687" s="58" t="s">
        <v>792</v>
      </c>
      <c r="G687" s="23" t="s">
        <v>92</v>
      </c>
      <c r="H687" s="23">
        <v>2016</v>
      </c>
      <c r="I687" s="101"/>
      <c r="J687" s="91">
        <v>2</v>
      </c>
      <c r="K687" s="91"/>
      <c r="L687" s="91"/>
      <c r="M687" s="91">
        <f t="shared" si="86"/>
        <v>0</v>
      </c>
      <c r="N687" s="91">
        <f t="shared" si="87"/>
        <v>0</v>
      </c>
      <c r="O687" s="92">
        <f t="shared" si="88"/>
        <v>0</v>
      </c>
    </row>
    <row r="688" spans="1:15" ht="37.5" customHeight="1">
      <c r="A688" s="34" t="s">
        <v>65</v>
      </c>
      <c r="B688" s="23" t="s">
        <v>789</v>
      </c>
      <c r="C688" s="23" t="s">
        <v>800</v>
      </c>
      <c r="D688" s="23" t="s">
        <v>809</v>
      </c>
      <c r="E688" s="34">
        <v>834606303</v>
      </c>
      <c r="F688" s="58" t="s">
        <v>792</v>
      </c>
      <c r="G688" s="23" t="s">
        <v>92</v>
      </c>
      <c r="H688" s="23">
        <v>2016</v>
      </c>
      <c r="I688" s="101"/>
      <c r="J688" s="91">
        <v>2</v>
      </c>
      <c r="K688" s="91"/>
      <c r="L688" s="91"/>
      <c r="M688" s="91">
        <f t="shared" si="86"/>
        <v>0</v>
      </c>
      <c r="N688" s="91">
        <f t="shared" si="87"/>
        <v>0</v>
      </c>
      <c r="O688" s="92">
        <f t="shared" si="88"/>
        <v>0</v>
      </c>
    </row>
    <row r="689" spans="1:16" ht="33" customHeight="1">
      <c r="A689" s="34" t="s">
        <v>67</v>
      </c>
      <c r="B689" s="23" t="s">
        <v>789</v>
      </c>
      <c r="C689" s="23" t="s">
        <v>800</v>
      </c>
      <c r="D689" s="23" t="s">
        <v>810</v>
      </c>
      <c r="E689" s="34">
        <v>816903013</v>
      </c>
      <c r="F689" s="58" t="s">
        <v>792</v>
      </c>
      <c r="G689" s="23" t="s">
        <v>92</v>
      </c>
      <c r="H689" s="23">
        <v>2016</v>
      </c>
      <c r="I689" s="101"/>
      <c r="J689" s="91">
        <v>2</v>
      </c>
      <c r="K689" s="91"/>
      <c r="L689" s="91"/>
      <c r="M689" s="91">
        <f t="shared" si="86"/>
        <v>0</v>
      </c>
      <c r="N689" s="91">
        <f t="shared" si="87"/>
        <v>0</v>
      </c>
      <c r="O689" s="92">
        <f t="shared" si="88"/>
        <v>0</v>
      </c>
    </row>
    <row r="690" spans="1:16" ht="36" customHeight="1">
      <c r="A690" s="34" t="s">
        <v>70</v>
      </c>
      <c r="B690" s="23" t="s">
        <v>789</v>
      </c>
      <c r="C690" s="23" t="s">
        <v>800</v>
      </c>
      <c r="D690" s="23" t="s">
        <v>811</v>
      </c>
      <c r="E690" s="34">
        <v>2351</v>
      </c>
      <c r="F690" s="58" t="s">
        <v>792</v>
      </c>
      <c r="G690" s="23" t="s">
        <v>92</v>
      </c>
      <c r="H690" s="23">
        <v>2016</v>
      </c>
      <c r="I690" s="101"/>
      <c r="J690" s="91">
        <v>2</v>
      </c>
      <c r="K690" s="91"/>
      <c r="L690" s="91"/>
      <c r="M690" s="91">
        <f t="shared" si="86"/>
        <v>0</v>
      </c>
      <c r="N690" s="91">
        <f t="shared" si="87"/>
        <v>0</v>
      </c>
      <c r="O690" s="92">
        <f t="shared" si="88"/>
        <v>0</v>
      </c>
    </row>
    <row r="691" spans="1:16" ht="35.25" customHeight="1">
      <c r="A691" s="34" t="s">
        <v>73</v>
      </c>
      <c r="B691" s="23" t="s">
        <v>789</v>
      </c>
      <c r="C691" s="23" t="s">
        <v>800</v>
      </c>
      <c r="D691" s="23" t="s">
        <v>812</v>
      </c>
      <c r="E691" s="34"/>
      <c r="F691" s="58" t="s">
        <v>792</v>
      </c>
      <c r="G691" s="23" t="s">
        <v>92</v>
      </c>
      <c r="H691" s="23">
        <v>2016</v>
      </c>
      <c r="I691" s="101"/>
      <c r="J691" s="91">
        <v>2</v>
      </c>
      <c r="K691" s="91"/>
      <c r="L691" s="91"/>
      <c r="M691" s="91">
        <f t="shared" si="86"/>
        <v>0</v>
      </c>
      <c r="N691" s="91">
        <f t="shared" si="87"/>
        <v>0</v>
      </c>
      <c r="O691" s="92">
        <f t="shared" si="88"/>
        <v>0</v>
      </c>
    </row>
    <row r="692" spans="1:16" ht="36" customHeight="1">
      <c r="A692" s="34" t="s">
        <v>76</v>
      </c>
      <c r="B692" s="23" t="s">
        <v>789</v>
      </c>
      <c r="C692" s="23" t="s">
        <v>800</v>
      </c>
      <c r="D692" s="23" t="s">
        <v>813</v>
      </c>
      <c r="E692" s="34">
        <v>92090893</v>
      </c>
      <c r="F692" s="58" t="s">
        <v>792</v>
      </c>
      <c r="G692" s="23" t="s">
        <v>92</v>
      </c>
      <c r="H692" s="23">
        <v>2016</v>
      </c>
      <c r="I692" s="101"/>
      <c r="J692" s="91">
        <v>2</v>
      </c>
      <c r="K692" s="91"/>
      <c r="L692" s="91"/>
      <c r="M692" s="91">
        <f t="shared" si="86"/>
        <v>0</v>
      </c>
      <c r="N692" s="91">
        <f t="shared" si="87"/>
        <v>0</v>
      </c>
      <c r="O692" s="92">
        <f t="shared" si="88"/>
        <v>0</v>
      </c>
    </row>
    <row r="693" spans="1:16" ht="26.45" customHeight="1">
      <c r="K693" s="90" t="s">
        <v>82</v>
      </c>
      <c r="L693" s="90"/>
      <c r="M693" s="90"/>
      <c r="N693" s="18">
        <f>SUM(N674:N692)</f>
        <v>0</v>
      </c>
      <c r="O693" s="18">
        <f t="shared" ref="O693" si="89">SUM(O674:O692)</f>
        <v>0</v>
      </c>
      <c r="P693" s="22"/>
    </row>
    <row r="694" spans="1:16" ht="27.75" customHeight="1">
      <c r="K694" s="63"/>
      <c r="L694" s="63"/>
      <c r="M694" s="63"/>
      <c r="N694" s="19"/>
      <c r="O694" s="29"/>
      <c r="P694" s="22"/>
    </row>
    <row r="695" spans="1:16" ht="30.75" customHeight="1">
      <c r="A695" s="94" t="s">
        <v>816</v>
      </c>
      <c r="B695" s="94"/>
      <c r="C695" s="94"/>
      <c r="D695" s="94"/>
      <c r="E695" s="94"/>
      <c r="F695" s="94"/>
      <c r="H695" s="91" t="s">
        <v>817</v>
      </c>
      <c r="I695" s="91"/>
      <c r="J695" s="91"/>
      <c r="K695" s="91"/>
    </row>
    <row r="696" spans="1:16" ht="191.85" customHeight="1">
      <c r="A696" s="95" t="s">
        <v>818</v>
      </c>
      <c r="B696" s="95"/>
      <c r="C696" s="95"/>
      <c r="D696" s="95"/>
      <c r="E696" s="95"/>
      <c r="F696" s="95"/>
      <c r="H696" s="95" t="s">
        <v>819</v>
      </c>
      <c r="I696" s="95"/>
      <c r="J696" s="95"/>
      <c r="K696" s="95"/>
    </row>
    <row r="697" spans="1:16" ht="21" customHeight="1"/>
    <row r="698" spans="1:16" ht="23.25" customHeight="1">
      <c r="A698" s="91" t="s">
        <v>933</v>
      </c>
      <c r="B698" s="91"/>
      <c r="C698" s="91"/>
      <c r="D698" s="91"/>
      <c r="E698" s="91"/>
      <c r="F698" s="91"/>
      <c r="G698" s="91"/>
      <c r="H698" s="91"/>
      <c r="I698" s="91"/>
      <c r="J698" s="77">
        <v>13</v>
      </c>
      <c r="K698" s="65"/>
    </row>
    <row r="699" spans="1:16" ht="27" customHeight="1">
      <c r="A699" s="91" t="s">
        <v>902</v>
      </c>
      <c r="B699" s="91"/>
      <c r="C699" s="91"/>
      <c r="D699" s="91"/>
      <c r="E699" s="91"/>
      <c r="F699" s="91"/>
      <c r="G699" s="91"/>
      <c r="H699" s="91"/>
      <c r="I699" s="91"/>
      <c r="J699" s="68"/>
      <c r="K699" s="65"/>
    </row>
    <row r="700" spans="1:16" ht="26.25" customHeight="1">
      <c r="A700" s="91" t="s">
        <v>903</v>
      </c>
      <c r="B700" s="91"/>
      <c r="C700" s="91"/>
      <c r="D700" s="91"/>
      <c r="E700" s="91"/>
      <c r="F700" s="91"/>
      <c r="G700" s="91"/>
      <c r="H700" s="91"/>
      <c r="I700" s="91"/>
      <c r="J700" s="68">
        <f>J699+(J699*J701/100)</f>
        <v>0</v>
      </c>
      <c r="K700" s="65"/>
    </row>
    <row r="701" spans="1:16" ht="26.25" customHeight="1">
      <c r="A701" s="91" t="s">
        <v>12</v>
      </c>
      <c r="B701" s="91"/>
      <c r="C701" s="91"/>
      <c r="D701" s="91"/>
      <c r="E701" s="91"/>
      <c r="F701" s="91"/>
      <c r="G701" s="91"/>
      <c r="H701" s="91"/>
      <c r="I701" s="91"/>
      <c r="J701" s="68"/>
      <c r="K701" s="65"/>
    </row>
    <row r="702" spans="1:16" ht="22.5" customHeight="1">
      <c r="A702" s="91" t="s">
        <v>852</v>
      </c>
      <c r="B702" s="91"/>
      <c r="C702" s="91"/>
      <c r="D702" s="91"/>
      <c r="E702" s="91"/>
      <c r="F702" s="91"/>
      <c r="G702" s="91"/>
      <c r="H702" s="91"/>
      <c r="I702" s="91"/>
      <c r="J702" s="68">
        <f>J698*J699</f>
        <v>0</v>
      </c>
      <c r="K702" s="65"/>
    </row>
    <row r="703" spans="1:16" ht="21.75" customHeight="1">
      <c r="A703" s="91" t="s">
        <v>853</v>
      </c>
      <c r="B703" s="91"/>
      <c r="C703" s="91"/>
      <c r="D703" s="91"/>
      <c r="E703" s="91"/>
      <c r="F703" s="91"/>
      <c r="G703" s="91"/>
      <c r="H703" s="91"/>
      <c r="I703" s="91"/>
      <c r="J703" s="68">
        <f>J702+(J702*J701/100)</f>
        <v>0</v>
      </c>
      <c r="K703" s="65"/>
    </row>
    <row r="704" spans="1:16" ht="22.5" customHeight="1">
      <c r="A704" s="90" t="s">
        <v>814</v>
      </c>
      <c r="B704" s="90"/>
      <c r="C704" s="90"/>
      <c r="D704" s="90"/>
      <c r="E704" s="90"/>
      <c r="F704" s="90"/>
      <c r="G704" s="90"/>
      <c r="H704" s="90"/>
      <c r="I704" s="90"/>
      <c r="J704" s="68">
        <f>N693+J702</f>
        <v>0</v>
      </c>
      <c r="K704" s="65"/>
    </row>
    <row r="705" spans="1:17" ht="22.5" customHeight="1">
      <c r="A705" s="90" t="s">
        <v>815</v>
      </c>
      <c r="B705" s="90"/>
      <c r="C705" s="90"/>
      <c r="D705" s="90"/>
      <c r="E705" s="90"/>
      <c r="F705" s="90"/>
      <c r="G705" s="90"/>
      <c r="H705" s="90"/>
      <c r="I705" s="90"/>
      <c r="J705" s="68">
        <f>O693+J703</f>
        <v>0</v>
      </c>
      <c r="K705" s="65"/>
    </row>
    <row r="706" spans="1:17" ht="23.25" customHeight="1"/>
    <row r="707" spans="1:17">
      <c r="A707" s="96" t="s">
        <v>103</v>
      </c>
      <c r="B707" s="96"/>
      <c r="C707" s="96"/>
    </row>
    <row r="708" spans="1:17" ht="36.75" customHeight="1">
      <c r="A708" s="90" t="s">
        <v>820</v>
      </c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</row>
    <row r="709" spans="1:17" ht="104.25" customHeight="1">
      <c r="A709" s="4" t="s">
        <v>1</v>
      </c>
      <c r="B709" s="4" t="s">
        <v>2</v>
      </c>
      <c r="C709" s="4" t="s">
        <v>3</v>
      </c>
      <c r="D709" s="4" t="s">
        <v>4</v>
      </c>
      <c r="E709" s="4" t="s">
        <v>5</v>
      </c>
      <c r="F709" s="4" t="s">
        <v>6</v>
      </c>
      <c r="G709" s="4" t="s">
        <v>7</v>
      </c>
      <c r="H709" s="4" t="s">
        <v>8</v>
      </c>
      <c r="I709" s="4" t="s">
        <v>86</v>
      </c>
      <c r="J709" s="5" t="s">
        <v>10</v>
      </c>
      <c r="K709" s="4" t="s">
        <v>11</v>
      </c>
      <c r="L709" s="5" t="s">
        <v>12</v>
      </c>
      <c r="M709" s="4" t="s">
        <v>13</v>
      </c>
      <c r="N709" s="4" t="s">
        <v>14</v>
      </c>
      <c r="O709" s="4" t="s">
        <v>15</v>
      </c>
    </row>
    <row r="710" spans="1:17" ht="52.5" customHeight="1">
      <c r="A710" s="34" t="s">
        <v>16</v>
      </c>
      <c r="B710" s="23" t="s">
        <v>87</v>
      </c>
      <c r="C710" s="3" t="s">
        <v>821</v>
      </c>
      <c r="D710" s="34" t="s">
        <v>822</v>
      </c>
      <c r="E710" s="34">
        <v>100901625</v>
      </c>
      <c r="F710" s="55" t="s">
        <v>823</v>
      </c>
      <c r="G710" s="23" t="s">
        <v>92</v>
      </c>
      <c r="H710" s="7">
        <v>2010</v>
      </c>
      <c r="I710" s="7" t="s">
        <v>384</v>
      </c>
      <c r="J710" s="6">
        <v>2</v>
      </c>
      <c r="K710" s="6"/>
      <c r="L710" s="6"/>
      <c r="M710" s="6">
        <f>K710+(K710*L710/100)</f>
        <v>0</v>
      </c>
      <c r="N710" s="6">
        <f>J710*K710</f>
        <v>0</v>
      </c>
      <c r="O710" s="10">
        <f>N710+(N710*L710/100)</f>
        <v>0</v>
      </c>
    </row>
    <row r="711" spans="1:17" s="1" customFormat="1" ht="26.45" customHeight="1">
      <c r="J711" s="54"/>
      <c r="K711" s="90" t="s">
        <v>82</v>
      </c>
      <c r="L711" s="90"/>
      <c r="M711" s="90"/>
      <c r="N711" s="11">
        <f>SUM(N710)</f>
        <v>0</v>
      </c>
      <c r="O711" s="56">
        <f t="shared" ref="O711" si="90">SUM(O710)</f>
        <v>0</v>
      </c>
      <c r="P711" s="22"/>
      <c r="Q711" s="22"/>
    </row>
    <row r="712" spans="1:17" ht="35.25" customHeight="1"/>
    <row r="713" spans="1:17" ht="27.75" customHeight="1">
      <c r="A713" s="91" t="s">
        <v>934</v>
      </c>
      <c r="B713" s="91"/>
      <c r="C713" s="91"/>
      <c r="D713" s="91"/>
      <c r="E713" s="91"/>
      <c r="F713" s="91"/>
      <c r="G713" s="91"/>
      <c r="H713" s="91"/>
      <c r="I713" s="91"/>
      <c r="J713" s="76">
        <v>2</v>
      </c>
    </row>
    <row r="714" spans="1:17" ht="27.75" customHeight="1">
      <c r="A714" s="91" t="s">
        <v>904</v>
      </c>
      <c r="B714" s="91"/>
      <c r="C714" s="91"/>
      <c r="D714" s="91"/>
      <c r="E714" s="91"/>
      <c r="F714" s="91"/>
      <c r="G714" s="91"/>
      <c r="H714" s="91"/>
      <c r="I714" s="91"/>
      <c r="J714" s="75"/>
    </row>
    <row r="715" spans="1:17" ht="27.75" customHeight="1">
      <c r="A715" s="91" t="s">
        <v>905</v>
      </c>
      <c r="B715" s="91"/>
      <c r="C715" s="91"/>
      <c r="D715" s="91"/>
      <c r="E715" s="91"/>
      <c r="F715" s="91"/>
      <c r="G715" s="91"/>
      <c r="H715" s="91"/>
      <c r="I715" s="91"/>
      <c r="J715" s="75">
        <f>J714+(J714*J716/100)</f>
        <v>0</v>
      </c>
    </row>
    <row r="716" spans="1:17" ht="27.75" customHeight="1">
      <c r="A716" s="91" t="s">
        <v>12</v>
      </c>
      <c r="B716" s="91"/>
      <c r="C716" s="91"/>
      <c r="D716" s="91"/>
      <c r="E716" s="91"/>
      <c r="F716" s="91"/>
      <c r="G716" s="91"/>
      <c r="H716" s="91"/>
      <c r="I716" s="91"/>
      <c r="J716" s="75"/>
    </row>
    <row r="717" spans="1:17" ht="27.75" customHeight="1">
      <c r="A717" s="91" t="s">
        <v>852</v>
      </c>
      <c r="B717" s="91"/>
      <c r="C717" s="91"/>
      <c r="D717" s="91"/>
      <c r="E717" s="91"/>
      <c r="F717" s="91"/>
      <c r="G717" s="91"/>
      <c r="H717" s="91"/>
      <c r="I717" s="91"/>
      <c r="J717" s="75">
        <f>J713*J714</f>
        <v>0</v>
      </c>
    </row>
    <row r="718" spans="1:17" ht="27.75" customHeight="1">
      <c r="A718" s="91" t="s">
        <v>853</v>
      </c>
      <c r="B718" s="91"/>
      <c r="C718" s="91"/>
      <c r="D718" s="91"/>
      <c r="E718" s="91"/>
      <c r="F718" s="91"/>
      <c r="G718" s="91"/>
      <c r="H718" s="91"/>
      <c r="I718" s="91"/>
      <c r="J718" s="75">
        <f>J717+(J717*J716/100)</f>
        <v>0</v>
      </c>
    </row>
    <row r="719" spans="1:17" ht="27.75" customHeight="1">
      <c r="A719" s="90" t="s">
        <v>824</v>
      </c>
      <c r="B719" s="90"/>
      <c r="C719" s="90"/>
      <c r="D719" s="90"/>
      <c r="E719" s="90"/>
      <c r="F719" s="90"/>
      <c r="G719" s="90"/>
      <c r="H719" s="90"/>
      <c r="I719" s="90"/>
      <c r="J719" s="75">
        <f>N711+J717</f>
        <v>0</v>
      </c>
    </row>
    <row r="720" spans="1:17" ht="25.5" customHeight="1">
      <c r="A720" s="90" t="s">
        <v>825</v>
      </c>
      <c r="B720" s="90"/>
      <c r="C720" s="90"/>
      <c r="D720" s="90"/>
      <c r="E720" s="90"/>
      <c r="F720" s="90"/>
      <c r="G720" s="90"/>
      <c r="H720" s="90"/>
      <c r="I720" s="90"/>
      <c r="J720" s="75">
        <f>O711+J718</f>
        <v>0</v>
      </c>
    </row>
    <row r="721" spans="1:17" ht="33.75" customHeight="1"/>
    <row r="722" spans="1:17" ht="31.5" customHeight="1">
      <c r="A722" s="90" t="s">
        <v>826</v>
      </c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</row>
    <row r="723" spans="1:17" ht="114" customHeight="1">
      <c r="A723" s="4" t="s">
        <v>1</v>
      </c>
      <c r="B723" s="4" t="s">
        <v>2</v>
      </c>
      <c r="C723" s="4" t="s">
        <v>3</v>
      </c>
      <c r="D723" s="4" t="s">
        <v>4</v>
      </c>
      <c r="E723" s="4" t="s">
        <v>5</v>
      </c>
      <c r="F723" s="4" t="s">
        <v>6</v>
      </c>
      <c r="G723" s="4" t="s">
        <v>7</v>
      </c>
      <c r="H723" s="4" t="s">
        <v>8</v>
      </c>
      <c r="I723" s="4" t="s">
        <v>86</v>
      </c>
      <c r="J723" s="5" t="s">
        <v>10</v>
      </c>
      <c r="K723" s="4" t="s">
        <v>11</v>
      </c>
      <c r="L723" s="5" t="s">
        <v>12</v>
      </c>
      <c r="M723" s="4" t="s">
        <v>13</v>
      </c>
      <c r="N723" s="4" t="s">
        <v>14</v>
      </c>
      <c r="O723" s="4" t="s">
        <v>15</v>
      </c>
    </row>
    <row r="724" spans="1:17" ht="35.25" customHeight="1">
      <c r="A724" s="34" t="s">
        <v>16</v>
      </c>
      <c r="B724" s="23" t="s">
        <v>87</v>
      </c>
      <c r="C724" s="3" t="s">
        <v>827</v>
      </c>
      <c r="D724" s="34" t="s">
        <v>828</v>
      </c>
      <c r="E724" s="34">
        <v>810</v>
      </c>
      <c r="F724" s="55" t="s">
        <v>829</v>
      </c>
      <c r="G724" s="23" t="s">
        <v>830</v>
      </c>
      <c r="H724" s="7">
        <v>2011</v>
      </c>
      <c r="I724" s="24" t="s">
        <v>131</v>
      </c>
      <c r="J724" s="6">
        <v>2</v>
      </c>
      <c r="K724" s="6"/>
      <c r="L724" s="6"/>
      <c r="M724" s="6">
        <f t="shared" ref="M724:M730" si="91">K724+(K724*L724/100)</f>
        <v>0</v>
      </c>
      <c r="N724" s="6">
        <f t="shared" ref="N724:N730" si="92">J724*K724</f>
        <v>0</v>
      </c>
      <c r="O724" s="10">
        <f t="shared" ref="O724:O730" si="93">N724+(N724*L724/100)</f>
        <v>0</v>
      </c>
    </row>
    <row r="725" spans="1:17" ht="40.5" customHeight="1">
      <c r="A725" s="34" t="s">
        <v>23</v>
      </c>
      <c r="B725" s="23" t="s">
        <v>87</v>
      </c>
      <c r="C725" s="3" t="s">
        <v>831</v>
      </c>
      <c r="D725" s="34" t="s">
        <v>832</v>
      </c>
      <c r="E725" s="1">
        <v>1101</v>
      </c>
      <c r="F725" s="57" t="s">
        <v>833</v>
      </c>
      <c r="G725" s="23" t="s">
        <v>830</v>
      </c>
      <c r="H725" s="23">
        <v>2011</v>
      </c>
      <c r="I725" s="41" t="s">
        <v>131</v>
      </c>
      <c r="J725" s="6">
        <v>2</v>
      </c>
      <c r="K725" s="6"/>
      <c r="L725" s="6"/>
      <c r="M725" s="58">
        <f t="shared" si="91"/>
        <v>0</v>
      </c>
      <c r="N725" s="58">
        <f t="shared" si="92"/>
        <v>0</v>
      </c>
      <c r="O725" s="59">
        <f t="shared" si="93"/>
        <v>0</v>
      </c>
    </row>
    <row r="726" spans="1:17" ht="39.75" customHeight="1">
      <c r="A726" s="34" t="s">
        <v>29</v>
      </c>
      <c r="B726" s="23" t="s">
        <v>87</v>
      </c>
      <c r="C726" s="3" t="s">
        <v>834</v>
      </c>
      <c r="D726" s="34" t="s">
        <v>835</v>
      </c>
      <c r="E726" s="34">
        <v>181149</v>
      </c>
      <c r="F726" s="55" t="s">
        <v>836</v>
      </c>
      <c r="G726" s="23" t="s">
        <v>830</v>
      </c>
      <c r="H726" s="23">
        <v>2018</v>
      </c>
      <c r="I726" s="41" t="s">
        <v>131</v>
      </c>
      <c r="J726" s="6">
        <v>2</v>
      </c>
      <c r="K726" s="6"/>
      <c r="L726" s="6"/>
      <c r="M726" s="58">
        <f t="shared" si="91"/>
        <v>0</v>
      </c>
      <c r="N726" s="58">
        <f t="shared" si="92"/>
        <v>0</v>
      </c>
      <c r="O726" s="59">
        <f t="shared" si="93"/>
        <v>0</v>
      </c>
    </row>
    <row r="727" spans="1:17" ht="36" customHeight="1">
      <c r="A727" s="34" t="s">
        <v>33</v>
      </c>
      <c r="B727" s="23" t="s">
        <v>87</v>
      </c>
      <c r="C727" s="3" t="s">
        <v>837</v>
      </c>
      <c r="D727" s="34" t="s">
        <v>838</v>
      </c>
      <c r="E727" s="34" t="s">
        <v>839</v>
      </c>
      <c r="F727" s="55" t="s">
        <v>840</v>
      </c>
      <c r="G727" s="23" t="s">
        <v>830</v>
      </c>
      <c r="H727" s="23">
        <v>2011</v>
      </c>
      <c r="I727" s="41" t="s">
        <v>131</v>
      </c>
      <c r="J727" s="6">
        <v>2</v>
      </c>
      <c r="K727" s="6"/>
      <c r="L727" s="6"/>
      <c r="M727" s="58">
        <f t="shared" si="91"/>
        <v>0</v>
      </c>
      <c r="N727" s="58">
        <f t="shared" si="92"/>
        <v>0</v>
      </c>
      <c r="O727" s="59">
        <f t="shared" si="93"/>
        <v>0</v>
      </c>
    </row>
    <row r="728" spans="1:17" ht="33" customHeight="1">
      <c r="A728" s="34" t="s">
        <v>38</v>
      </c>
      <c r="B728" s="23" t="s">
        <v>87</v>
      </c>
      <c r="C728" s="3" t="s">
        <v>837</v>
      </c>
      <c r="D728" s="34" t="s">
        <v>838</v>
      </c>
      <c r="E728" s="34">
        <v>6339</v>
      </c>
      <c r="F728" s="55" t="s">
        <v>840</v>
      </c>
      <c r="G728" s="23" t="s">
        <v>830</v>
      </c>
      <c r="H728" s="23">
        <v>2018</v>
      </c>
      <c r="I728" s="41" t="s">
        <v>131</v>
      </c>
      <c r="J728" s="6">
        <v>2</v>
      </c>
      <c r="K728" s="6"/>
      <c r="L728" s="6"/>
      <c r="M728" s="58">
        <f t="shared" si="91"/>
        <v>0</v>
      </c>
      <c r="N728" s="58">
        <f t="shared" si="92"/>
        <v>0</v>
      </c>
      <c r="O728" s="59">
        <f t="shared" si="93"/>
        <v>0</v>
      </c>
    </row>
    <row r="729" spans="1:17" ht="44.25" customHeight="1">
      <c r="A729" s="34" t="s">
        <v>40</v>
      </c>
      <c r="B729" s="23" t="s">
        <v>87</v>
      </c>
      <c r="C729" s="3" t="s">
        <v>841</v>
      </c>
      <c r="D729" s="23" t="s">
        <v>842</v>
      </c>
      <c r="E729" s="34">
        <v>32340719</v>
      </c>
      <c r="F729" s="55" t="s">
        <v>843</v>
      </c>
      <c r="G729" s="23" t="s">
        <v>830</v>
      </c>
      <c r="H729" s="23">
        <v>2019</v>
      </c>
      <c r="I729" s="41" t="s">
        <v>131</v>
      </c>
      <c r="J729" s="6">
        <v>2</v>
      </c>
      <c r="K729" s="6"/>
      <c r="L729" s="6"/>
      <c r="M729" s="58">
        <f t="shared" si="91"/>
        <v>0</v>
      </c>
      <c r="N729" s="58">
        <f t="shared" si="92"/>
        <v>0</v>
      </c>
      <c r="O729" s="59">
        <f t="shared" si="93"/>
        <v>0</v>
      </c>
    </row>
    <row r="730" spans="1:17" ht="56.25" customHeight="1">
      <c r="A730" s="34" t="s">
        <v>43</v>
      </c>
      <c r="B730" s="23" t="s">
        <v>87</v>
      </c>
      <c r="C730" s="3" t="s">
        <v>844</v>
      </c>
      <c r="D730" s="34" t="s">
        <v>845</v>
      </c>
      <c r="E730" s="34" t="s">
        <v>846</v>
      </c>
      <c r="F730" s="55" t="s">
        <v>847</v>
      </c>
      <c r="G730" s="23" t="s">
        <v>830</v>
      </c>
      <c r="H730" s="23">
        <v>2017</v>
      </c>
      <c r="I730" s="41" t="s">
        <v>131</v>
      </c>
      <c r="J730" s="6">
        <v>2</v>
      </c>
      <c r="K730" s="6"/>
      <c r="L730" s="6"/>
      <c r="M730" s="58">
        <f t="shared" si="91"/>
        <v>0</v>
      </c>
      <c r="N730" s="58">
        <f t="shared" si="92"/>
        <v>0</v>
      </c>
      <c r="O730" s="59">
        <f t="shared" si="93"/>
        <v>0</v>
      </c>
    </row>
    <row r="731" spans="1:17" s="1" customFormat="1" ht="26.45" customHeight="1">
      <c r="K731" s="90" t="s">
        <v>82</v>
      </c>
      <c r="L731" s="90"/>
      <c r="M731" s="90"/>
      <c r="N731" s="18">
        <f>SUM(N724:N730)</f>
        <v>0</v>
      </c>
      <c r="O731" s="18">
        <f t="shared" ref="O731" si="94">SUM(O724:O730)</f>
        <v>0</v>
      </c>
      <c r="P731" s="22"/>
      <c r="Q731" s="22"/>
    </row>
    <row r="732" spans="1:17" ht="26.25" customHeight="1">
      <c r="K732" s="63"/>
      <c r="L732" s="63"/>
      <c r="M732" s="63"/>
      <c r="N732" s="64"/>
      <c r="O732" s="65"/>
    </row>
    <row r="733" spans="1:17" ht="26.25" customHeight="1">
      <c r="A733" s="91" t="s">
        <v>935</v>
      </c>
      <c r="B733" s="91"/>
      <c r="C733" s="91"/>
      <c r="D733" s="91"/>
      <c r="E733" s="91"/>
      <c r="F733" s="91"/>
      <c r="G733" s="91"/>
      <c r="H733" s="91"/>
      <c r="I733" s="91"/>
      <c r="J733" s="76">
        <v>35</v>
      </c>
      <c r="K733" s="63"/>
      <c r="L733" s="63"/>
      <c r="M733" s="63"/>
      <c r="N733" s="64"/>
      <c r="O733" s="65"/>
    </row>
    <row r="734" spans="1:17" ht="26.25" customHeight="1">
      <c r="A734" s="91" t="s">
        <v>906</v>
      </c>
      <c r="B734" s="91"/>
      <c r="C734" s="91"/>
      <c r="D734" s="91"/>
      <c r="E734" s="91"/>
      <c r="F734" s="91"/>
      <c r="G734" s="91"/>
      <c r="H734" s="91"/>
      <c r="I734" s="91"/>
      <c r="J734" s="75"/>
      <c r="K734" s="63"/>
      <c r="L734" s="63"/>
      <c r="M734" s="63"/>
      <c r="N734" s="64"/>
      <c r="O734" s="65"/>
    </row>
    <row r="735" spans="1:17" ht="26.25" customHeight="1">
      <c r="A735" s="91" t="s">
        <v>907</v>
      </c>
      <c r="B735" s="91"/>
      <c r="C735" s="91"/>
      <c r="D735" s="91"/>
      <c r="E735" s="91"/>
      <c r="F735" s="91"/>
      <c r="G735" s="91"/>
      <c r="H735" s="91"/>
      <c r="I735" s="91"/>
      <c r="J735" s="75">
        <f>J734+(J734*J736/100)</f>
        <v>0</v>
      </c>
      <c r="K735" s="63"/>
      <c r="L735" s="63"/>
      <c r="M735" s="63"/>
      <c r="N735" s="64"/>
      <c r="O735" s="65"/>
    </row>
    <row r="736" spans="1:17" ht="26.25" customHeight="1">
      <c r="A736" s="91" t="s">
        <v>12</v>
      </c>
      <c r="B736" s="91"/>
      <c r="C736" s="91"/>
      <c r="D736" s="91"/>
      <c r="E736" s="91"/>
      <c r="F736" s="91"/>
      <c r="G736" s="91"/>
      <c r="H736" s="91"/>
      <c r="I736" s="91"/>
      <c r="J736" s="75"/>
      <c r="K736" s="63"/>
      <c r="L736" s="63"/>
      <c r="M736" s="63"/>
      <c r="N736" s="64"/>
      <c r="O736" s="65"/>
    </row>
    <row r="737" spans="1:15" ht="26.25" customHeight="1">
      <c r="A737" s="91" t="s">
        <v>852</v>
      </c>
      <c r="B737" s="91"/>
      <c r="C737" s="91"/>
      <c r="D737" s="91"/>
      <c r="E737" s="91"/>
      <c r="F737" s="91"/>
      <c r="G737" s="91"/>
      <c r="H737" s="91"/>
      <c r="I737" s="91"/>
      <c r="J737" s="75">
        <f>J733*J734</f>
        <v>0</v>
      </c>
      <c r="K737" s="63"/>
      <c r="L737" s="63"/>
      <c r="M737" s="63"/>
      <c r="N737" s="64"/>
      <c r="O737" s="65"/>
    </row>
    <row r="738" spans="1:15" ht="26.25" customHeight="1">
      <c r="A738" s="91" t="s">
        <v>853</v>
      </c>
      <c r="B738" s="91"/>
      <c r="C738" s="91"/>
      <c r="D738" s="91"/>
      <c r="E738" s="91"/>
      <c r="F738" s="91"/>
      <c r="G738" s="91"/>
      <c r="H738" s="91"/>
      <c r="I738" s="91"/>
      <c r="J738" s="75">
        <f>J737+(J737*J736/100)</f>
        <v>0</v>
      </c>
      <c r="K738" s="63"/>
      <c r="L738" s="63"/>
      <c r="M738" s="63"/>
      <c r="N738" s="64"/>
      <c r="O738" s="65"/>
    </row>
    <row r="739" spans="1:15" ht="26.25" customHeight="1">
      <c r="A739" s="90" t="s">
        <v>848</v>
      </c>
      <c r="B739" s="90"/>
      <c r="C739" s="90"/>
      <c r="D739" s="90"/>
      <c r="E739" s="90"/>
      <c r="F739" s="90"/>
      <c r="G739" s="90"/>
      <c r="H739" s="90"/>
      <c r="I739" s="90"/>
      <c r="J739" s="75">
        <f>N731+J737</f>
        <v>0</v>
      </c>
      <c r="K739" s="63"/>
      <c r="L739" s="63"/>
      <c r="M739" s="63"/>
      <c r="N739" s="64"/>
      <c r="O739" s="65"/>
    </row>
    <row r="740" spans="1:15" ht="26.25" customHeight="1">
      <c r="A740" s="90" t="s">
        <v>849</v>
      </c>
      <c r="B740" s="90"/>
      <c r="C740" s="90"/>
      <c r="D740" s="90"/>
      <c r="E740" s="90"/>
      <c r="F740" s="90"/>
      <c r="G740" s="90"/>
      <c r="H740" s="90"/>
      <c r="I740" s="90"/>
      <c r="J740" s="75">
        <f>O731+J738</f>
        <v>0</v>
      </c>
      <c r="K740" s="63"/>
      <c r="L740" s="63"/>
      <c r="M740" s="63"/>
      <c r="N740" s="64"/>
      <c r="O740" s="65"/>
    </row>
    <row r="741" spans="1:15" ht="26.25" customHeight="1">
      <c r="K741" s="63"/>
      <c r="L741" s="63"/>
      <c r="M741" s="63"/>
      <c r="N741" s="64"/>
      <c r="O741" s="65"/>
    </row>
    <row r="742" spans="1:15">
      <c r="A742" s="93" t="s">
        <v>936</v>
      </c>
      <c r="B742" s="93"/>
      <c r="C742" s="93"/>
      <c r="D742" s="93"/>
      <c r="E742" s="93"/>
      <c r="F742" s="93"/>
    </row>
  </sheetData>
  <mergeCells count="299">
    <mergeCell ref="A474:I474"/>
    <mergeCell ref="A475:I475"/>
    <mergeCell ref="A476:I476"/>
    <mergeCell ref="A477:I477"/>
    <mergeCell ref="A478:I478"/>
    <mergeCell ref="A479:I479"/>
    <mergeCell ref="A480:I480"/>
    <mergeCell ref="K487:M487"/>
    <mergeCell ref="K505:M505"/>
    <mergeCell ref="A498:O498"/>
    <mergeCell ref="A516:O516"/>
    <mergeCell ref="A530:O530"/>
    <mergeCell ref="A547:O547"/>
    <mergeCell ref="A563:O563"/>
    <mergeCell ref="A580:O580"/>
    <mergeCell ref="A542:I542"/>
    <mergeCell ref="A543:I543"/>
    <mergeCell ref="A544:I544"/>
    <mergeCell ref="A545:I545"/>
    <mergeCell ref="A1:O1"/>
    <mergeCell ref="A2:O2"/>
    <mergeCell ref="A35:O35"/>
    <mergeCell ref="J24:M24"/>
    <mergeCell ref="A53:O53"/>
    <mergeCell ref="A87:O87"/>
    <mergeCell ref="A666:I666"/>
    <mergeCell ref="A667:I667"/>
    <mergeCell ref="A597:I597"/>
    <mergeCell ref="A605:I605"/>
    <mergeCell ref="A606:I606"/>
    <mergeCell ref="A607:I607"/>
    <mergeCell ref="A608:I608"/>
    <mergeCell ref="A609:I609"/>
    <mergeCell ref="A610:I610"/>
    <mergeCell ref="A611:I611"/>
    <mergeCell ref="A612:I612"/>
    <mergeCell ref="A599:O599"/>
    <mergeCell ref="A528:I528"/>
    <mergeCell ref="A538:I538"/>
    <mergeCell ref="A539:I539"/>
    <mergeCell ref="A540:I540"/>
    <mergeCell ref="A541:I541"/>
    <mergeCell ref="A439:O439"/>
    <mergeCell ref="A668:I668"/>
    <mergeCell ref="A669:I669"/>
    <mergeCell ref="A670:I670"/>
    <mergeCell ref="H695:K695"/>
    <mergeCell ref="A698:I698"/>
    <mergeCell ref="A699:I699"/>
    <mergeCell ref="A700:I700"/>
    <mergeCell ref="A672:O672"/>
    <mergeCell ref="A648:I648"/>
    <mergeCell ref="A649:I649"/>
    <mergeCell ref="A650:I650"/>
    <mergeCell ref="A651:I651"/>
    <mergeCell ref="A652:I652"/>
    <mergeCell ref="A653:I653"/>
    <mergeCell ref="A663:I663"/>
    <mergeCell ref="A664:I664"/>
    <mergeCell ref="A665:I665"/>
    <mergeCell ref="A655:O655"/>
    <mergeCell ref="K693:M693"/>
    <mergeCell ref="I676:I692"/>
    <mergeCell ref="J676:J692"/>
    <mergeCell ref="K676:K692"/>
    <mergeCell ref="L676:L692"/>
    <mergeCell ref="M676:M692"/>
    <mergeCell ref="A189:I189"/>
    <mergeCell ref="A190:I190"/>
    <mergeCell ref="A191:I191"/>
    <mergeCell ref="A192:I192"/>
    <mergeCell ref="A193:I193"/>
    <mergeCell ref="A194:I194"/>
    <mergeCell ref="A221:I221"/>
    <mergeCell ref="A222:I222"/>
    <mergeCell ref="A223:I223"/>
    <mergeCell ref="A196:O196"/>
    <mergeCell ref="J219:M219"/>
    <mergeCell ref="A161:I161"/>
    <mergeCell ref="A162:I162"/>
    <mergeCell ref="A163:I163"/>
    <mergeCell ref="A164:I164"/>
    <mergeCell ref="A165:I165"/>
    <mergeCell ref="A166:I166"/>
    <mergeCell ref="A167:I167"/>
    <mergeCell ref="A187:I187"/>
    <mergeCell ref="A188:I188"/>
    <mergeCell ref="A169:O169"/>
    <mergeCell ref="A140:I140"/>
    <mergeCell ref="A141:I141"/>
    <mergeCell ref="A142:I142"/>
    <mergeCell ref="A143:I143"/>
    <mergeCell ref="A144:I144"/>
    <mergeCell ref="A145:I145"/>
    <mergeCell ref="A146:I146"/>
    <mergeCell ref="A147:I147"/>
    <mergeCell ref="A160:I160"/>
    <mergeCell ref="A149:O149"/>
    <mergeCell ref="A82:I82"/>
    <mergeCell ref="A83:I83"/>
    <mergeCell ref="A84:I84"/>
    <mergeCell ref="A85:I85"/>
    <mergeCell ref="A26:I26"/>
    <mergeCell ref="A27:I27"/>
    <mergeCell ref="A28:I28"/>
    <mergeCell ref="A30:I30"/>
    <mergeCell ref="A31:I31"/>
    <mergeCell ref="A29:I29"/>
    <mergeCell ref="A32:I32"/>
    <mergeCell ref="A33:I33"/>
    <mergeCell ref="A44:I44"/>
    <mergeCell ref="A45:I45"/>
    <mergeCell ref="A46:I46"/>
    <mergeCell ref="A47:I47"/>
    <mergeCell ref="A48:I48"/>
    <mergeCell ref="A49:I49"/>
    <mergeCell ref="A50:I50"/>
    <mergeCell ref="A51:I51"/>
    <mergeCell ref="A78:I78"/>
    <mergeCell ref="A79:I79"/>
    <mergeCell ref="A81:I81"/>
    <mergeCell ref="A80:I80"/>
    <mergeCell ref="A224:I224"/>
    <mergeCell ref="A225:I225"/>
    <mergeCell ref="A226:I226"/>
    <mergeCell ref="A227:I227"/>
    <mergeCell ref="A228:I228"/>
    <mergeCell ref="A238:I238"/>
    <mergeCell ref="A239:I239"/>
    <mergeCell ref="A240:I240"/>
    <mergeCell ref="A241:I241"/>
    <mergeCell ref="A230:O230"/>
    <mergeCell ref="A364:I364"/>
    <mergeCell ref="A365:I365"/>
    <mergeCell ref="A366:I366"/>
    <mergeCell ref="A367:I367"/>
    <mergeCell ref="A368:I368"/>
    <mergeCell ref="A369:I369"/>
    <mergeCell ref="A370:I370"/>
    <mergeCell ref="A389:I389"/>
    <mergeCell ref="K236:M236"/>
    <mergeCell ref="K289:M289"/>
    <mergeCell ref="A242:I242"/>
    <mergeCell ref="A243:I243"/>
    <mergeCell ref="A244:I244"/>
    <mergeCell ref="A245:I245"/>
    <mergeCell ref="A248:O248"/>
    <mergeCell ref="A390:I390"/>
    <mergeCell ref="A391:I391"/>
    <mergeCell ref="A392:I392"/>
    <mergeCell ref="A393:I393"/>
    <mergeCell ref="A394:I394"/>
    <mergeCell ref="A395:I395"/>
    <mergeCell ref="A396:I396"/>
    <mergeCell ref="A372:O372"/>
    <mergeCell ref="A398:O398"/>
    <mergeCell ref="K387:M387"/>
    <mergeCell ref="K428:M428"/>
    <mergeCell ref="K456:M456"/>
    <mergeCell ref="K472:M472"/>
    <mergeCell ref="A430:I430"/>
    <mergeCell ref="A431:I431"/>
    <mergeCell ref="A432:I432"/>
    <mergeCell ref="A433:I433"/>
    <mergeCell ref="A434:I434"/>
    <mergeCell ref="A435:I435"/>
    <mergeCell ref="A436:I436"/>
    <mergeCell ref="A437:I437"/>
    <mergeCell ref="A458:I458"/>
    <mergeCell ref="A459:I459"/>
    <mergeCell ref="A460:I460"/>
    <mergeCell ref="A461:I461"/>
    <mergeCell ref="A462:I462"/>
    <mergeCell ref="A463:I463"/>
    <mergeCell ref="A464:I464"/>
    <mergeCell ref="A468:O468"/>
    <mergeCell ref="A465:I465"/>
    <mergeCell ref="A466:I466"/>
    <mergeCell ref="A481:I481"/>
    <mergeCell ref="A489:I489"/>
    <mergeCell ref="A490:I490"/>
    <mergeCell ref="A491:I491"/>
    <mergeCell ref="A492:I492"/>
    <mergeCell ref="A493:I493"/>
    <mergeCell ref="A494:I494"/>
    <mergeCell ref="A495:I495"/>
    <mergeCell ref="A496:I496"/>
    <mergeCell ref="A483:O483"/>
    <mergeCell ref="K519:M519"/>
    <mergeCell ref="K536:M536"/>
    <mergeCell ref="A507:I507"/>
    <mergeCell ref="A508:I508"/>
    <mergeCell ref="A509:I509"/>
    <mergeCell ref="A510:I510"/>
    <mergeCell ref="A511:I511"/>
    <mergeCell ref="A512:I512"/>
    <mergeCell ref="A513:I513"/>
    <mergeCell ref="A514:I514"/>
    <mergeCell ref="A521:I521"/>
    <mergeCell ref="A522:I522"/>
    <mergeCell ref="A523:I523"/>
    <mergeCell ref="A524:I524"/>
    <mergeCell ref="A525:I525"/>
    <mergeCell ref="A526:I526"/>
    <mergeCell ref="A527:I527"/>
    <mergeCell ref="K551:M551"/>
    <mergeCell ref="K569:M569"/>
    <mergeCell ref="A553:I553"/>
    <mergeCell ref="A554:I554"/>
    <mergeCell ref="A555:I555"/>
    <mergeCell ref="A556:I556"/>
    <mergeCell ref="A557:I557"/>
    <mergeCell ref="A558:I558"/>
    <mergeCell ref="A559:I559"/>
    <mergeCell ref="A560:I560"/>
    <mergeCell ref="A571:I571"/>
    <mergeCell ref="A572:I572"/>
    <mergeCell ref="A573:I573"/>
    <mergeCell ref="A574:I574"/>
    <mergeCell ref="A575:I575"/>
    <mergeCell ref="A576:I576"/>
    <mergeCell ref="A577:I577"/>
    <mergeCell ref="A578:I578"/>
    <mergeCell ref="A590:I590"/>
    <mergeCell ref="A623:I623"/>
    <mergeCell ref="A624:I624"/>
    <mergeCell ref="A625:I625"/>
    <mergeCell ref="A626:I626"/>
    <mergeCell ref="A627:I627"/>
    <mergeCell ref="A628:I628"/>
    <mergeCell ref="A579:C579"/>
    <mergeCell ref="K588:M588"/>
    <mergeCell ref="A598:C598"/>
    <mergeCell ref="K603:M603"/>
    <mergeCell ref="A591:I591"/>
    <mergeCell ref="A592:I592"/>
    <mergeCell ref="A593:I593"/>
    <mergeCell ref="A594:I594"/>
    <mergeCell ref="A595:I595"/>
    <mergeCell ref="A596:I596"/>
    <mergeCell ref="A722:O722"/>
    <mergeCell ref="A742:F742"/>
    <mergeCell ref="K731:M731"/>
    <mergeCell ref="A733:I733"/>
    <mergeCell ref="A734:I734"/>
    <mergeCell ref="A735:I735"/>
    <mergeCell ref="A736:I736"/>
    <mergeCell ref="A737:I737"/>
    <mergeCell ref="A738:I738"/>
    <mergeCell ref="A739:I739"/>
    <mergeCell ref="A740:I740"/>
    <mergeCell ref="A720:I720"/>
    <mergeCell ref="A291:I291"/>
    <mergeCell ref="A292:I292"/>
    <mergeCell ref="A293:I293"/>
    <mergeCell ref="A294:I294"/>
    <mergeCell ref="A295:I295"/>
    <mergeCell ref="A296:I296"/>
    <mergeCell ref="A297:I297"/>
    <mergeCell ref="A298:I298"/>
    <mergeCell ref="A363:I363"/>
    <mergeCell ref="A708:O708"/>
    <mergeCell ref="A695:F695"/>
    <mergeCell ref="A696:F696"/>
    <mergeCell ref="H696:K696"/>
    <mergeCell ref="A707:C707"/>
    <mergeCell ref="K711:M711"/>
    <mergeCell ref="A701:I701"/>
    <mergeCell ref="A702:I702"/>
    <mergeCell ref="A703:I703"/>
    <mergeCell ref="A704:I704"/>
    <mergeCell ref="A705:I705"/>
    <mergeCell ref="A614:O614"/>
    <mergeCell ref="A630:O630"/>
    <mergeCell ref="K661:M661"/>
    <mergeCell ref="K361:M361"/>
    <mergeCell ref="A300:O300"/>
    <mergeCell ref="A713:I713"/>
    <mergeCell ref="A714:I714"/>
    <mergeCell ref="A715:I715"/>
    <mergeCell ref="A716:I716"/>
    <mergeCell ref="A717:I717"/>
    <mergeCell ref="A718:I718"/>
    <mergeCell ref="A719:I719"/>
    <mergeCell ref="N676:N692"/>
    <mergeCell ref="O676:O692"/>
    <mergeCell ref="I674:I675"/>
    <mergeCell ref="J674:J675"/>
    <mergeCell ref="K674:K675"/>
    <mergeCell ref="L674:L675"/>
    <mergeCell ref="M674:M675"/>
    <mergeCell ref="N674:N675"/>
    <mergeCell ref="O674:O675"/>
    <mergeCell ref="A646:I646"/>
    <mergeCell ref="A647:I647"/>
    <mergeCell ref="K619:M619"/>
    <mergeCell ref="K644:M644"/>
    <mergeCell ref="A621:I621"/>
    <mergeCell ref="A622:I622"/>
  </mergeCells>
  <pageMargins left="0.70833333333333304" right="0.70833333333333304" top="0.74791666666666701" bottom="0.74791666666666701" header="0.51180555555555496" footer="0.51180555555555496"/>
  <pageSetup paperSize="9" scale="4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ColWidth="8.62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ColWidth="8.62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ColWidth="10.5" defaultRowHeight="14.2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iwona</cp:lastModifiedBy>
  <cp:revision>21</cp:revision>
  <cp:lastPrinted>2022-07-07T10:30:16Z</cp:lastPrinted>
  <dcterms:created xsi:type="dcterms:W3CDTF">2022-02-21T10:01:07Z</dcterms:created>
  <dcterms:modified xsi:type="dcterms:W3CDTF">2022-11-16T06:54:01Z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