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W:\Fabryka Wody\2023\Zamówienie_publiczne\3. SWZ roboczy\OPZ na 20231227\"/>
    </mc:Choice>
  </mc:AlternateContent>
  <xr:revisionPtr revIDLastSave="0" documentId="13_ncr:1_{F0218A68-9BCA-472C-BFE4-1E1E5E8AC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 l="1"/>
  <c r="E21" i="1"/>
  <c r="E20" i="1"/>
  <c r="E19" i="1"/>
  <c r="E18" i="1"/>
  <c r="E17" i="1"/>
  <c r="E16" i="1"/>
  <c r="E15" i="1"/>
  <c r="E11" i="1" l="1"/>
  <c r="E8" i="1"/>
  <c r="E2" i="1" l="1"/>
</calcChain>
</file>

<file path=xl/sharedStrings.xml><?xml version="1.0" encoding="utf-8"?>
<sst xmlns="http://schemas.openxmlformats.org/spreadsheetml/2006/main" count="26" uniqueCount="26">
  <si>
    <t>Ilość</t>
  </si>
  <si>
    <t>System automatyki wentylacji HVAC</t>
  </si>
  <si>
    <t>Gra interaktywna</t>
  </si>
  <si>
    <t>Rodział energi elektrycznej Rozdzielnice Obiektowe</t>
  </si>
  <si>
    <t>Abonencka stacja transformatorowa w wykonaniu wnętrzowym</t>
  </si>
  <si>
    <t>Przyłącze SN</t>
  </si>
  <si>
    <t>Przyłącze sieci cieplnej budynku basenu</t>
  </si>
  <si>
    <t>Technologia wody basenowej</t>
  </si>
  <si>
    <t>Instalacja elektrolizy soli</t>
  </si>
  <si>
    <t>Instalacja ultrafiltracji i odzysku wody z wód popłucznych</t>
  </si>
  <si>
    <t>Instalacje centralnego ogrzewania, zasilania wymienników technologii wody basenowej zasilania nagrzewnic central wentylacyjnych i klimatyzacji</t>
  </si>
  <si>
    <t>Technologia węzła cieplnego</t>
  </si>
  <si>
    <t>Technologia produkcji chłodu</t>
  </si>
  <si>
    <t>Platforma przyschodowa dla osób niepełnosprawnych</t>
  </si>
  <si>
    <t>Dźwig W1</t>
  </si>
  <si>
    <t>Dźwig W2</t>
  </si>
  <si>
    <t>Dźwig W3</t>
  </si>
  <si>
    <t>Dźwig W4</t>
  </si>
  <si>
    <t>Dźwig W5</t>
  </si>
  <si>
    <t>Dźwig W6</t>
  </si>
  <si>
    <t>Dźwig W8</t>
  </si>
  <si>
    <t>Dźwig W7</t>
  </si>
  <si>
    <t>Przedmiot ubezpieczenia</t>
  </si>
  <si>
    <t xml:space="preserve">Lp. </t>
  </si>
  <si>
    <t>Suma ubezpieczenia w PLN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</si>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</sst>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Garamond"/>
      <family val="1"/>
      <charset val="238"/>
    </font>
    <font>
      <sz val="12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view="pageLayout" zoomScaleNormal="85" zoomScaleSheetLayoutView="90" workbookViewId="0">
      <selection activeCell="B4" sqref="B4:C4"/>
    </sheetView>
  </sheetViews>
  <sheetFormatPr defaultRowHeight="15.6" x14ac:dyDescent="0.3"/>
  <cols>
    <col min="1" max="1" width="5.33203125" style="1" customWidth="1"/>
    <col min="2" max="2" width="9.77734375" style="1" customWidth="1"/>
    <col min="3" max="3" width="49.77734375" style="3" bestFit="1" customWidth="1"/>
    <col min="4" max="4" width="6" style="1" bestFit="1" customWidth="1"/>
    <col min="5" max="5" width="21.77734375" style="11" customWidth="1"/>
    <col min="6" max="16384" width="8.88671875" style="1"/>
  </cols>
  <sheetData>
    <row r="1" spans="1:5" ht="36" customHeight="1" x14ac:dyDescent="0.3">
      <c r="A1" s="4" t="s">
        <v>23</v>
      </c>
      <c r="B1" s="5" t="s">
        <v>22</v>
      </c>
      <c r="C1" s="5"/>
      <c r="D1" s="4" t="s">
        <v>0</v>
      </c>
      <c r="E1" s="9" t="s">
        <v>24</v>
      </c>
    </row>
    <row r="2" spans="1:5" ht="21" customHeight="1" x14ac:dyDescent="0.3">
      <c r="A2" s="2">
        <v>1</v>
      </c>
      <c r="B2" s="12" t="s">
        <v>1</v>
      </c>
      <c r="C2" s="13"/>
      <c r="D2" s="2">
        <v>1</v>
      </c>
      <c r="E2" s="10">
        <f>2622547.2+ 6919.97</f>
        <v>2629467.1700000004</v>
      </c>
    </row>
    <row r="3" spans="1:5" ht="21" customHeight="1" x14ac:dyDescent="0.3">
      <c r="A3" s="2">
        <v>2</v>
      </c>
      <c r="B3" s="12" t="s">
        <v>2</v>
      </c>
      <c r="C3" s="13"/>
      <c r="D3" s="2">
        <v>1</v>
      </c>
      <c r="E3" s="10">
        <v>4313584.25</v>
      </c>
    </row>
    <row r="4" spans="1:5" ht="21" customHeight="1" x14ac:dyDescent="0.3">
      <c r="A4" s="2">
        <v>3</v>
      </c>
      <c r="B4" s="12" t="s">
        <v>3</v>
      </c>
      <c r="C4" s="13"/>
      <c r="D4" s="2">
        <v>1</v>
      </c>
      <c r="E4" s="10">
        <v>981403.69</v>
      </c>
    </row>
    <row r="5" spans="1:5" ht="21" customHeight="1" x14ac:dyDescent="0.3">
      <c r="A5" s="2">
        <v>4</v>
      </c>
      <c r="B5" s="14" t="s">
        <v>4</v>
      </c>
      <c r="C5" s="14"/>
      <c r="D5" s="2">
        <v>1</v>
      </c>
      <c r="E5" s="10">
        <v>2973020.38</v>
      </c>
    </row>
    <row r="6" spans="1:5" ht="21" customHeight="1" x14ac:dyDescent="0.3">
      <c r="A6" s="2">
        <v>5</v>
      </c>
      <c r="B6" s="12" t="s">
        <v>5</v>
      </c>
      <c r="C6" s="13"/>
      <c r="D6" s="2">
        <v>1</v>
      </c>
      <c r="E6" s="10">
        <v>2027041.28</v>
      </c>
    </row>
    <row r="7" spans="1:5" ht="21" customHeight="1" x14ac:dyDescent="0.3">
      <c r="A7" s="2">
        <v>6</v>
      </c>
      <c r="B7" s="12" t="s">
        <v>6</v>
      </c>
      <c r="C7" s="13"/>
      <c r="D7" s="2">
        <v>1</v>
      </c>
      <c r="E7" s="10">
        <v>1655465.6599999995</v>
      </c>
    </row>
    <row r="8" spans="1:5" ht="21" customHeight="1" x14ac:dyDescent="0.3">
      <c r="A8" s="2">
        <v>7</v>
      </c>
      <c r="B8" s="12" t="s">
        <v>7</v>
      </c>
      <c r="C8" s="13"/>
      <c r="D8" s="2">
        <v>1</v>
      </c>
      <c r="E8" s="10">
        <f>17203718.79+96607.63</f>
        <v>17300326.419999998</v>
      </c>
    </row>
    <row r="9" spans="1:5" ht="21" customHeight="1" x14ac:dyDescent="0.3">
      <c r="A9" s="2">
        <v>8</v>
      </c>
      <c r="B9" s="12" t="s">
        <v>8</v>
      </c>
      <c r="C9" s="13"/>
      <c r="D9" s="2">
        <v>1</v>
      </c>
      <c r="E9" s="10">
        <v>1810574.86</v>
      </c>
    </row>
    <row r="10" spans="1:5" ht="21" customHeight="1" x14ac:dyDescent="0.3">
      <c r="A10" s="2">
        <v>9</v>
      </c>
      <c r="B10" s="12" t="s">
        <v>9</v>
      </c>
      <c r="C10" s="13"/>
      <c r="D10" s="2">
        <v>1</v>
      </c>
      <c r="E10" s="10">
        <v>2338381.709999999</v>
      </c>
    </row>
    <row r="11" spans="1:5" ht="52.8" customHeight="1" x14ac:dyDescent="0.3">
      <c r="A11" s="2">
        <v>10</v>
      </c>
      <c r="B11" s="14" t="s">
        <v>10</v>
      </c>
      <c r="C11" s="14"/>
      <c r="D11" s="2">
        <v>1</v>
      </c>
      <c r="E11" s="10">
        <f>6105450+103245.43+49273.59+43846.07+30622.56+34917.26+11039.28+14999.28+40930.57</f>
        <v>6434324.04</v>
      </c>
    </row>
    <row r="12" spans="1:5" ht="21" customHeight="1" x14ac:dyDescent="0.3">
      <c r="A12" s="2">
        <v>11</v>
      </c>
      <c r="B12" s="12" t="s">
        <v>11</v>
      </c>
      <c r="C12" s="13"/>
      <c r="D12" s="2">
        <v>1</v>
      </c>
      <c r="E12" s="10">
        <v>2917889.9999999981</v>
      </c>
    </row>
    <row r="13" spans="1:5" ht="21" customHeight="1" x14ac:dyDescent="0.3">
      <c r="A13" s="2">
        <v>12</v>
      </c>
      <c r="B13" s="12" t="s">
        <v>12</v>
      </c>
      <c r="C13" s="13"/>
      <c r="D13" s="2">
        <v>1</v>
      </c>
      <c r="E13" s="10">
        <v>1698820.0000000014</v>
      </c>
    </row>
    <row r="14" spans="1:5" ht="21" customHeight="1" x14ac:dyDescent="0.3">
      <c r="A14" s="2">
        <v>13</v>
      </c>
      <c r="B14" s="12" t="s">
        <v>13</v>
      </c>
      <c r="C14" s="13"/>
      <c r="D14" s="2">
        <v>1</v>
      </c>
      <c r="E14" s="10">
        <v>159509.63</v>
      </c>
    </row>
    <row r="15" spans="1:5" ht="21" customHeight="1" x14ac:dyDescent="0.3">
      <c r="A15" s="2">
        <v>14</v>
      </c>
      <c r="B15" s="14" t="s">
        <v>14</v>
      </c>
      <c r="C15" s="14"/>
      <c r="D15" s="2">
        <v>1</v>
      </c>
      <c r="E15" s="10">
        <f>95679.74+3852.5</f>
        <v>99532.24</v>
      </c>
    </row>
    <row r="16" spans="1:5" ht="21" customHeight="1" x14ac:dyDescent="0.3">
      <c r="A16" s="2">
        <v>15</v>
      </c>
      <c r="B16" s="14" t="s">
        <v>15</v>
      </c>
      <c r="C16" s="14"/>
      <c r="D16" s="2">
        <v>1</v>
      </c>
      <c r="E16" s="10">
        <f>1128347.89+3852.5</f>
        <v>1132200.3899999999</v>
      </c>
    </row>
    <row r="17" spans="1:5" ht="21" customHeight="1" x14ac:dyDescent="0.3">
      <c r="A17" s="2">
        <v>16</v>
      </c>
      <c r="B17" s="14" t="s">
        <v>16</v>
      </c>
      <c r="C17" s="14"/>
      <c r="D17" s="2">
        <v>1</v>
      </c>
      <c r="E17" s="10">
        <f>698147.89+3852.5</f>
        <v>702000.39</v>
      </c>
    </row>
    <row r="18" spans="1:5" ht="21" customHeight="1" x14ac:dyDescent="0.3">
      <c r="A18" s="2">
        <v>17</v>
      </c>
      <c r="B18" s="14" t="s">
        <v>17</v>
      </c>
      <c r="C18" s="14"/>
      <c r="D18" s="2">
        <v>1</v>
      </c>
      <c r="E18" s="10">
        <f>275566.93+3852.5</f>
        <v>279419.43</v>
      </c>
    </row>
    <row r="19" spans="1:5" ht="21" customHeight="1" x14ac:dyDescent="0.3">
      <c r="A19" s="2">
        <v>18</v>
      </c>
      <c r="B19" s="14" t="s">
        <v>18</v>
      </c>
      <c r="C19" s="14"/>
      <c r="D19" s="2">
        <v>1</v>
      </c>
      <c r="E19" s="10">
        <f>146510.92+3852.5</f>
        <v>150363.42000000001</v>
      </c>
    </row>
    <row r="20" spans="1:5" ht="21" customHeight="1" x14ac:dyDescent="0.3">
      <c r="A20" s="2">
        <v>19</v>
      </c>
      <c r="B20" s="14" t="s">
        <v>19</v>
      </c>
      <c r="C20" s="14"/>
      <c r="D20" s="2">
        <v>1</v>
      </c>
      <c r="E20" s="10">
        <f>683347.89+3852.5</f>
        <v>687200.39</v>
      </c>
    </row>
    <row r="21" spans="1:5" ht="21" customHeight="1" x14ac:dyDescent="0.3">
      <c r="A21" s="2">
        <v>20</v>
      </c>
      <c r="B21" s="14" t="s">
        <v>21</v>
      </c>
      <c r="C21" s="14"/>
      <c r="D21" s="2">
        <v>1</v>
      </c>
      <c r="E21" s="10">
        <f>226510.92+3852.5</f>
        <v>230363.42</v>
      </c>
    </row>
    <row r="22" spans="1:5" ht="21" customHeight="1" x14ac:dyDescent="0.3">
      <c r="A22" s="2">
        <v>21</v>
      </c>
      <c r="B22" s="14" t="s">
        <v>20</v>
      </c>
      <c r="C22" s="14"/>
      <c r="D22" s="2">
        <v>1</v>
      </c>
      <c r="E22" s="10">
        <f>364829.47+3852.5</f>
        <v>368681.97</v>
      </c>
    </row>
    <row r="23" spans="1:5" x14ac:dyDescent="0.3">
      <c r="A23" s="6" t="s">
        <v>25</v>
      </c>
      <c r="B23" s="7"/>
      <c r="C23" s="7"/>
      <c r="D23" s="8"/>
      <c r="E23" s="9">
        <f>SUM(E2:E22)</f>
        <v>50889570.740000002</v>
      </c>
    </row>
  </sheetData>
  <mergeCells count="23">
    <mergeCell ref="A23:D23"/>
    <mergeCell ref="B22:C22"/>
    <mergeCell ref="B2:C2"/>
    <mergeCell ref="B3:C3"/>
    <mergeCell ref="B4:C4"/>
    <mergeCell ref="B6:C6"/>
    <mergeCell ref="B7:C7"/>
    <mergeCell ref="B8:C8"/>
    <mergeCell ref="B9:C9"/>
    <mergeCell ref="B10:C10"/>
    <mergeCell ref="B12:C12"/>
    <mergeCell ref="B13:C13"/>
    <mergeCell ref="B14:C14"/>
    <mergeCell ref="B17:C17"/>
    <mergeCell ref="B18:C18"/>
    <mergeCell ref="B19:C19"/>
    <mergeCell ref="B20:C20"/>
    <mergeCell ref="B21:C21"/>
    <mergeCell ref="B1:C1"/>
    <mergeCell ref="B15:C15"/>
    <mergeCell ref="B16:C16"/>
    <mergeCell ref="B5:C5"/>
    <mergeCell ref="B11:C11"/>
  </mergeCells>
  <phoneticPr fontId="2" type="noConversion"/>
  <pageMargins left="0.7" right="0.7" top="0.90083333333333337" bottom="0.75" header="0.3" footer="0.3"/>
  <pageSetup paperSize="9" scale="94" orientation="portrait" r:id="rId1"/>
  <headerFooter>
    <oddHeader>&amp;C&amp;"Garamond,Pogrubiony"&amp;12Załącznik nr 6B do SWZ - wykaz maszyn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Pniewski</dc:creator>
  <cp:lastModifiedBy>Mateusz Baryliszyn - Pomerania Brokers Sp. z o.o.</cp:lastModifiedBy>
  <dcterms:created xsi:type="dcterms:W3CDTF">2015-06-05T18:19:34Z</dcterms:created>
  <dcterms:modified xsi:type="dcterms:W3CDTF">2023-12-27T13:12:01Z</dcterms:modified>
</cp:coreProperties>
</file>