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apotrzebowanie 2022-2023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<sst xmlns="http://schemas.openxmlformats.org/spreadsheetml/2006/main" count="382" uniqueCount="132">
  <si>
    <t>Załącznik nr 2 do SWZ i nr 1 do Umowy.</t>
  </si>
  <si>
    <t>Zadanie nr 1 – Drobny sprzęt medyczny.</t>
  </si>
  <si>
    <t>Lp.</t>
  </si>
  <si>
    <t>Asortyment</t>
  </si>
  <si>
    <t>Jednostka miary</t>
  </si>
  <si>
    <t>Ilość</t>
  </si>
  <si>
    <t>Cena netto</t>
  </si>
  <si>
    <t>Wartość netto</t>
  </si>
  <si>
    <t>Stawka VAT</t>
  </si>
  <si>
    <t>Wartość brutto</t>
  </si>
  <si>
    <t>Nazwa/producent</t>
  </si>
  <si>
    <t>UWAGI</t>
  </si>
  <si>
    <t>Asortyment równoważny (ewentualnie)</t>
  </si>
  <si>
    <t>Jednostka miary asortyment równoważny</t>
  </si>
  <si>
    <t>Ilość asortyment równoważny</t>
  </si>
  <si>
    <t>Cena  jednostkowa netto [zł]</t>
  </si>
  <si>
    <t>Cena netto [zł]</t>
  </si>
  <si>
    <t>Podatek od towarów i usług VAT</t>
  </si>
  <si>
    <t>Cena brutto [zł]</t>
  </si>
  <si>
    <t>Cewnik do odsys.gór.dróg oddech. F12   ;F16</t>
  </si>
  <si>
    <t>szt.</t>
  </si>
  <si>
    <t>Cewnik do podawania tlenu sterylne roz. L z maseczka</t>
  </si>
  <si>
    <t>Cewnik urol. FOLEYA jednorazowego użytku, nr 18/10 ml, 20, 22</t>
  </si>
  <si>
    <t>Ciśnieniomierz zegarowy ze słuchawkami</t>
  </si>
  <si>
    <t>Dren do pompy infuzyjnej</t>
  </si>
  <si>
    <t>Kaczka sanit., tworzywo sztuczne</t>
  </si>
  <si>
    <t>Kieliszek j.uz, tworzywo sztuczne x 90 szt.</t>
  </si>
  <si>
    <t>op.</t>
  </si>
  <si>
    <t>Miska nerkowata z tworzywa sztucznego 28 cm</t>
  </si>
  <si>
    <t>Nożyczki chirurgiczne długość 15 - 18 cm</t>
  </si>
  <si>
    <t>Nożyki chirurgiczne sterylne Nr 20 do trzonka nr 4 x 100 szt</t>
  </si>
  <si>
    <t>Penseta  jednorazowego uzytku dł.13cm.jałowa</t>
  </si>
  <si>
    <t>Pojemnik na mocz 100ml   z   zakretka</t>
  </si>
  <si>
    <t>Opatrunek włókninowy do mocowania kaniul 8*6cm,samoprzylepny,sterylny,,wykonany z hydrofobowej włókniny pokryty klejem akrylowym.Posiada element w postaci centralnie umieszczonego wkładu chłonnego minopor.</t>
  </si>
  <si>
    <t>Staza do ucisku z klipsem bezuciskowym</t>
  </si>
  <si>
    <t>Termometr lekarski  elektroniczny (alkoholowy)</t>
  </si>
  <si>
    <t>Termometr lekarski bezrtęciowy</t>
  </si>
  <si>
    <t>Worek na mocz 2 l  1 x użyt.</t>
  </si>
  <si>
    <t>Zestaw do lewatywy</t>
  </si>
  <si>
    <t>kpl.</t>
  </si>
  <si>
    <t>Zgłębniki żołądkowe nr.14,16,18</t>
  </si>
  <si>
    <t>Termometr bezdotykowy</t>
  </si>
  <si>
    <t>Ambu dla dorosłych winylowe jednorazowego użytku ( zestaw)</t>
  </si>
  <si>
    <t>Razem dla kol. 6 i 8</t>
  </si>
  <si>
    <t>Razem  cena  Zadania Nr I</t>
  </si>
  <si>
    <t>-----------</t>
  </si>
  <si>
    <t>Zadanie nr 2 - Środki opatrunkowe.</t>
  </si>
  <si>
    <t>Stawka Vat%</t>
  </si>
  <si>
    <t>Stawka [%]</t>
  </si>
  <si>
    <t>Wartość [zł]</t>
  </si>
  <si>
    <t>kol. 4 x kol. 5</t>
  </si>
  <si>
    <t>kol. 6 x kol. 7</t>
  </si>
  <si>
    <t>kol. 6 + kol. 8</t>
  </si>
  <si>
    <t>Chusteczki nasączone 40*60 cm*80sztuk.</t>
  </si>
  <si>
    <t>op</t>
  </si>
  <si>
    <t>Fartuchy niejałowe fizelinowe jednorazowe x10</t>
  </si>
  <si>
    <t>Gaza opatr., sterylna (bawełniana) 1m x 1m</t>
  </si>
  <si>
    <r>
      <rPr>
        <sz val="9"/>
        <color indexed="8"/>
        <rFont val="Times New Roman"/>
        <family val="1"/>
      </rPr>
      <t xml:space="preserve">Kompres celulozowy 4cm*5cm 10warstw </t>
    </r>
    <r>
      <rPr>
        <b/>
        <sz val="9"/>
        <color indexed="8"/>
        <rFont val="Times New Roman"/>
        <family val="1"/>
      </rPr>
      <t>2*500</t>
    </r>
  </si>
  <si>
    <t>Kompresy gaz.jał. 7,5x 7,5 cm 5szt (17 nitek, 8 warstw)</t>
  </si>
  <si>
    <t>Kompresy gaz.n/jał. 7,5x7,5 100 szt. (17 nitek, 8 warstw)</t>
  </si>
  <si>
    <t>Lignina arkusze 5 kg</t>
  </si>
  <si>
    <t>kg</t>
  </si>
  <si>
    <t>Opaska dziana wiskozowa 4m x 10cm</t>
  </si>
  <si>
    <t>Opaska dziana wiskozowa 4m x 15cm</t>
  </si>
  <si>
    <t>Opaska elast. 5m x 12 cm</t>
  </si>
  <si>
    <t>Opaska elastyczna siatkowa roz. 6 cm x 1 mb</t>
  </si>
  <si>
    <t>Opatr. hydrokoloidowy 10x10cm trud.goj.</t>
  </si>
  <si>
    <t>Opatrunek  jałowy w rozmiarze10*10 aa 5szt, chłonny, pokryty aktywnym srebrem, o działaniu bakteriostatycznym</t>
  </si>
  <si>
    <t>Opatrunek polimerowy,jałowy 10cmx10cm</t>
  </si>
  <si>
    <t>Pianka do ciała myjąco-pielęgnująca w atomizerze 500ml,pochłaniająca zapachy</t>
  </si>
  <si>
    <t>Plast. tkaninowy z opatrunkiem 10cm x 6cm x 100  szt. (oddychający)</t>
  </si>
  <si>
    <t>Przylepiec chirurgiczny z włókniny 10cm*10m</t>
  </si>
  <si>
    <t>Prześcieradło jednorazowe 210x160 x 20 szt.</t>
  </si>
  <si>
    <t>Przylepiec tkaninowy 5m x 12.5mm</t>
  </si>
  <si>
    <t>Przylepiec tkaninowy 5m x 25mm</t>
  </si>
  <si>
    <t>Tkanina sanitarna podgumowana  20mb</t>
  </si>
  <si>
    <t>rolka</t>
  </si>
  <si>
    <t>Wata opatrunkowa a'0,5 kg (bawełniana)</t>
  </si>
  <si>
    <t>Zestaw do cewnikowania z lidokainą w zelu</t>
  </si>
  <si>
    <t>Plastry w roz.19mm*76mm z opatrunkiem chłonnym wyspowym*100</t>
  </si>
  <si>
    <t xml:space="preserve">Wkładki urologiczne dla kobiet z lekkim nietrzymaniem moczu.*12sztuk </t>
  </si>
  <si>
    <t>Podpaski higieniczne*10szt.*</t>
  </si>
  <si>
    <t>Neutralizator  zapachów w butelce 500ml z pompką</t>
  </si>
  <si>
    <t xml:space="preserve"> Zestaw do zdejmowania szwów</t>
  </si>
  <si>
    <t xml:space="preserve">Śliniaki higieniczne*100szt. </t>
  </si>
  <si>
    <t>Razem dla kol 6 i 8</t>
  </si>
  <si>
    <t>Zadanie nr 3 - Asortyment jednorazowego użytku.</t>
  </si>
  <si>
    <t>Basen sanitarny głęboki jednorazowy 2l</t>
  </si>
  <si>
    <t>Fartuch ochronny foliowy-bez rękawów,zakładany na szyję,wiązany w pasie -z tyłu pleców  *100</t>
  </si>
  <si>
    <t>Igla jedn uzyt. (iniekcyjne, nietoksyczne, niepirogenne, sterylne), roz.0.9 40mm x100szt.</t>
  </si>
  <si>
    <t>Igła jedn.użyt. (iniekcyjne, nietoksyczne, niepirogenne, sterylne), roz. 0,5, 30 mm, x 100 szt</t>
  </si>
  <si>
    <t>Igła jedn.użyt. (iniekcyjne, nietoksyczne, niepirogenne, sterylne), roz. 0,7  30mm x 100 szt</t>
  </si>
  <si>
    <t>Igła jedn.użyt. (iniekcyjne, nietoksyczne, niepirogenne, sterylne), roz. 0,8, 40 mm, x 100 szt</t>
  </si>
  <si>
    <t>Kaniula jednorazowego uzytku,nietoksyczna,jałowa,wykonana z FEP,ze skrzydełkami,z portem bocznym,z zastawką,2 linie RTG,ostrze w kształcie literyV,sterylizowana tlenkiem etylenu.Rozmiar według zapotrzebowania zamawiającego;24G 0,7 19mm,przepływ23ml/min ::22G 0,9*25mm przepływ 36ml/min::20G 1,1*32mm przepływ 56ml/min::18G 1,3*45mm przepływ 90ml/min</t>
  </si>
  <si>
    <t>Staza jednorazowego użytku bezlateksowa *25szt</t>
  </si>
  <si>
    <t>Maska    nad krtaniowa  nr.5 żelowa</t>
  </si>
  <si>
    <t>Koreczki do venflonów typu luer jednorazowe x100</t>
  </si>
  <si>
    <t>Myjka higieniczna nasączona mydłem,do jednorazowego uzytku sanitarnego *24 szt.</t>
  </si>
  <si>
    <t xml:space="preserve">Nakuwacz sterylny hematologiczny 2,4 mm 100szt.  </t>
  </si>
  <si>
    <t>Przyrz.do przetaczania pł. infuz. jednorazowego użyt. Komora kroplowa wykonana z PP o długości min 60mm,całość wolna od ftalanów,igła biorcza ścięta dwupłaszczyznowo wykonana z ABS wzmocnionego włóknem szklanym ,zacisk rolkowy wyposazony w uchwyt na dren oraz mozliwość zabezpieczenia igly biorczej po uzyciu,,nazwa producenta bezposrednio na przyrządzie,sterylny ,opakowanie kolorystyczne folia-papier.</t>
  </si>
  <si>
    <t>Maska nad  krtaniowa nr 4  zelowa</t>
  </si>
  <si>
    <t>Strzyk.  2 ml  jednorazowego użyt., x 100 szt.</t>
  </si>
  <si>
    <t>Strzyk.  20 ml jednorazowego użyt., x 50 szt.</t>
  </si>
  <si>
    <t>Strzyk. 10 ml jednorazowego użyt., x 100 szt.</t>
  </si>
  <si>
    <t xml:space="preserve">Strzyk. 100 ml JANETA,  jednorazowego użyt. </t>
  </si>
  <si>
    <t>Strzyk. 5 ml jednorazowego użyt., x 100 szt.</t>
  </si>
  <si>
    <t>Szpatułki laryn. ster. x 100</t>
  </si>
  <si>
    <t>Wąsy tlenowe z drenem 2,1m dla dorosłych</t>
  </si>
  <si>
    <t>Zawór bezigłowy -przezroczysta obudowa,niebieska membrana,nie zawiera lateksu ,DEHP,PCV.Zbudowany z policarbonatu i silikonu,bez elementów mechanicznych..Czas stosowania do 7dni i 200 aspiracji.Przestrzeń martwa max.0,09ml,przepływ 360ml/min.</t>
  </si>
  <si>
    <t>Zadanie nr 4 – Rękawiczki.</t>
  </si>
  <si>
    <t>Wartość nett</t>
  </si>
  <si>
    <t>Rękawice diagnostyczne nitrylowe, bezpudrowe ,niesterylne,jednorazowego uzytku L*100sztuk.Rękawice bez protein lateksu,,AQL-1,0.Długość rękawicy ;min 240mm,Grubość rękawicy pojedynczej ścianki;palec min 0,12:Grubość pojedynczej ścianki mankiet min 0,06mm.Zarejestrowane jako wyrób medyczny oraz środek ochrony indywidualnej</t>
  </si>
  <si>
    <t>Rękawice diagnostyczne nitrylowe, bezpudrowe ,niesterylne,jednorazowego uzytku   M*100sztuk.Rękawice bez protein lateksu,,AQL-1,0.Długość rękawicy ;min 240mm,Grubość rękawicy pojedynczej ścianki;palec min 0,12:Grubość pojedynczej ścianki mankiet min 0,06mm.Zarejestrowane jako wyrób medyczny oraz środek ochrony indywidualnej</t>
  </si>
  <si>
    <t>Rękawice diagnostyczne nitrylowe, bezpudrowe ,niesterylne,jednorazowego uzytku S *100sztuk.Rękawice bez protein lateksu,,AQL-1,0.Długość rękawicy ;min 240mm,Grubość rękawicy pojedynczej ścianki;palec min 0,12:Grubość pojedynczej ścianki mankiet min 0,06mm.Zarejestrowane jako wyrób medyczny oraz środek ochrony indywidualnej</t>
  </si>
  <si>
    <t>Rękawice diagnostyczne nitrylowe, bezpudrowe ,niesterylne,jednorazowego uzytku   X L*100sztuk.Rękawice bez protein lateksu,,AQL-1,0.Długość rękawicy ;min 240mm,Grubość rękawicy pojedynczej ścianki;palec min 0,12:Grubość pojedynczej ścianki mankiet min 0,06mm.Zarejestrowane jako wyrób medyczny oraz środek ochrony indywidualnej</t>
  </si>
  <si>
    <t>Razem  cena  Zadania Nr IV</t>
  </si>
  <si>
    <t>Zadanie nr 5 – Pieluchomajtki.</t>
  </si>
  <si>
    <t>Pieluchomajtki extra large XL 30 szt., obwód w pasie 130-170 cm, obecność EDS,brak elementów lateksowych, podwójne rozciągliwe  przylepcorzepy, podwójny indykator wilgotnośći, podwójny system dopasowania w postaci dwóch ściągaczy taliowych o wysokości min 3,5cm i szer.min 16cm, chłonność – przynajmniej 2600 ml    .Boczne falbanki skierowane na zewnątrz. Szerokość w części przedniej i tylnej – 86 cm.</t>
  </si>
  <si>
    <t>Pieluchomajtki large 30 szt., obwód w pasie:100-150cm, obecność EDS,brak elementów lateksowych, podwójne rozciągliwe przylepcorzepy, podwójny indykator wilgotnośći, podwójny system dopasowania w postaci dwoch ściągaczy taliowych o wysokości min.3,5cm i szerokości min 16cm,,  chłonność – przynajmniej 2600 m. Boczne falbanki skierowane na zewnątrz,,Szerokość w części przedniej i tylnej -79cm</t>
  </si>
  <si>
    <t>Pieluchomajtki medium   30 szt., obwód w pasie 75-110 cm, obecność EDS,brak elementów lateksowych, podwójne rozciągliwe  przylepcorzepy, podwójny indykator wilgotnośći, podwójny system dopasowania w postaci dwóch ściągaczy taliowych o wysokości min 3,5cm i szer.min 16cm, chłonność – przynajmniej 2300 ml. Boczne falbanki skierowane na zewnątrz. Szerokość w części przedniej i tylnej –64cm.</t>
  </si>
  <si>
    <t>Razem  cena  Zadania Nr V</t>
  </si>
  <si>
    <t>Lp</t>
  </si>
  <si>
    <t>jednostka miary</t>
  </si>
  <si>
    <t>ilość</t>
  </si>
  <si>
    <t>Kompres celulozowy 4cm*5cm 10warstw *250szt,. opakowanie typu Dyspenser</t>
  </si>
  <si>
    <t>Tkanina sanitarna podgumowana szer. 140 cm</t>
  </si>
  <si>
    <t>mb.</t>
  </si>
  <si>
    <t>Zestaw do zdejmowania szwów</t>
  </si>
  <si>
    <t>Pochłaniacz zapachów butelka 500ml z pompką</t>
  </si>
  <si>
    <t>Śliniaki ochraniające  z laminatu bibułowo foliowego  w rozm. 60cm*40cm z kieszonką  zabezpieczającą *100szt</t>
  </si>
  <si>
    <t>Pieluchomajtki large 30 szt., obwód w pasie:100-150cm, obecność EDS,brak elementów lateksowych, podwójne rozciągliwe przylepcorzepy, podwójny indykator wilgotnośći, podwójny system dopasowania w postaci dwoch ściągaczy taliowych o wysokości min.3,5cm i szerokości min 16cm,,  chłonność – przynajmniej 2600 m    .Boczne falbanki skierowane na zewnątrz,,Szerokość w części przedniej i tylnej -79cm</t>
  </si>
  <si>
    <t>Pieluchomajtki medium   30 szt., obwód w pasie 75-110 cm, obecność EDS,brak elementów lateksowych, podwójne rozciągliwe  przylepcorzepy, podwójny indykator wilgotnośći, podwójny system dopasowania w postaci dwóch ściągaczy taliowych o wysokości min 3,5cm i szer.min 16cm, chłonność – przynajmniej 2300 ml    .Boczne falbanki skierowane na zewnątrz. Szerokość w części przedniej i tylnej –64cm.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</si>
</sst>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#,##0.00"/>
    <numFmt numFmtId="167" formatCode="0.00%"/>
    <numFmt numFmtId="168" formatCode="0.00"/>
    <numFmt numFmtId="169" formatCode="#,###.00"/>
  </numFmts>
  <fonts count="14">
    <font>
      <sz val="10"/>
      <name val="Arial"/>
      <family val="2"/>
    </font>
    <font>
      <sz val="9"/>
      <color indexed="9"/>
      <name val="Times New Roman"/>
      <family val="1"/>
    </font>
    <font>
      <sz val="9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9"/>
      <name val="Arial"/>
      <family val="2"/>
    </font>
    <font>
      <b/>
      <sz val="12"/>
      <color indexed="10"/>
      <name val="Times New Roman"/>
      <family val="1"/>
    </font>
    <font>
      <b/>
      <sz val="9"/>
      <name val="Times New Roman"/>
      <family val="1"/>
    </font>
    <font>
      <b/>
      <sz val="9"/>
      <color indexed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9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67">
    <xf numFmtId="164" fontId="0" fillId="0" borderId="0" xfId="0" applyAlignment="1">
      <alignment/>
    </xf>
    <xf numFmtId="164" fontId="1" fillId="0" borderId="0" xfId="0" applyFont="1" applyFill="1" applyAlignment="1">
      <alignment vertical="center"/>
    </xf>
    <xf numFmtId="164" fontId="2" fillId="0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vertical="center" wrapText="1"/>
    </xf>
    <xf numFmtId="164" fontId="2" fillId="0" borderId="0" xfId="0" applyFont="1" applyFill="1" applyAlignment="1">
      <alignment vertical="center"/>
    </xf>
    <xf numFmtId="164" fontId="3" fillId="0" borderId="0" xfId="0" applyFont="1" applyFill="1" applyBorder="1" applyAlignment="1">
      <alignment vertical="center" wrapText="1"/>
    </xf>
    <xf numFmtId="164" fontId="4" fillId="0" borderId="0" xfId="0" applyFont="1" applyFill="1" applyBorder="1" applyAlignment="1">
      <alignment horizontal="left" vertical="center"/>
    </xf>
    <xf numFmtId="164" fontId="5" fillId="0" borderId="0" xfId="0" applyFont="1" applyFill="1" applyAlignment="1">
      <alignment horizontal="center" vertical="center"/>
    </xf>
    <xf numFmtId="164" fontId="5" fillId="0" borderId="0" xfId="0" applyFont="1" applyFill="1" applyBorder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4" fontId="7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 applyProtection="1">
      <alignment vertical="center"/>
      <protection/>
    </xf>
    <xf numFmtId="164" fontId="2" fillId="0" borderId="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vertical="center"/>
    </xf>
    <xf numFmtId="164" fontId="2" fillId="0" borderId="0" xfId="0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left" vertical="center" wrapText="1"/>
    </xf>
    <xf numFmtId="164" fontId="8" fillId="0" borderId="1" xfId="0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4" fontId="9" fillId="0" borderId="4" xfId="0" applyFont="1" applyFill="1" applyBorder="1" applyAlignment="1">
      <alignment horizontal="center" vertical="center" wrapText="1"/>
    </xf>
    <xf numFmtId="164" fontId="8" fillId="0" borderId="5" xfId="0" applyFont="1" applyFill="1" applyBorder="1" applyAlignment="1">
      <alignment horizontal="center" vertical="center" wrapText="1"/>
    </xf>
    <xf numFmtId="164" fontId="8" fillId="0" borderId="6" xfId="0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center" vertical="center" wrapText="1"/>
    </xf>
    <xf numFmtId="164" fontId="9" fillId="0" borderId="7" xfId="0" applyFont="1" applyFill="1" applyBorder="1" applyAlignment="1">
      <alignment horizontal="center" vertical="center" wrapText="1"/>
    </xf>
    <xf numFmtId="164" fontId="9" fillId="0" borderId="6" xfId="0" applyFont="1" applyFill="1" applyBorder="1" applyAlignment="1">
      <alignment horizontal="center" vertical="center" wrapText="1"/>
    </xf>
    <xf numFmtId="165" fontId="9" fillId="0" borderId="6" xfId="0" applyNumberFormat="1" applyFont="1" applyFill="1" applyBorder="1" applyAlignment="1">
      <alignment horizontal="center" vertical="center" wrapText="1"/>
    </xf>
    <xf numFmtId="164" fontId="9" fillId="0" borderId="8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vertical="center" wrapText="1"/>
    </xf>
    <xf numFmtId="164" fontId="2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right" vertical="center" wrapText="1"/>
    </xf>
    <xf numFmtId="167" fontId="1" fillId="0" borderId="2" xfId="0" applyNumberFormat="1" applyFont="1" applyFill="1" applyBorder="1" applyAlignment="1">
      <alignment horizontal="right" vertical="center" wrapText="1"/>
    </xf>
    <xf numFmtId="166" fontId="1" fillId="0" borderId="4" xfId="0" applyNumberFormat="1" applyFont="1" applyFill="1" applyBorder="1" applyAlignment="1">
      <alignment horizontal="right" vertical="center" wrapText="1"/>
    </xf>
    <xf numFmtId="164" fontId="2" fillId="0" borderId="5" xfId="0" applyFont="1" applyFill="1" applyBorder="1" applyAlignment="1">
      <alignment horizontal="center" vertical="center" wrapText="1"/>
    </xf>
    <xf numFmtId="164" fontId="2" fillId="0" borderId="6" xfId="0" applyFont="1" applyFill="1" applyBorder="1" applyAlignment="1">
      <alignment vertical="center" wrapText="1"/>
    </xf>
    <xf numFmtId="164" fontId="2" fillId="0" borderId="6" xfId="0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6" fontId="2" fillId="0" borderId="6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166" fontId="1" fillId="0" borderId="6" xfId="0" applyNumberFormat="1" applyFont="1" applyFill="1" applyBorder="1" applyAlignment="1">
      <alignment horizontal="right" vertical="center" wrapText="1"/>
    </xf>
    <xf numFmtId="167" fontId="1" fillId="0" borderId="6" xfId="0" applyNumberFormat="1" applyFont="1" applyFill="1" applyBorder="1" applyAlignment="1">
      <alignment horizontal="right" vertical="center" wrapText="1"/>
    </xf>
    <xf numFmtId="166" fontId="1" fillId="0" borderId="8" xfId="0" applyNumberFormat="1" applyFont="1" applyFill="1" applyBorder="1" applyAlignment="1">
      <alignment horizontal="right" vertical="center" wrapText="1"/>
    </xf>
    <xf numFmtId="164" fontId="2" fillId="0" borderId="6" xfId="20" applyFont="1" applyFill="1" applyBorder="1" applyAlignment="1">
      <alignment vertical="center" wrapText="1"/>
      <protection/>
    </xf>
    <xf numFmtId="164" fontId="2" fillId="0" borderId="6" xfId="20" applyFont="1" applyFill="1" applyBorder="1" applyAlignment="1">
      <alignment horizontal="center" vertical="center" wrapText="1"/>
      <protection/>
    </xf>
    <xf numFmtId="165" fontId="2" fillId="0" borderId="6" xfId="20" applyNumberFormat="1" applyFont="1" applyFill="1" applyBorder="1" applyAlignment="1">
      <alignment horizontal="center" vertical="center" wrapText="1"/>
      <protection/>
    </xf>
    <xf numFmtId="165" fontId="2" fillId="0" borderId="0" xfId="20" applyNumberFormat="1" applyFont="1" applyFill="1" applyBorder="1" applyAlignment="1">
      <alignment horizontal="center" vertical="center" wrapText="1"/>
      <protection/>
    </xf>
    <xf numFmtId="165" fontId="1" fillId="0" borderId="9" xfId="0" applyNumberFormat="1" applyFont="1" applyFill="1" applyBorder="1" applyAlignment="1">
      <alignment horizontal="center" vertical="center" wrapText="1"/>
    </xf>
    <xf numFmtId="166" fontId="1" fillId="0" borderId="9" xfId="0" applyNumberFormat="1" applyFont="1" applyFill="1" applyBorder="1" applyAlignment="1">
      <alignment horizontal="right" vertical="center" wrapText="1"/>
    </xf>
    <xf numFmtId="166" fontId="1" fillId="0" borderId="10" xfId="0" applyNumberFormat="1" applyFont="1" applyFill="1" applyBorder="1" applyAlignment="1">
      <alignment horizontal="right" vertical="center" wrapText="1"/>
    </xf>
    <xf numFmtId="167" fontId="1" fillId="0" borderId="10" xfId="0" applyNumberFormat="1" applyFont="1" applyFill="1" applyBorder="1" applyAlignment="1">
      <alignment horizontal="right" vertical="center" wrapText="1"/>
    </xf>
    <xf numFmtId="166" fontId="1" fillId="0" borderId="11" xfId="0" applyNumberFormat="1" applyFont="1" applyFill="1" applyBorder="1" applyAlignment="1">
      <alignment horizontal="right" vertical="center" wrapText="1"/>
    </xf>
    <xf numFmtId="164" fontId="2" fillId="0" borderId="9" xfId="20" applyFont="1" applyFill="1" applyBorder="1" applyAlignment="1">
      <alignment horizontal="center" vertical="center" wrapText="1"/>
      <protection/>
    </xf>
    <xf numFmtId="165" fontId="2" fillId="0" borderId="9" xfId="20" applyNumberFormat="1" applyFont="1" applyFill="1" applyBorder="1" applyAlignment="1">
      <alignment horizontal="center" vertical="center" wrapText="1"/>
      <protection/>
    </xf>
    <xf numFmtId="165" fontId="2" fillId="0" borderId="9" xfId="0" applyNumberFormat="1" applyFont="1" applyFill="1" applyBorder="1" applyAlignment="1">
      <alignment horizontal="center" vertical="center" wrapText="1"/>
    </xf>
    <xf numFmtId="166" fontId="8" fillId="0" borderId="6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4" fontId="2" fillId="0" borderId="12" xfId="0" applyFont="1" applyFill="1" applyBorder="1" applyAlignment="1">
      <alignment horizontal="center" vertical="center" wrapText="1"/>
    </xf>
    <xf numFmtId="164" fontId="8" fillId="0" borderId="13" xfId="0" applyFont="1" applyFill="1" applyBorder="1" applyAlignment="1">
      <alignment horizontal="left" vertical="center"/>
    </xf>
    <xf numFmtId="164" fontId="2" fillId="0" borderId="13" xfId="0" applyFont="1" applyFill="1" applyBorder="1" applyAlignment="1">
      <alignment vertical="center"/>
    </xf>
    <xf numFmtId="165" fontId="2" fillId="0" borderId="13" xfId="0" applyNumberFormat="1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/>
    </xf>
    <xf numFmtId="164" fontId="1" fillId="0" borderId="13" xfId="0" applyFont="1" applyFill="1" applyBorder="1" applyAlignment="1">
      <alignment vertical="center"/>
    </xf>
    <xf numFmtId="166" fontId="9" fillId="0" borderId="14" xfId="0" applyNumberFormat="1" applyFont="1" applyFill="1" applyBorder="1" applyAlignment="1">
      <alignment horizontal="right" vertical="center"/>
    </xf>
    <xf numFmtId="164" fontId="9" fillId="0" borderId="14" xfId="0" applyFont="1" applyFill="1" applyBorder="1" applyAlignment="1">
      <alignment horizontal="center" vertical="center" wrapText="1"/>
    </xf>
    <xf numFmtId="166" fontId="9" fillId="0" borderId="15" xfId="0" applyNumberFormat="1" applyFont="1" applyFill="1" applyBorder="1" applyAlignment="1">
      <alignment horizontal="right" vertical="center" wrapText="1"/>
    </xf>
    <xf numFmtId="164" fontId="2" fillId="0" borderId="0" xfId="0" applyFont="1" applyFill="1" applyBorder="1" applyAlignment="1">
      <alignment horizontal="left" vertical="center"/>
    </xf>
    <xf numFmtId="165" fontId="8" fillId="0" borderId="4" xfId="0" applyNumberFormat="1" applyFont="1" applyFill="1" applyBorder="1" applyAlignment="1">
      <alignment horizontal="center" vertical="center" wrapText="1"/>
    </xf>
    <xf numFmtId="165" fontId="8" fillId="0" borderId="8" xfId="0" applyNumberFormat="1" applyFont="1" applyFill="1" applyBorder="1" applyAlignment="1">
      <alignment horizontal="center" vertical="center" wrapText="1"/>
    </xf>
    <xf numFmtId="164" fontId="8" fillId="0" borderId="5" xfId="0" applyFont="1" applyFill="1" applyBorder="1" applyAlignment="1">
      <alignment horizontal="center" vertical="center" wrapText="1"/>
    </xf>
    <xf numFmtId="164" fontId="8" fillId="0" borderId="6" xfId="0" applyFont="1" applyFill="1" applyBorder="1" applyAlignment="1">
      <alignment horizontal="center" vertical="center" wrapText="1"/>
    </xf>
    <xf numFmtId="165" fontId="9" fillId="0" borderId="16" xfId="0" applyNumberFormat="1" applyFont="1" applyFill="1" applyBorder="1" applyAlignment="1">
      <alignment horizontal="center" vertical="center" wrapText="1"/>
    </xf>
    <xf numFmtId="165" fontId="9" fillId="0" borderId="14" xfId="0" applyNumberFormat="1" applyFont="1" applyFill="1" applyBorder="1" applyAlignment="1">
      <alignment horizontal="center" vertical="center" wrapText="1"/>
    </xf>
    <xf numFmtId="164" fontId="9" fillId="0" borderId="15" xfId="0" applyFont="1" applyFill="1" applyBorder="1" applyAlignment="1">
      <alignment horizontal="center" vertical="center" wrapText="1"/>
    </xf>
    <xf numFmtId="164" fontId="2" fillId="0" borderId="5" xfId="0" applyFont="1" applyFill="1" applyBorder="1" applyAlignment="1">
      <alignment horizontal="left" vertical="center" wrapText="1"/>
    </xf>
    <xf numFmtId="164" fontId="10" fillId="0" borderId="6" xfId="20" applyFont="1" applyFill="1" applyBorder="1" applyAlignment="1">
      <alignment vertical="center" wrapText="1"/>
      <protection/>
    </xf>
    <xf numFmtId="164" fontId="10" fillId="0" borderId="6" xfId="20" applyFont="1" applyFill="1" applyBorder="1" applyAlignment="1">
      <alignment horizontal="center" vertical="center" wrapText="1"/>
      <protection/>
    </xf>
    <xf numFmtId="165" fontId="10" fillId="0" borderId="6" xfId="20" applyNumberFormat="1" applyFont="1" applyFill="1" applyBorder="1" applyAlignment="1">
      <alignment horizontal="center" vertical="center" wrapText="1"/>
      <protection/>
    </xf>
    <xf numFmtId="166" fontId="10" fillId="0" borderId="6" xfId="20" applyNumberFormat="1" applyFont="1" applyFill="1" applyBorder="1" applyAlignment="1">
      <alignment horizontal="center" vertical="center" wrapText="1"/>
      <protection/>
    </xf>
    <xf numFmtId="165" fontId="10" fillId="0" borderId="6" xfId="20" applyNumberFormat="1" applyFont="1" applyFill="1" applyBorder="1" applyAlignment="1">
      <alignment horizontal="center" vertical="center" wrapText="1"/>
      <protection/>
    </xf>
    <xf numFmtId="166" fontId="10" fillId="0" borderId="8" xfId="20" applyNumberFormat="1" applyFont="1" applyFill="1" applyBorder="1" applyAlignment="1">
      <alignment horizontal="center" vertical="center" wrapText="1"/>
      <protection/>
    </xf>
    <xf numFmtId="165" fontId="10" fillId="0" borderId="0" xfId="20" applyNumberFormat="1" applyFont="1" applyFill="1" applyBorder="1" applyAlignment="1">
      <alignment horizontal="center" vertical="center" wrapText="1"/>
      <protection/>
    </xf>
    <xf numFmtId="164" fontId="2" fillId="0" borderId="6" xfId="0" applyFont="1" applyFill="1" applyBorder="1" applyAlignment="1">
      <alignment vertical="center" wrapText="1"/>
    </xf>
    <xf numFmtId="164" fontId="2" fillId="0" borderId="6" xfId="0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6" fontId="2" fillId="0" borderId="8" xfId="0" applyNumberFormat="1" applyFont="1" applyFill="1" applyBorder="1" applyAlignment="1">
      <alignment horizontal="center" vertical="center" wrapText="1"/>
    </xf>
    <xf numFmtId="164" fontId="10" fillId="0" borderId="6" xfId="0" applyFont="1" applyFill="1" applyBorder="1" applyAlignment="1">
      <alignment vertical="center" wrapText="1"/>
    </xf>
    <xf numFmtId="164" fontId="10" fillId="0" borderId="6" xfId="0" applyFont="1" applyFill="1" applyBorder="1" applyAlignment="1">
      <alignment horizontal="center" vertical="center" wrapText="1"/>
    </xf>
    <xf numFmtId="165" fontId="10" fillId="0" borderId="6" xfId="0" applyNumberFormat="1" applyFont="1" applyFill="1" applyBorder="1" applyAlignment="1">
      <alignment horizontal="center" vertical="center" wrapText="1"/>
    </xf>
    <xf numFmtId="166" fontId="10" fillId="0" borderId="6" xfId="0" applyNumberFormat="1" applyFont="1" applyFill="1" applyBorder="1" applyAlignment="1">
      <alignment horizontal="center" vertical="center" wrapText="1"/>
    </xf>
    <xf numFmtId="165" fontId="10" fillId="0" borderId="6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 wrapText="1"/>
    </xf>
    <xf numFmtId="164" fontId="2" fillId="0" borderId="6" xfId="0" applyFont="1" applyBorder="1" applyAlignment="1">
      <alignment/>
    </xf>
    <xf numFmtId="164" fontId="2" fillId="0" borderId="17" xfId="0" applyFont="1" applyBorder="1" applyAlignment="1">
      <alignment horizontal="left" vertical="center"/>
    </xf>
    <xf numFmtId="164" fontId="2" fillId="0" borderId="18" xfId="0" applyFont="1" applyBorder="1" applyAlignment="1">
      <alignment horizontal="left" vertical="center"/>
    </xf>
    <xf numFmtId="164" fontId="2" fillId="0" borderId="19" xfId="0" applyFont="1" applyBorder="1" applyAlignment="1">
      <alignment/>
    </xf>
    <xf numFmtId="164" fontId="10" fillId="0" borderId="19" xfId="20" applyFont="1" applyFill="1" applyBorder="1" applyAlignment="1">
      <alignment horizontal="center" vertical="center" wrapText="1"/>
      <protection/>
    </xf>
    <xf numFmtId="165" fontId="10" fillId="0" borderId="19" xfId="20" applyNumberFormat="1" applyFont="1" applyFill="1" applyBorder="1" applyAlignment="1">
      <alignment horizontal="center" vertical="center" wrapText="1"/>
      <protection/>
    </xf>
    <xf numFmtId="166" fontId="10" fillId="0" borderId="19" xfId="20" applyNumberFormat="1" applyFont="1" applyFill="1" applyBorder="1" applyAlignment="1">
      <alignment horizontal="center" vertical="center" wrapText="1"/>
      <protection/>
    </xf>
    <xf numFmtId="165" fontId="10" fillId="0" borderId="19" xfId="20" applyNumberFormat="1" applyFont="1" applyFill="1" applyBorder="1" applyAlignment="1">
      <alignment horizontal="center" vertical="center" wrapText="1"/>
      <protection/>
    </xf>
    <xf numFmtId="164" fontId="2" fillId="0" borderId="18" xfId="0" applyFont="1" applyBorder="1" applyAlignment="1">
      <alignment horizontal="left"/>
    </xf>
    <xf numFmtId="164" fontId="10" fillId="0" borderId="19" xfId="20" applyFont="1" applyFill="1" applyBorder="1" applyAlignment="1">
      <alignment vertical="center" wrapText="1"/>
      <protection/>
    </xf>
    <xf numFmtId="164" fontId="8" fillId="0" borderId="20" xfId="0" applyFont="1" applyBorder="1" applyAlignment="1">
      <alignment horizontal="center" vertical="center"/>
    </xf>
    <xf numFmtId="164" fontId="10" fillId="0" borderId="20" xfId="20" applyFont="1" applyFill="1" applyBorder="1" applyAlignment="1">
      <alignment horizontal="center" vertical="center" wrapText="1"/>
      <protection/>
    </xf>
    <xf numFmtId="165" fontId="10" fillId="0" borderId="21" xfId="20" applyNumberFormat="1" applyFont="1" applyFill="1" applyBorder="1" applyAlignment="1">
      <alignment horizontal="center" vertical="center" wrapText="1"/>
      <protection/>
    </xf>
    <xf numFmtId="165" fontId="10" fillId="0" borderId="21" xfId="20" applyNumberFormat="1" applyFont="1" applyFill="1" applyBorder="1" applyAlignment="1">
      <alignment horizontal="center" vertical="center" wrapText="1"/>
      <protection/>
    </xf>
    <xf numFmtId="166" fontId="10" fillId="0" borderId="20" xfId="20" applyNumberFormat="1" applyFont="1" applyFill="1" applyBorder="1" applyAlignment="1">
      <alignment horizontal="center" vertical="center" wrapText="1"/>
      <protection/>
    </xf>
    <xf numFmtId="164" fontId="10" fillId="0" borderId="0" xfId="20" applyFont="1" applyFill="1" applyBorder="1" applyAlignment="1">
      <alignment vertical="center" wrapText="1"/>
      <protection/>
    </xf>
    <xf numFmtId="164" fontId="10" fillId="0" borderId="0" xfId="20" applyFont="1" applyFill="1" applyBorder="1" applyAlignment="1">
      <alignment horizontal="center" vertical="center" wrapText="1"/>
      <protection/>
    </xf>
    <xf numFmtId="166" fontId="10" fillId="0" borderId="0" xfId="20" applyNumberFormat="1" applyFont="1" applyFill="1" applyBorder="1" applyAlignment="1">
      <alignment horizontal="center" vertical="center" wrapText="1"/>
      <protection/>
    </xf>
    <xf numFmtId="164" fontId="8" fillId="0" borderId="0" xfId="0" applyFont="1" applyFill="1" applyBorder="1" applyAlignment="1">
      <alignment horizontal="left" vertical="center"/>
    </xf>
    <xf numFmtId="166" fontId="2" fillId="0" borderId="6" xfId="20" applyNumberFormat="1" applyFont="1" applyFill="1" applyBorder="1" applyAlignment="1">
      <alignment horizontal="center" vertical="center" wrapText="1"/>
      <protection/>
    </xf>
    <xf numFmtId="164" fontId="2" fillId="0" borderId="6" xfId="20" applyNumberFormat="1" applyFont="1" applyFill="1" applyBorder="1" applyAlignment="1">
      <alignment vertical="center" wrapText="1"/>
      <protection/>
    </xf>
    <xf numFmtId="164" fontId="12" fillId="0" borderId="0" xfId="0" applyFont="1" applyFill="1" applyAlignment="1">
      <alignment vertical="center"/>
    </xf>
    <xf numFmtId="164" fontId="13" fillId="0" borderId="0" xfId="0" applyFont="1" applyFill="1" applyAlignment="1">
      <alignment vertical="center"/>
    </xf>
    <xf numFmtId="164" fontId="2" fillId="0" borderId="0" xfId="0" applyFont="1" applyAlignment="1">
      <alignment horizontal="center"/>
    </xf>
    <xf numFmtId="166" fontId="8" fillId="0" borderId="6" xfId="20" applyNumberFormat="1" applyFont="1" applyFill="1" applyBorder="1" applyAlignment="1">
      <alignment horizontal="center" vertical="center" wrapText="1"/>
      <protection/>
    </xf>
    <xf numFmtId="165" fontId="8" fillId="0" borderId="6" xfId="20" applyNumberFormat="1" applyFont="1" applyFill="1" applyBorder="1" applyAlignment="1">
      <alignment horizontal="center" vertical="center" wrapText="1"/>
      <protection/>
    </xf>
    <xf numFmtId="165" fontId="8" fillId="0" borderId="19" xfId="0" applyNumberFormat="1" applyFont="1" applyFill="1" applyBorder="1" applyAlignment="1">
      <alignment horizontal="center" vertical="center" wrapText="1"/>
    </xf>
    <xf numFmtId="164" fontId="8" fillId="0" borderId="22" xfId="0" applyFont="1" applyFill="1" applyBorder="1" applyAlignment="1">
      <alignment horizontal="center" vertical="center" wrapText="1"/>
    </xf>
    <xf numFmtId="164" fontId="8" fillId="0" borderId="14" xfId="0" applyFont="1" applyFill="1" applyBorder="1" applyAlignment="1">
      <alignment horizontal="center" vertical="center" wrapText="1"/>
    </xf>
    <xf numFmtId="165" fontId="8" fillId="0" borderId="14" xfId="0" applyNumberFormat="1" applyFont="1" applyFill="1" applyBorder="1" applyAlignment="1">
      <alignment horizontal="center" vertical="center" wrapText="1"/>
    </xf>
    <xf numFmtId="168" fontId="2" fillId="0" borderId="19" xfId="0" applyNumberFormat="1" applyFont="1" applyFill="1" applyBorder="1" applyAlignment="1">
      <alignment horizontal="center" vertical="center" wrapText="1"/>
    </xf>
    <xf numFmtId="165" fontId="2" fillId="0" borderId="19" xfId="0" applyNumberFormat="1" applyFont="1" applyFill="1" applyBorder="1" applyAlignment="1">
      <alignment horizontal="center" vertical="center" wrapText="1"/>
    </xf>
    <xf numFmtId="164" fontId="8" fillId="0" borderId="0" xfId="0" applyFont="1" applyFill="1" applyBorder="1" applyAlignment="1">
      <alignment horizontal="center" vertical="center" wrapText="1"/>
    </xf>
    <xf numFmtId="164" fontId="8" fillId="0" borderId="23" xfId="0" applyFont="1" applyFill="1" applyBorder="1" applyAlignment="1">
      <alignment horizontal="center" vertical="center"/>
    </xf>
    <xf numFmtId="164" fontId="8" fillId="0" borderId="23" xfId="0" applyFont="1" applyFill="1" applyBorder="1" applyAlignment="1">
      <alignment horizontal="center" vertical="center" wrapText="1"/>
    </xf>
    <xf numFmtId="165" fontId="8" fillId="0" borderId="23" xfId="0" applyNumberFormat="1" applyFont="1" applyFill="1" applyBorder="1" applyAlignment="1">
      <alignment horizontal="center" vertical="center" wrapText="1"/>
    </xf>
    <xf numFmtId="169" fontId="8" fillId="0" borderId="23" xfId="0" applyNumberFormat="1" applyFont="1" applyFill="1" applyBorder="1" applyAlignment="1">
      <alignment horizontal="center" vertical="center" wrapText="1"/>
    </xf>
    <xf numFmtId="164" fontId="2" fillId="0" borderId="23" xfId="0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vertical="center" wrapText="1"/>
    </xf>
    <xf numFmtId="165" fontId="2" fillId="0" borderId="23" xfId="0" applyNumberFormat="1" applyFont="1" applyFill="1" applyBorder="1" applyAlignment="1">
      <alignment horizontal="center" vertical="center" wrapText="1"/>
    </xf>
    <xf numFmtId="169" fontId="2" fillId="0" borderId="23" xfId="0" applyNumberFormat="1" applyFont="1" applyFill="1" applyBorder="1" applyAlignment="1">
      <alignment horizontal="center" vertical="center" wrapText="1"/>
    </xf>
    <xf numFmtId="164" fontId="2" fillId="0" borderId="23" xfId="20" applyNumberFormat="1" applyFont="1" applyFill="1" applyBorder="1" applyAlignment="1">
      <alignment vertical="center" wrapText="1"/>
      <protection/>
    </xf>
    <xf numFmtId="164" fontId="2" fillId="0" borderId="23" xfId="20" applyFont="1" applyFill="1" applyBorder="1" applyAlignment="1">
      <alignment horizontal="center" vertical="center" wrapText="1"/>
      <protection/>
    </xf>
    <xf numFmtId="165" fontId="2" fillId="0" borderId="23" xfId="20" applyNumberFormat="1" applyFont="1" applyFill="1" applyBorder="1" applyAlignment="1">
      <alignment horizontal="center" vertical="center" wrapText="1"/>
      <protection/>
    </xf>
    <xf numFmtId="169" fontId="2" fillId="0" borderId="23" xfId="20" applyNumberFormat="1" applyFont="1" applyFill="1" applyBorder="1" applyAlignment="1">
      <alignment horizontal="center" vertical="center" wrapText="1"/>
      <protection/>
    </xf>
    <xf numFmtId="164" fontId="8" fillId="0" borderId="23" xfId="20" applyNumberFormat="1" applyFont="1" applyFill="1" applyBorder="1" applyAlignment="1">
      <alignment horizontal="center" vertical="center" wrapText="1"/>
      <protection/>
    </xf>
    <xf numFmtId="164" fontId="4" fillId="0" borderId="0" xfId="0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center" vertical="center" wrapText="1"/>
    </xf>
    <xf numFmtId="164" fontId="13" fillId="0" borderId="0" xfId="0" applyFont="1" applyFill="1" applyBorder="1" applyAlignment="1">
      <alignment horizontal="center" vertical="center" wrapText="1"/>
    </xf>
    <xf numFmtId="164" fontId="13" fillId="0" borderId="0" xfId="0" applyFont="1" applyFill="1" applyBorder="1" applyAlignment="1">
      <alignment vertical="center" wrapText="1"/>
    </xf>
    <xf numFmtId="165" fontId="13" fillId="0" borderId="0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 applyFill="1" applyBorder="1" applyAlignment="1">
      <alignment horizontal="center" vertical="center" wrapText="1"/>
    </xf>
    <xf numFmtId="166" fontId="12" fillId="0" borderId="0" xfId="0" applyNumberFormat="1" applyFont="1" applyFill="1" applyBorder="1" applyAlignment="1">
      <alignment horizontal="right" vertical="center" wrapText="1"/>
    </xf>
    <xf numFmtId="167" fontId="12" fillId="0" borderId="0" xfId="0" applyNumberFormat="1" applyFont="1" applyFill="1" applyBorder="1" applyAlignment="1">
      <alignment horizontal="right" vertical="center" wrapText="1"/>
    </xf>
    <xf numFmtId="164" fontId="4" fillId="0" borderId="0" xfId="0" applyFont="1" applyFill="1" applyBorder="1" applyAlignment="1">
      <alignment horizontal="left" vertical="center" wrapText="1"/>
    </xf>
    <xf numFmtId="164" fontId="0" fillId="0" borderId="0" xfId="0" applyAlignment="1">
      <alignment vertical="center"/>
    </xf>
    <xf numFmtId="164" fontId="0" fillId="0" borderId="0" xfId="0" applyAlignment="1">
      <alignment vertical="center" wrapText="1"/>
    </xf>
    <xf numFmtId="164" fontId="0" fillId="0" borderId="0" xfId="0" applyAlignment="1">
      <alignment horizontal="center" vertical="center"/>
    </xf>
    <xf numFmtId="164" fontId="2" fillId="0" borderId="23" xfId="20" applyNumberFormat="1" applyFont="1" applyFill="1" applyBorder="1" applyAlignment="1">
      <alignment horizontal="left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H169"/>
  <sheetViews>
    <sheetView tabSelected="1" workbookViewId="0" topLeftCell="A1">
      <selection activeCell="J128" sqref="J128"/>
    </sheetView>
  </sheetViews>
  <sheetFormatPr defaultColWidth="9.140625" defaultRowHeight="12.75"/>
  <cols>
    <col min="1" max="1" width="2.8515625" style="1" customWidth="1"/>
    <col min="2" max="2" width="4.57421875" style="2" customWidth="1"/>
    <col min="3" max="3" width="49.57421875" style="3" customWidth="1"/>
    <col min="4" max="4" width="9.57421875" style="2" customWidth="1"/>
    <col min="5" max="103" width="9.7109375" style="4" customWidth="1"/>
    <col min="104" max="106" width="9.00390625" style="5" hidden="1" customWidth="1"/>
    <col min="107" max="108" width="9.00390625" style="6" hidden="1" customWidth="1"/>
    <col min="109" max="111" width="9.00390625" style="7" hidden="1" customWidth="1"/>
    <col min="112" max="112" width="8.8515625" style="1" customWidth="1"/>
    <col min="113" max="16384" width="8.8515625" style="8" customWidth="1"/>
  </cols>
  <sheetData>
    <row r="1" ht="14.25"/>
    <row r="2" ht="6.75" customHeight="1">
      <c r="DF2" s="9"/>
    </row>
    <row r="3" ht="4.5" customHeight="1"/>
    <row r="4" spans="2:111" ht="15.75">
      <c r="B4" s="10" t="s">
        <v>0</v>
      </c>
      <c r="C4" s="11"/>
      <c r="D4" s="11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3"/>
      <c r="DA4" s="13"/>
      <c r="DB4" s="13"/>
      <c r="DC4" s="13"/>
      <c r="DD4" s="13"/>
      <c r="DE4" s="13"/>
      <c r="DF4" s="13"/>
      <c r="DG4" s="13"/>
    </row>
    <row r="5" ht="14.25"/>
    <row r="6" spans="2:111" ht="9.7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</row>
    <row r="7" ht="3.75" customHeight="1"/>
    <row r="8" spans="2:108" ht="14.25">
      <c r="B8" s="15" t="s">
        <v>1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8"/>
      <c r="DA8" s="18"/>
      <c r="DB8" s="18"/>
      <c r="DC8" s="19"/>
      <c r="DD8" s="19"/>
    </row>
    <row r="9" spans="2:3" ht="6.75" customHeight="1">
      <c r="B9" s="20"/>
      <c r="C9" s="21"/>
    </row>
    <row r="10" spans="2:111" ht="14.25">
      <c r="B10" s="22">
        <v>1</v>
      </c>
      <c r="C10" s="23">
        <v>2</v>
      </c>
      <c r="D10" s="23">
        <v>3</v>
      </c>
      <c r="E10" s="24">
        <v>4</v>
      </c>
      <c r="F10" s="24">
        <v>5</v>
      </c>
      <c r="G10" s="24">
        <v>6</v>
      </c>
      <c r="H10" s="24">
        <v>7</v>
      </c>
      <c r="I10" s="24">
        <v>8</v>
      </c>
      <c r="J10" s="24">
        <v>9</v>
      </c>
      <c r="K10" s="24">
        <v>10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6">
        <v>5</v>
      </c>
      <c r="DA10" s="27">
        <v>6</v>
      </c>
      <c r="DB10" s="27">
        <v>7</v>
      </c>
      <c r="DC10" s="28">
        <v>5</v>
      </c>
      <c r="DD10" s="28">
        <v>6</v>
      </c>
      <c r="DE10" s="28">
        <v>7</v>
      </c>
      <c r="DF10" s="28">
        <v>8</v>
      </c>
      <c r="DG10" s="29">
        <v>9</v>
      </c>
    </row>
    <row r="11" spans="2:111" ht="25.5" customHeight="1">
      <c r="B11" s="30" t="s">
        <v>2</v>
      </c>
      <c r="C11" s="31" t="s">
        <v>3</v>
      </c>
      <c r="D11" s="31" t="s">
        <v>4</v>
      </c>
      <c r="E11" s="32" t="s">
        <v>5</v>
      </c>
      <c r="F11" s="32" t="s">
        <v>6</v>
      </c>
      <c r="G11" s="32" t="s">
        <v>7</v>
      </c>
      <c r="H11" s="32" t="s">
        <v>8</v>
      </c>
      <c r="I11" s="32" t="s">
        <v>9</v>
      </c>
      <c r="J11" s="32" t="s">
        <v>10</v>
      </c>
      <c r="K11" s="32" t="s">
        <v>11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33" t="s">
        <v>12</v>
      </c>
      <c r="DA11" s="34" t="s">
        <v>13</v>
      </c>
      <c r="DB11" s="35" t="s">
        <v>14</v>
      </c>
      <c r="DC11" s="34" t="s">
        <v>15</v>
      </c>
      <c r="DD11" s="34" t="s">
        <v>16</v>
      </c>
      <c r="DE11" s="34" t="s">
        <v>17</v>
      </c>
      <c r="DF11" s="34"/>
      <c r="DG11" s="36" t="s">
        <v>18</v>
      </c>
    </row>
    <row r="12" spans="2:111" ht="15.75" customHeight="1">
      <c r="B12" s="37">
        <v>1</v>
      </c>
      <c r="C12" s="38" t="s">
        <v>19</v>
      </c>
      <c r="D12" s="39" t="s">
        <v>20</v>
      </c>
      <c r="E12" s="40">
        <v>80</v>
      </c>
      <c r="F12" s="41"/>
      <c r="G12" s="41"/>
      <c r="H12" s="40"/>
      <c r="I12" s="41"/>
      <c r="J12" s="41"/>
      <c r="K12" s="41"/>
      <c r="P12"/>
      <c r="Q12"/>
      <c r="CZ12" s="42"/>
      <c r="DA12" s="43"/>
      <c r="DB12" s="43"/>
      <c r="DC12" s="44">
        <v>0.26</v>
      </c>
      <c r="DD12" s="44">
        <f aca="true" t="shared" si="0" ref="DD12:DD30">IF(DB12="",IF(E12*DC12=0,"",E12*DC12),DC12*DB12)</f>
        <v>20.8</v>
      </c>
      <c r="DE12" s="45">
        <v>0.08</v>
      </c>
      <c r="DF12" s="44">
        <f aca="true" t="shared" si="1" ref="DF12:DF30">IF(DE12="","",IF(DD12="","",ROUND(DD12*DE12,2)))</f>
        <v>1.66</v>
      </c>
      <c r="DG12" s="46">
        <f aca="true" t="shared" si="2" ref="DG12:DG30">IF(DC12="","",IF(DE12="","",DD12+DF12))</f>
        <v>22.46</v>
      </c>
    </row>
    <row r="13" spans="2:111" ht="15.75" customHeight="1">
      <c r="B13" s="47">
        <v>2</v>
      </c>
      <c r="C13" s="48" t="s">
        <v>21</v>
      </c>
      <c r="D13" s="49" t="s">
        <v>20</v>
      </c>
      <c r="E13" s="50">
        <v>100</v>
      </c>
      <c r="F13" s="51"/>
      <c r="G13" s="51"/>
      <c r="H13" s="50"/>
      <c r="I13" s="51"/>
      <c r="J13" s="51"/>
      <c r="K13" s="51"/>
      <c r="P13"/>
      <c r="Q13"/>
      <c r="CZ13" s="52"/>
      <c r="DA13" s="53"/>
      <c r="DB13" s="53"/>
      <c r="DC13" s="54">
        <v>1.28</v>
      </c>
      <c r="DD13" s="54">
        <f t="shared" si="0"/>
        <v>128</v>
      </c>
      <c r="DE13" s="55">
        <v>0.08</v>
      </c>
      <c r="DF13" s="54">
        <f t="shared" si="1"/>
        <v>10.24</v>
      </c>
      <c r="DG13" s="56">
        <f t="shared" si="2"/>
        <v>138.24</v>
      </c>
    </row>
    <row r="14" spans="2:111" ht="15.75" customHeight="1">
      <c r="B14" s="47">
        <v>3</v>
      </c>
      <c r="C14" s="57" t="s">
        <v>22</v>
      </c>
      <c r="D14" s="58" t="s">
        <v>20</v>
      </c>
      <c r="E14" s="59">
        <v>70</v>
      </c>
      <c r="F14" s="51"/>
      <c r="G14" s="51"/>
      <c r="H14" s="50"/>
      <c r="I14" s="51"/>
      <c r="J14" s="51"/>
      <c r="K14" s="51"/>
      <c r="L14" s="60"/>
      <c r="M14" s="60"/>
      <c r="N14" s="60"/>
      <c r="O14" s="60"/>
      <c r="P14"/>
      <c r="Q14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52"/>
      <c r="DA14" s="53"/>
      <c r="DB14" s="53"/>
      <c r="DC14" s="54">
        <v>1.22</v>
      </c>
      <c r="DD14" s="54">
        <f t="shared" si="0"/>
        <v>85.39999999999999</v>
      </c>
      <c r="DE14" s="55">
        <v>0.08</v>
      </c>
      <c r="DF14" s="54">
        <f t="shared" si="1"/>
        <v>6.83</v>
      </c>
      <c r="DG14" s="56">
        <f t="shared" si="2"/>
        <v>92.22999999999999</v>
      </c>
    </row>
    <row r="15" spans="2:111" ht="15.75" customHeight="1">
      <c r="B15" s="47">
        <v>4</v>
      </c>
      <c r="C15" s="57" t="s">
        <v>23</v>
      </c>
      <c r="D15" s="58" t="s">
        <v>20</v>
      </c>
      <c r="E15" s="59">
        <v>80</v>
      </c>
      <c r="F15" s="51"/>
      <c r="G15" s="51"/>
      <c r="H15" s="50"/>
      <c r="I15" s="51"/>
      <c r="J15" s="51"/>
      <c r="K15" s="51"/>
      <c r="L15" s="60"/>
      <c r="M15" s="60"/>
      <c r="N15" s="60"/>
      <c r="O15" s="60"/>
      <c r="P15"/>
      <c r="Q15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52"/>
      <c r="DA15" s="53"/>
      <c r="DB15" s="53"/>
      <c r="DC15" s="54">
        <v>32</v>
      </c>
      <c r="DD15" s="54">
        <f t="shared" si="0"/>
        <v>2560</v>
      </c>
      <c r="DE15" s="55">
        <v>0.08</v>
      </c>
      <c r="DF15" s="54">
        <f t="shared" si="1"/>
        <v>204.8</v>
      </c>
      <c r="DG15" s="56">
        <f t="shared" si="2"/>
        <v>2764.8</v>
      </c>
    </row>
    <row r="16" spans="2:111" ht="15.75" customHeight="1">
      <c r="B16" s="47">
        <v>5</v>
      </c>
      <c r="C16" s="57" t="s">
        <v>24</v>
      </c>
      <c r="D16" s="58" t="s">
        <v>20</v>
      </c>
      <c r="E16" s="59">
        <v>20</v>
      </c>
      <c r="F16" s="51"/>
      <c r="G16" s="51"/>
      <c r="H16" s="50"/>
      <c r="I16" s="51"/>
      <c r="J16" s="51"/>
      <c r="K16" s="51"/>
      <c r="L16" s="60"/>
      <c r="M16" s="60"/>
      <c r="N16" s="60"/>
      <c r="O16" s="60"/>
      <c r="P16"/>
      <c r="Q16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52"/>
      <c r="DA16" s="53"/>
      <c r="DB16" s="53"/>
      <c r="DC16" s="54">
        <v>0.36</v>
      </c>
      <c r="DD16" s="54">
        <f t="shared" si="0"/>
        <v>7.199999999999999</v>
      </c>
      <c r="DE16" s="55">
        <v>0.08</v>
      </c>
      <c r="DF16" s="54">
        <f t="shared" si="1"/>
        <v>0.58</v>
      </c>
      <c r="DG16" s="56">
        <f t="shared" si="2"/>
        <v>7.779999999999999</v>
      </c>
    </row>
    <row r="17" spans="2:111" ht="15.75" customHeight="1">
      <c r="B17" s="47">
        <v>6</v>
      </c>
      <c r="C17" s="57" t="s">
        <v>25</v>
      </c>
      <c r="D17" s="58" t="s">
        <v>20</v>
      </c>
      <c r="E17" s="59">
        <v>30</v>
      </c>
      <c r="F17" s="51"/>
      <c r="G17" s="51"/>
      <c r="H17" s="50"/>
      <c r="I17" s="51"/>
      <c r="J17" s="51"/>
      <c r="K17" s="51"/>
      <c r="L17" s="60"/>
      <c r="M17" s="60"/>
      <c r="N17" s="60"/>
      <c r="O17" s="60"/>
      <c r="P17"/>
      <c r="Q17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52"/>
      <c r="DA17" s="53"/>
      <c r="DB17" s="53"/>
      <c r="DC17" s="54">
        <v>5.72</v>
      </c>
      <c r="DD17" s="54">
        <f t="shared" si="0"/>
        <v>171.6</v>
      </c>
      <c r="DE17" s="55">
        <v>0.08</v>
      </c>
      <c r="DF17" s="54">
        <f t="shared" si="1"/>
        <v>13.73</v>
      </c>
      <c r="DG17" s="56">
        <f t="shared" si="2"/>
        <v>185.32999999999998</v>
      </c>
    </row>
    <row r="18" spans="2:111" ht="15.75" customHeight="1">
      <c r="B18" s="47">
        <v>7</v>
      </c>
      <c r="C18" s="57" t="s">
        <v>26</v>
      </c>
      <c r="D18" s="58" t="s">
        <v>27</v>
      </c>
      <c r="E18" s="59">
        <v>2500</v>
      </c>
      <c r="F18" s="51"/>
      <c r="G18" s="51"/>
      <c r="H18" s="50"/>
      <c r="I18" s="51"/>
      <c r="J18" s="51"/>
      <c r="K18" s="51"/>
      <c r="L18" s="60"/>
      <c r="M18" s="60"/>
      <c r="N18" s="60"/>
      <c r="O18" s="60"/>
      <c r="P18"/>
      <c r="Q18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52"/>
      <c r="DA18" s="53"/>
      <c r="DB18" s="53"/>
      <c r="DC18" s="54">
        <v>1.98</v>
      </c>
      <c r="DD18" s="54">
        <f t="shared" si="0"/>
        <v>4950</v>
      </c>
      <c r="DE18" s="55">
        <v>0.08</v>
      </c>
      <c r="DF18" s="54">
        <f t="shared" si="1"/>
        <v>396</v>
      </c>
      <c r="DG18" s="56">
        <f t="shared" si="2"/>
        <v>5346</v>
      </c>
    </row>
    <row r="19" spans="2:111" ht="15.75" customHeight="1">
      <c r="B19" s="47">
        <v>8</v>
      </c>
      <c r="C19" s="57" t="s">
        <v>28</v>
      </c>
      <c r="D19" s="58" t="s">
        <v>20</v>
      </c>
      <c r="E19" s="59">
        <v>30</v>
      </c>
      <c r="F19" s="51"/>
      <c r="G19" s="51"/>
      <c r="H19" s="50"/>
      <c r="I19" s="51"/>
      <c r="J19" s="51"/>
      <c r="K19" s="51"/>
      <c r="L19" s="60"/>
      <c r="M19" s="60"/>
      <c r="N19" s="60"/>
      <c r="O19" s="60"/>
      <c r="P19"/>
      <c r="Q19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52"/>
      <c r="DA19" s="53"/>
      <c r="DB19" s="53"/>
      <c r="DC19" s="54">
        <v>2.41</v>
      </c>
      <c r="DD19" s="54">
        <f t="shared" si="0"/>
        <v>72.30000000000001</v>
      </c>
      <c r="DE19" s="55">
        <v>0.08</v>
      </c>
      <c r="DF19" s="54">
        <f t="shared" si="1"/>
        <v>5.78</v>
      </c>
      <c r="DG19" s="56">
        <f t="shared" si="2"/>
        <v>78.08000000000001</v>
      </c>
    </row>
    <row r="20" spans="2:111" ht="15.75" customHeight="1">
      <c r="B20" s="47">
        <v>9</v>
      </c>
      <c r="C20" s="48" t="s">
        <v>29</v>
      </c>
      <c r="D20" s="49" t="s">
        <v>20</v>
      </c>
      <c r="E20" s="50">
        <v>30</v>
      </c>
      <c r="F20" s="51"/>
      <c r="G20" s="51"/>
      <c r="H20" s="50"/>
      <c r="I20" s="51"/>
      <c r="J20" s="51"/>
      <c r="K20" s="51"/>
      <c r="P20"/>
      <c r="Q20"/>
      <c r="CZ20" s="52"/>
      <c r="DA20" s="53"/>
      <c r="DB20" s="53"/>
      <c r="DC20" s="54">
        <v>39</v>
      </c>
      <c r="DD20" s="54">
        <f t="shared" si="0"/>
        <v>1170</v>
      </c>
      <c r="DE20" s="55">
        <v>0.08</v>
      </c>
      <c r="DF20" s="54">
        <f t="shared" si="1"/>
        <v>93.6</v>
      </c>
      <c r="DG20" s="56">
        <f t="shared" si="2"/>
        <v>1263.6</v>
      </c>
    </row>
    <row r="21" spans="2:111" ht="15.75" customHeight="1">
      <c r="B21" s="47">
        <v>10</v>
      </c>
      <c r="C21" s="57" t="s">
        <v>30</v>
      </c>
      <c r="D21" s="58" t="s">
        <v>20</v>
      </c>
      <c r="E21" s="59">
        <v>2</v>
      </c>
      <c r="F21" s="51"/>
      <c r="G21" s="51"/>
      <c r="H21" s="50"/>
      <c r="I21" s="51"/>
      <c r="J21" s="51"/>
      <c r="K21" s="51"/>
      <c r="L21" s="60"/>
      <c r="M21" s="60"/>
      <c r="N21" s="60"/>
      <c r="O21" s="60"/>
      <c r="P21"/>
      <c r="Q21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52"/>
      <c r="DA21" s="53"/>
      <c r="DB21" s="53"/>
      <c r="DC21" s="54">
        <v>11.47</v>
      </c>
      <c r="DD21" s="54">
        <f t="shared" si="0"/>
        <v>22.94</v>
      </c>
      <c r="DE21" s="55">
        <v>0.08</v>
      </c>
      <c r="DF21" s="54">
        <f t="shared" si="1"/>
        <v>1.84</v>
      </c>
      <c r="DG21" s="56">
        <f t="shared" si="2"/>
        <v>24.78</v>
      </c>
    </row>
    <row r="22" spans="2:111" ht="15.75" customHeight="1">
      <c r="B22" s="47">
        <v>11</v>
      </c>
      <c r="C22" s="57" t="s">
        <v>31</v>
      </c>
      <c r="D22" s="58" t="s">
        <v>20</v>
      </c>
      <c r="E22" s="59">
        <v>100</v>
      </c>
      <c r="F22" s="51"/>
      <c r="G22" s="51"/>
      <c r="H22" s="50"/>
      <c r="I22" s="51"/>
      <c r="J22" s="51"/>
      <c r="K22" s="51"/>
      <c r="L22" s="60"/>
      <c r="M22" s="60"/>
      <c r="N22" s="60"/>
      <c r="O22" s="60"/>
      <c r="P22"/>
      <c r="Q22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52"/>
      <c r="DA22" s="53"/>
      <c r="DB22" s="53"/>
      <c r="DC22" s="54">
        <v>0.27</v>
      </c>
      <c r="DD22" s="54">
        <f t="shared" si="0"/>
        <v>27</v>
      </c>
      <c r="DE22" s="55">
        <v>0.08</v>
      </c>
      <c r="DF22" s="54">
        <f t="shared" si="1"/>
        <v>2.16</v>
      </c>
      <c r="DG22" s="56">
        <f t="shared" si="2"/>
        <v>29.16</v>
      </c>
    </row>
    <row r="23" spans="2:111" ht="15.75" customHeight="1">
      <c r="B23" s="47">
        <v>12</v>
      </c>
      <c r="C23" s="57" t="s">
        <v>32</v>
      </c>
      <c r="D23" s="58" t="s">
        <v>20</v>
      </c>
      <c r="E23" s="59">
        <v>3000</v>
      </c>
      <c r="F23" s="51"/>
      <c r="G23" s="51"/>
      <c r="H23" s="50"/>
      <c r="I23" s="51"/>
      <c r="J23" s="51"/>
      <c r="K23" s="51"/>
      <c r="L23" s="60"/>
      <c r="M23" s="60"/>
      <c r="N23" s="60"/>
      <c r="O23" s="60"/>
      <c r="P23"/>
      <c r="Q23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52"/>
      <c r="DA23" s="53"/>
      <c r="DB23" s="53"/>
      <c r="DC23" s="54">
        <v>0.18</v>
      </c>
      <c r="DD23" s="54">
        <f t="shared" si="0"/>
        <v>540</v>
      </c>
      <c r="DE23" s="55">
        <v>0.08</v>
      </c>
      <c r="DF23" s="54">
        <f t="shared" si="1"/>
        <v>43.2</v>
      </c>
      <c r="DG23" s="56">
        <f t="shared" si="2"/>
        <v>583.2</v>
      </c>
    </row>
    <row r="24" spans="2:111" ht="44.25" customHeight="1">
      <c r="B24" s="47">
        <v>13</v>
      </c>
      <c r="C24" s="57" t="s">
        <v>33</v>
      </c>
      <c r="D24" s="58" t="s">
        <v>27</v>
      </c>
      <c r="E24" s="59">
        <v>30</v>
      </c>
      <c r="F24" s="51"/>
      <c r="G24" s="51"/>
      <c r="H24" s="50"/>
      <c r="I24" s="51"/>
      <c r="J24" s="51"/>
      <c r="K24" s="51"/>
      <c r="L24" s="60"/>
      <c r="M24" s="60"/>
      <c r="N24" s="60"/>
      <c r="O24" s="60"/>
      <c r="P24"/>
      <c r="Q24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52"/>
      <c r="DA24" s="53"/>
      <c r="DB24" s="53"/>
      <c r="DC24" s="54">
        <v>28.97</v>
      </c>
      <c r="DD24" s="54">
        <f t="shared" si="0"/>
        <v>869.0999999999999</v>
      </c>
      <c r="DE24" s="55">
        <v>0.08</v>
      </c>
      <c r="DF24" s="54">
        <f t="shared" si="1"/>
        <v>69.53</v>
      </c>
      <c r="DG24" s="56">
        <f t="shared" si="2"/>
        <v>938.6299999999999</v>
      </c>
    </row>
    <row r="25" spans="2:111" ht="15.75" customHeight="1">
      <c r="B25" s="47">
        <v>14</v>
      </c>
      <c r="C25" s="57" t="s">
        <v>34</v>
      </c>
      <c r="D25" s="58" t="s">
        <v>20</v>
      </c>
      <c r="E25" s="59">
        <v>30</v>
      </c>
      <c r="F25" s="51"/>
      <c r="G25" s="51"/>
      <c r="H25" s="50"/>
      <c r="I25" s="51"/>
      <c r="J25" s="51"/>
      <c r="K25" s="51"/>
      <c r="L25" s="60"/>
      <c r="M25" s="60"/>
      <c r="N25" s="60"/>
      <c r="O25" s="60"/>
      <c r="P25"/>
      <c r="Q25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52"/>
      <c r="DA25" s="53"/>
      <c r="DB25" s="53"/>
      <c r="DC25" s="54">
        <v>2.18</v>
      </c>
      <c r="DD25" s="54">
        <f t="shared" si="0"/>
        <v>65.4</v>
      </c>
      <c r="DE25" s="55">
        <v>0.08</v>
      </c>
      <c r="DF25" s="54">
        <f t="shared" si="1"/>
        <v>5.23</v>
      </c>
      <c r="DG25" s="56">
        <f t="shared" si="2"/>
        <v>70.63000000000001</v>
      </c>
    </row>
    <row r="26" spans="2:111" ht="15.75" customHeight="1">
      <c r="B26" s="47">
        <v>15</v>
      </c>
      <c r="C26" s="57" t="s">
        <v>35</v>
      </c>
      <c r="D26" s="58" t="s">
        <v>20</v>
      </c>
      <c r="E26" s="59">
        <v>80</v>
      </c>
      <c r="F26" s="51"/>
      <c r="G26" s="51"/>
      <c r="H26" s="50"/>
      <c r="I26" s="51"/>
      <c r="J26" s="51"/>
      <c r="K26" s="51"/>
      <c r="L26" s="60"/>
      <c r="M26" s="60"/>
      <c r="N26" s="60"/>
      <c r="O26" s="60"/>
      <c r="P26"/>
      <c r="Q26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52"/>
      <c r="DA26" s="53"/>
      <c r="DB26" s="53"/>
      <c r="DC26" s="54">
        <v>7</v>
      </c>
      <c r="DD26" s="54">
        <f t="shared" si="0"/>
        <v>560</v>
      </c>
      <c r="DE26" s="55">
        <v>0.08</v>
      </c>
      <c r="DF26" s="54">
        <f t="shared" si="1"/>
        <v>44.8</v>
      </c>
      <c r="DG26" s="56">
        <f t="shared" si="2"/>
        <v>604.8</v>
      </c>
    </row>
    <row r="27" spans="2:111" ht="15.75" customHeight="1">
      <c r="B27" s="47">
        <v>16</v>
      </c>
      <c r="C27" s="57" t="s">
        <v>36</v>
      </c>
      <c r="D27" s="58" t="s">
        <v>20</v>
      </c>
      <c r="E27" s="59">
        <v>80</v>
      </c>
      <c r="F27" s="51"/>
      <c r="G27" s="51"/>
      <c r="H27" s="50"/>
      <c r="I27" s="51"/>
      <c r="J27" s="51"/>
      <c r="K27" s="51"/>
      <c r="L27" s="60"/>
      <c r="M27" s="60"/>
      <c r="N27" s="60"/>
      <c r="O27" s="60"/>
      <c r="P27"/>
      <c r="Q27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52"/>
      <c r="DA27" s="53"/>
      <c r="DB27" s="53"/>
      <c r="DC27" s="54">
        <v>14.7</v>
      </c>
      <c r="DD27" s="54">
        <f t="shared" si="0"/>
        <v>1176</v>
      </c>
      <c r="DE27" s="55">
        <v>0.08</v>
      </c>
      <c r="DF27" s="54">
        <f t="shared" si="1"/>
        <v>94.08</v>
      </c>
      <c r="DG27" s="56">
        <f t="shared" si="2"/>
        <v>1270.08</v>
      </c>
    </row>
    <row r="28" spans="2:111" ht="15.75" customHeight="1">
      <c r="B28" s="47">
        <v>17</v>
      </c>
      <c r="C28" s="57" t="s">
        <v>37</v>
      </c>
      <c r="D28" s="58" t="s">
        <v>20</v>
      </c>
      <c r="E28" s="59">
        <v>100</v>
      </c>
      <c r="F28" s="51"/>
      <c r="G28" s="51"/>
      <c r="H28" s="50"/>
      <c r="I28" s="51"/>
      <c r="J28" s="51"/>
      <c r="K28" s="51"/>
      <c r="L28" s="60"/>
      <c r="M28" s="60"/>
      <c r="N28" s="60"/>
      <c r="O28" s="60"/>
      <c r="P28"/>
      <c r="Q28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52"/>
      <c r="DA28" s="53"/>
      <c r="DB28" s="53"/>
      <c r="DC28" s="54">
        <v>0.72</v>
      </c>
      <c r="DD28" s="54">
        <f t="shared" si="0"/>
        <v>72</v>
      </c>
      <c r="DE28" s="55">
        <v>0.08</v>
      </c>
      <c r="DF28" s="54">
        <f t="shared" si="1"/>
        <v>5.76</v>
      </c>
      <c r="DG28" s="56">
        <f t="shared" si="2"/>
        <v>77.76</v>
      </c>
    </row>
    <row r="29" spans="2:111" ht="15.75" customHeight="1">
      <c r="B29" s="47">
        <v>18</v>
      </c>
      <c r="C29" s="57" t="s">
        <v>38</v>
      </c>
      <c r="D29" s="58" t="s">
        <v>39</v>
      </c>
      <c r="E29" s="59">
        <v>30</v>
      </c>
      <c r="F29" s="51"/>
      <c r="G29" s="51"/>
      <c r="H29" s="50"/>
      <c r="I29" s="51"/>
      <c r="J29" s="51"/>
      <c r="K29" s="51"/>
      <c r="L29" s="60"/>
      <c r="M29" s="60"/>
      <c r="N29" s="60"/>
      <c r="O29" s="60"/>
      <c r="P29"/>
      <c r="Q29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52"/>
      <c r="DA29" s="53"/>
      <c r="DB29" s="53"/>
      <c r="DC29" s="54">
        <v>1.42</v>
      </c>
      <c r="DD29" s="54">
        <f t="shared" si="0"/>
        <v>42.599999999999994</v>
      </c>
      <c r="DE29" s="55">
        <v>0.08</v>
      </c>
      <c r="DF29" s="54">
        <f t="shared" si="1"/>
        <v>3.41</v>
      </c>
      <c r="DG29" s="56">
        <f t="shared" si="2"/>
        <v>46.00999999999999</v>
      </c>
    </row>
    <row r="30" spans="2:111" ht="15.75" customHeight="1">
      <c r="B30" s="47">
        <v>19</v>
      </c>
      <c r="C30" s="57" t="s">
        <v>40</v>
      </c>
      <c r="D30" s="58" t="s">
        <v>20</v>
      </c>
      <c r="E30" s="59">
        <v>60</v>
      </c>
      <c r="F30" s="51"/>
      <c r="G30" s="51"/>
      <c r="H30" s="50"/>
      <c r="I30" s="51"/>
      <c r="J30" s="51"/>
      <c r="K30" s="51"/>
      <c r="L30" s="60"/>
      <c r="M30" s="60"/>
      <c r="N30" s="60"/>
      <c r="O30" s="60"/>
      <c r="P30"/>
      <c r="Q3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52"/>
      <c r="DA30" s="53"/>
      <c r="DB30" s="53"/>
      <c r="DC30" s="54">
        <v>0.51</v>
      </c>
      <c r="DD30" s="54">
        <f t="shared" si="0"/>
        <v>30.6</v>
      </c>
      <c r="DE30" s="55">
        <v>0.08</v>
      </c>
      <c r="DF30" s="54">
        <f t="shared" si="1"/>
        <v>2.45</v>
      </c>
      <c r="DG30" s="56">
        <f t="shared" si="2"/>
        <v>33.050000000000004</v>
      </c>
    </row>
    <row r="31" spans="2:111" ht="15.75" customHeight="1">
      <c r="B31" s="47">
        <v>20</v>
      </c>
      <c r="C31" s="57" t="s">
        <v>41</v>
      </c>
      <c r="D31" s="58" t="s">
        <v>20</v>
      </c>
      <c r="E31" s="59">
        <v>30</v>
      </c>
      <c r="F31" s="51"/>
      <c r="G31" s="51"/>
      <c r="H31" s="50"/>
      <c r="I31" s="51"/>
      <c r="J31" s="51"/>
      <c r="K31" s="51"/>
      <c r="L31" s="60"/>
      <c r="M31" s="60"/>
      <c r="N31" s="60"/>
      <c r="O31" s="60"/>
      <c r="P31"/>
      <c r="Q31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1"/>
      <c r="DA31" s="61"/>
      <c r="DB31" s="61"/>
      <c r="DC31" s="62"/>
      <c r="DD31" s="63"/>
      <c r="DE31" s="64"/>
      <c r="DF31" s="63"/>
      <c r="DG31" s="65"/>
    </row>
    <row r="32" spans="2:111" ht="15.75" customHeight="1">
      <c r="B32" s="47">
        <v>21</v>
      </c>
      <c r="C32" s="57" t="s">
        <v>42</v>
      </c>
      <c r="D32" s="58" t="s">
        <v>20</v>
      </c>
      <c r="E32" s="59">
        <v>20</v>
      </c>
      <c r="F32" s="51"/>
      <c r="G32" s="51"/>
      <c r="H32" s="50"/>
      <c r="I32" s="51"/>
      <c r="J32" s="51"/>
      <c r="K32" s="51"/>
      <c r="L32" s="60"/>
      <c r="M32" s="60"/>
      <c r="N32" s="60"/>
      <c r="O32" s="60"/>
      <c r="P32"/>
      <c r="Q32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1"/>
      <c r="DA32" s="61"/>
      <c r="DB32" s="61"/>
      <c r="DC32" s="62"/>
      <c r="DD32" s="63"/>
      <c r="DE32" s="64"/>
      <c r="DF32" s="63"/>
      <c r="DG32" s="65"/>
    </row>
    <row r="33" spans="2:111" ht="15.75" customHeight="1">
      <c r="B33" s="30" t="s">
        <v>43</v>
      </c>
      <c r="C33" s="30"/>
      <c r="D33" s="66"/>
      <c r="E33" s="67"/>
      <c r="F33" s="68"/>
      <c r="G33" s="69"/>
      <c r="H33" s="70"/>
      <c r="I33" s="69"/>
      <c r="J33" s="69"/>
      <c r="K33" s="69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1"/>
      <c r="DA33" s="61"/>
      <c r="DB33" s="61"/>
      <c r="DC33" s="62"/>
      <c r="DD33" s="63"/>
      <c r="DE33" s="64"/>
      <c r="DF33" s="63"/>
      <c r="DG33" s="65"/>
    </row>
    <row r="34" spans="2:111" ht="18" customHeight="1" hidden="1">
      <c r="B34" s="71"/>
      <c r="C34" s="72" t="s">
        <v>44</v>
      </c>
      <c r="D34" s="73"/>
      <c r="E34" s="74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75"/>
      <c r="DA34" s="75"/>
      <c r="DB34" s="75"/>
      <c r="DC34" s="76"/>
      <c r="DD34" s="77">
        <f>IF(SUM(DD12:DD33)=0,"",SUM(DD12:DD33))</f>
        <v>12570.94</v>
      </c>
      <c r="DE34" s="78" t="s">
        <v>45</v>
      </c>
      <c r="DF34" s="77">
        <f>IF(SUM(DF12:DF33)=0,"",SUM(DF12:DF33))</f>
        <v>1005.68</v>
      </c>
      <c r="DG34" s="79">
        <f>IF(SUM(DG12:DG33)=0,"",SUM(DG12:DG33))</f>
        <v>13576.62</v>
      </c>
    </row>
    <row r="35" ht="7.5" customHeight="1"/>
    <row r="36" ht="7.5" customHeight="1">
      <c r="C36" s="80"/>
    </row>
    <row r="37" ht="4.5" customHeight="1"/>
    <row r="38" spans="2:108" ht="14.25">
      <c r="B38" s="15" t="s">
        <v>46</v>
      </c>
      <c r="C38" s="16"/>
      <c r="D38" s="16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8"/>
      <c r="DA38" s="18"/>
      <c r="DB38" s="18"/>
      <c r="DC38" s="19"/>
      <c r="DD38" s="19"/>
    </row>
    <row r="39" spans="2:3" ht="7.5" customHeight="1">
      <c r="B39" s="20"/>
      <c r="C39" s="21"/>
    </row>
    <row r="40" spans="2:111" ht="14.25">
      <c r="B40" s="22">
        <v>1</v>
      </c>
      <c r="C40" s="23">
        <v>2</v>
      </c>
      <c r="D40" s="23">
        <v>3</v>
      </c>
      <c r="E40" s="24">
        <v>4</v>
      </c>
      <c r="F40" s="24">
        <v>5</v>
      </c>
      <c r="G40" s="24">
        <v>6</v>
      </c>
      <c r="H40" s="24">
        <v>7</v>
      </c>
      <c r="I40" s="81">
        <v>8</v>
      </c>
      <c r="J40" s="81">
        <v>9</v>
      </c>
      <c r="K40" s="81">
        <v>10</v>
      </c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6">
        <v>5</v>
      </c>
      <c r="DA40" s="27">
        <v>6</v>
      </c>
      <c r="DB40" s="27">
        <v>7</v>
      </c>
      <c r="DC40" s="28">
        <v>5</v>
      </c>
      <c r="DD40" s="28">
        <v>6</v>
      </c>
      <c r="DE40" s="28">
        <v>7</v>
      </c>
      <c r="DF40" s="28">
        <v>8</v>
      </c>
      <c r="DG40" s="29">
        <v>9</v>
      </c>
    </row>
    <row r="41" spans="2:111" ht="12" customHeight="1">
      <c r="B41" s="30" t="s">
        <v>2</v>
      </c>
      <c r="C41" s="31" t="s">
        <v>3</v>
      </c>
      <c r="D41" s="31" t="s">
        <v>4</v>
      </c>
      <c r="E41" s="32" t="s">
        <v>5</v>
      </c>
      <c r="F41" s="32" t="s">
        <v>6</v>
      </c>
      <c r="G41" s="32" t="s">
        <v>7</v>
      </c>
      <c r="H41" s="32" t="s">
        <v>47</v>
      </c>
      <c r="I41" s="82" t="s">
        <v>9</v>
      </c>
      <c r="J41" s="82" t="s">
        <v>10</v>
      </c>
      <c r="K41" s="82" t="s">
        <v>11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33" t="s">
        <v>12</v>
      </c>
      <c r="DA41" s="34" t="s">
        <v>13</v>
      </c>
      <c r="DB41" s="35" t="s">
        <v>14</v>
      </c>
      <c r="DC41" s="34" t="s">
        <v>15</v>
      </c>
      <c r="DD41" s="34" t="s">
        <v>16</v>
      </c>
      <c r="DE41" s="34" t="s">
        <v>17</v>
      </c>
      <c r="DF41" s="34"/>
      <c r="DG41" s="36" t="s">
        <v>18</v>
      </c>
    </row>
    <row r="42" spans="2:111" ht="36.75" customHeight="1">
      <c r="B42" s="30"/>
      <c r="C42" s="31"/>
      <c r="D42" s="31"/>
      <c r="E42" s="32"/>
      <c r="F42" s="32"/>
      <c r="G42" s="32"/>
      <c r="H42" s="32"/>
      <c r="I42" s="82"/>
      <c r="J42" s="82"/>
      <c r="K42" s="82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33"/>
      <c r="DA42" s="34"/>
      <c r="DB42" s="35"/>
      <c r="DC42" s="34"/>
      <c r="DD42" s="34"/>
      <c r="DE42" s="34" t="s">
        <v>48</v>
      </c>
      <c r="DF42" s="34" t="s">
        <v>49</v>
      </c>
      <c r="DG42" s="36"/>
    </row>
    <row r="43" spans="2:111" ht="22.5">
      <c r="B43" s="83"/>
      <c r="C43" s="84"/>
      <c r="D43" s="31"/>
      <c r="E43" s="32"/>
      <c r="F43" s="32"/>
      <c r="G43" s="32"/>
      <c r="H43" s="32"/>
      <c r="I43" s="82"/>
      <c r="J43" s="82"/>
      <c r="K43" s="82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85"/>
      <c r="DA43" s="86"/>
      <c r="DB43" s="86"/>
      <c r="DC43" s="78"/>
      <c r="DD43" s="78" t="s">
        <v>50</v>
      </c>
      <c r="DE43" s="78"/>
      <c r="DF43" s="78" t="s">
        <v>51</v>
      </c>
      <c r="DG43" s="87" t="s">
        <v>52</v>
      </c>
    </row>
    <row r="44" spans="2:111" ht="13.5">
      <c r="B44" s="88">
        <v>1</v>
      </c>
      <c r="C44" s="89" t="s">
        <v>53</v>
      </c>
      <c r="D44" s="90" t="s">
        <v>54</v>
      </c>
      <c r="E44" s="91">
        <v>300</v>
      </c>
      <c r="F44" s="92"/>
      <c r="G44" s="93"/>
      <c r="H44" s="93"/>
      <c r="I44" s="94"/>
      <c r="J44" s="94"/>
      <c r="K44" s="94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42"/>
      <c r="DA44" s="43"/>
      <c r="DB44" s="43"/>
      <c r="DC44" s="44">
        <v>11.15</v>
      </c>
      <c r="DD44" s="44">
        <f aca="true" t="shared" si="3" ref="DD44:DD67">IF(DB44="",IF(E44*DC44=0,"",E44*DC44),DC44*DB44)</f>
        <v>3345</v>
      </c>
      <c r="DE44" s="45">
        <v>0.23</v>
      </c>
      <c r="DF44" s="44">
        <f aca="true" t="shared" si="4" ref="DF44:DF67">IF(DE44="","",IF(DD44="","",ROUND(DD44*DE44,2)))</f>
        <v>769.35</v>
      </c>
      <c r="DG44" s="46">
        <f aca="true" t="shared" si="5" ref="DG44:DG67">IF(DC44="","",IF(DE44="","",DD44+DF44))</f>
        <v>4114.35</v>
      </c>
    </row>
    <row r="45" spans="2:111" ht="13.5">
      <c r="B45" s="88">
        <v>2</v>
      </c>
      <c r="C45" s="89" t="s">
        <v>55</v>
      </c>
      <c r="D45" s="90" t="s">
        <v>54</v>
      </c>
      <c r="E45" s="91">
        <v>30</v>
      </c>
      <c r="F45" s="92"/>
      <c r="G45" s="93"/>
      <c r="H45" s="93"/>
      <c r="I45" s="94"/>
      <c r="J45" s="94"/>
      <c r="K45" s="94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52"/>
      <c r="DA45" s="53"/>
      <c r="DB45" s="53"/>
      <c r="DC45" s="54">
        <v>24.6</v>
      </c>
      <c r="DD45" s="54">
        <f t="shared" si="3"/>
        <v>738</v>
      </c>
      <c r="DE45" s="55">
        <v>0.08</v>
      </c>
      <c r="DF45" s="54">
        <f t="shared" si="4"/>
        <v>59.04</v>
      </c>
      <c r="DG45" s="56">
        <f t="shared" si="5"/>
        <v>797.04</v>
      </c>
    </row>
    <row r="46" spans="2:111" ht="13.5">
      <c r="B46" s="88">
        <v>3</v>
      </c>
      <c r="C46" s="89" t="s">
        <v>56</v>
      </c>
      <c r="D46" s="90" t="s">
        <v>20</v>
      </c>
      <c r="E46" s="91">
        <v>1000</v>
      </c>
      <c r="F46" s="92"/>
      <c r="G46" s="93"/>
      <c r="H46" s="93"/>
      <c r="I46" s="94"/>
      <c r="J46" s="94"/>
      <c r="K46" s="94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52"/>
      <c r="DA46" s="53"/>
      <c r="DB46" s="53"/>
      <c r="DC46" s="54">
        <v>1.15</v>
      </c>
      <c r="DD46" s="54">
        <f t="shared" si="3"/>
        <v>1150</v>
      </c>
      <c r="DE46" s="55">
        <v>0.08</v>
      </c>
      <c r="DF46" s="54">
        <f t="shared" si="4"/>
        <v>92</v>
      </c>
      <c r="DG46" s="56">
        <f t="shared" si="5"/>
        <v>1242</v>
      </c>
    </row>
    <row r="47" spans="2:111" ht="13.5">
      <c r="B47" s="88">
        <v>4</v>
      </c>
      <c r="C47" s="89" t="s">
        <v>57</v>
      </c>
      <c r="D47" s="90" t="s">
        <v>54</v>
      </c>
      <c r="E47" s="91">
        <v>50</v>
      </c>
      <c r="F47" s="92"/>
      <c r="G47" s="93"/>
      <c r="H47" s="93"/>
      <c r="I47" s="94"/>
      <c r="J47" s="94"/>
      <c r="K47" s="94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52"/>
      <c r="DA47" s="53"/>
      <c r="DB47" s="53"/>
      <c r="DC47" s="54">
        <v>5.46</v>
      </c>
      <c r="DD47" s="54">
        <f t="shared" si="3"/>
        <v>273</v>
      </c>
      <c r="DE47" s="55">
        <v>0.08</v>
      </c>
      <c r="DF47" s="54">
        <f t="shared" si="4"/>
        <v>21.84</v>
      </c>
      <c r="DG47" s="56">
        <f t="shared" si="5"/>
        <v>294.84</v>
      </c>
    </row>
    <row r="48" spans="2:111" ht="13.5">
      <c r="B48" s="88">
        <v>5</v>
      </c>
      <c r="C48" s="96" t="s">
        <v>58</v>
      </c>
      <c r="D48" s="97" t="s">
        <v>27</v>
      </c>
      <c r="E48" s="98">
        <v>3000</v>
      </c>
      <c r="F48" s="51"/>
      <c r="G48" s="93"/>
      <c r="H48" s="50"/>
      <c r="I48" s="99"/>
      <c r="J48" s="99"/>
      <c r="K48" s="99"/>
      <c r="CZ48" s="52"/>
      <c r="DA48" s="53"/>
      <c r="DB48" s="53"/>
      <c r="DC48" s="54">
        <v>0.37</v>
      </c>
      <c r="DD48" s="54">
        <f t="shared" si="3"/>
        <v>1110</v>
      </c>
      <c r="DE48" s="55">
        <v>0.08</v>
      </c>
      <c r="DF48" s="54">
        <f t="shared" si="4"/>
        <v>88.8</v>
      </c>
      <c r="DG48" s="56">
        <f t="shared" si="5"/>
        <v>1198.8</v>
      </c>
    </row>
    <row r="49" spans="2:111" ht="13.5">
      <c r="B49" s="88">
        <v>6</v>
      </c>
      <c r="C49" s="89" t="s">
        <v>59</v>
      </c>
      <c r="D49" s="90" t="s">
        <v>27</v>
      </c>
      <c r="E49" s="91">
        <v>400</v>
      </c>
      <c r="F49" s="92"/>
      <c r="G49" s="93"/>
      <c r="H49" s="93"/>
      <c r="I49" s="99"/>
      <c r="J49" s="99"/>
      <c r="K49" s="99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52"/>
      <c r="DA49" s="53"/>
      <c r="DB49" s="53"/>
      <c r="DC49" s="54">
        <v>4.5</v>
      </c>
      <c r="DD49" s="54">
        <f t="shared" si="3"/>
        <v>1800</v>
      </c>
      <c r="DE49" s="55">
        <v>0.08</v>
      </c>
      <c r="DF49" s="54">
        <f t="shared" si="4"/>
        <v>144</v>
      </c>
      <c r="DG49" s="56">
        <f t="shared" si="5"/>
        <v>1944</v>
      </c>
    </row>
    <row r="50" spans="2:111" ht="13.5">
      <c r="B50" s="88">
        <v>7</v>
      </c>
      <c r="C50" s="89" t="s">
        <v>60</v>
      </c>
      <c r="D50" s="90" t="s">
        <v>61</v>
      </c>
      <c r="E50" s="91">
        <v>300</v>
      </c>
      <c r="F50" s="92"/>
      <c r="G50" s="93"/>
      <c r="H50" s="93"/>
      <c r="I50" s="99"/>
      <c r="J50" s="99"/>
      <c r="K50" s="99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52"/>
      <c r="DA50" s="53"/>
      <c r="DB50" s="53"/>
      <c r="DC50" s="54">
        <v>7.2</v>
      </c>
      <c r="DD50" s="54">
        <f t="shared" si="3"/>
        <v>2160</v>
      </c>
      <c r="DE50" s="55">
        <v>0.08</v>
      </c>
      <c r="DF50" s="54">
        <f t="shared" si="4"/>
        <v>172.8</v>
      </c>
      <c r="DG50" s="56">
        <f t="shared" si="5"/>
        <v>2332.8</v>
      </c>
    </row>
    <row r="51" spans="2:111" ht="13.5">
      <c r="B51" s="88">
        <v>8</v>
      </c>
      <c r="C51" s="89" t="s">
        <v>62</v>
      </c>
      <c r="D51" s="90" t="s">
        <v>20</v>
      </c>
      <c r="E51" s="91">
        <v>1200</v>
      </c>
      <c r="F51" s="92"/>
      <c r="G51" s="93"/>
      <c r="H51" s="93"/>
      <c r="I51" s="99"/>
      <c r="J51" s="99"/>
      <c r="K51" s="99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52"/>
      <c r="DA51" s="53"/>
      <c r="DB51" s="53"/>
      <c r="DC51" s="54">
        <v>0.39</v>
      </c>
      <c r="DD51" s="54">
        <f t="shared" si="3"/>
        <v>468</v>
      </c>
      <c r="DE51" s="55">
        <v>0.08</v>
      </c>
      <c r="DF51" s="54">
        <f t="shared" si="4"/>
        <v>37.44</v>
      </c>
      <c r="DG51" s="56">
        <f t="shared" si="5"/>
        <v>505.44</v>
      </c>
    </row>
    <row r="52" spans="2:111" ht="13.5">
      <c r="B52" s="88">
        <v>9</v>
      </c>
      <c r="C52" s="89" t="s">
        <v>63</v>
      </c>
      <c r="D52" s="90" t="s">
        <v>20</v>
      </c>
      <c r="E52" s="91">
        <v>500</v>
      </c>
      <c r="F52" s="92"/>
      <c r="G52" s="93"/>
      <c r="H52" s="93"/>
      <c r="I52" s="99"/>
      <c r="J52" s="99"/>
      <c r="K52" s="99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52"/>
      <c r="DA52" s="53"/>
      <c r="DB52" s="53"/>
      <c r="DC52" s="54">
        <v>0.55</v>
      </c>
      <c r="DD52" s="54">
        <f t="shared" si="3"/>
        <v>275</v>
      </c>
      <c r="DE52" s="55">
        <v>0.08</v>
      </c>
      <c r="DF52" s="54">
        <f t="shared" si="4"/>
        <v>22</v>
      </c>
      <c r="DG52" s="56">
        <f t="shared" si="5"/>
        <v>297</v>
      </c>
    </row>
    <row r="53" spans="2:111" ht="13.5">
      <c r="B53" s="88">
        <v>10</v>
      </c>
      <c r="C53" s="89" t="s">
        <v>64</v>
      </c>
      <c r="D53" s="90" t="s">
        <v>20</v>
      </c>
      <c r="E53" s="91">
        <v>600</v>
      </c>
      <c r="F53" s="92"/>
      <c r="G53" s="93"/>
      <c r="H53" s="93"/>
      <c r="I53" s="99"/>
      <c r="J53" s="99"/>
      <c r="K53" s="99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52"/>
      <c r="DA53" s="53"/>
      <c r="DB53" s="53"/>
      <c r="DC53" s="54">
        <v>1.55</v>
      </c>
      <c r="DD53" s="54">
        <f t="shared" si="3"/>
        <v>930</v>
      </c>
      <c r="DE53" s="55">
        <v>0.08</v>
      </c>
      <c r="DF53" s="54">
        <f t="shared" si="4"/>
        <v>74.4</v>
      </c>
      <c r="DG53" s="56">
        <f t="shared" si="5"/>
        <v>1004.4</v>
      </c>
    </row>
    <row r="54" spans="2:111" ht="13.5">
      <c r="B54" s="88">
        <v>11</v>
      </c>
      <c r="C54" s="89" t="s">
        <v>65</v>
      </c>
      <c r="D54" s="90" t="s">
        <v>20</v>
      </c>
      <c r="E54" s="91">
        <v>80</v>
      </c>
      <c r="F54" s="92"/>
      <c r="G54" s="93"/>
      <c r="H54" s="93"/>
      <c r="I54" s="99"/>
      <c r="J54" s="99"/>
      <c r="K54" s="99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52"/>
      <c r="DA54" s="53"/>
      <c r="DB54" s="53"/>
      <c r="DC54" s="54">
        <v>4.15</v>
      </c>
      <c r="DD54" s="54">
        <f t="shared" si="3"/>
        <v>332</v>
      </c>
      <c r="DE54" s="55">
        <v>0.08</v>
      </c>
      <c r="DF54" s="54">
        <f t="shared" si="4"/>
        <v>26.56</v>
      </c>
      <c r="DG54" s="56">
        <f t="shared" si="5"/>
        <v>358.56</v>
      </c>
    </row>
    <row r="55" spans="2:111" ht="13.5">
      <c r="B55" s="88">
        <v>12</v>
      </c>
      <c r="C55" s="100" t="s">
        <v>66</v>
      </c>
      <c r="D55" s="101" t="s">
        <v>20</v>
      </c>
      <c r="E55" s="102">
        <v>60</v>
      </c>
      <c r="F55" s="103"/>
      <c r="G55" s="93"/>
      <c r="H55" s="104"/>
      <c r="I55" s="99"/>
      <c r="J55" s="99"/>
      <c r="K55" s="99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52"/>
      <c r="DA55" s="53"/>
      <c r="DB55" s="53"/>
      <c r="DC55" s="54">
        <v>3.72</v>
      </c>
      <c r="DD55" s="54">
        <f t="shared" si="3"/>
        <v>223.20000000000002</v>
      </c>
      <c r="DE55" s="55">
        <v>0.08</v>
      </c>
      <c r="DF55" s="54">
        <f t="shared" si="4"/>
        <v>17.86</v>
      </c>
      <c r="DG55" s="56">
        <f t="shared" si="5"/>
        <v>241.06</v>
      </c>
    </row>
    <row r="56" spans="2:111" ht="22.5">
      <c r="B56" s="88">
        <v>13</v>
      </c>
      <c r="C56" s="89" t="s">
        <v>67</v>
      </c>
      <c r="D56" s="90" t="s">
        <v>27</v>
      </c>
      <c r="E56" s="91">
        <v>20</v>
      </c>
      <c r="F56" s="92"/>
      <c r="G56" s="93"/>
      <c r="H56" s="93"/>
      <c r="I56" s="99"/>
      <c r="J56" s="99"/>
      <c r="K56" s="99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52"/>
      <c r="DA56" s="53"/>
      <c r="DB56" s="53"/>
      <c r="DC56" s="54">
        <v>5.71</v>
      </c>
      <c r="DD56" s="54">
        <f t="shared" si="3"/>
        <v>114.2</v>
      </c>
      <c r="DE56" s="55">
        <v>0.08</v>
      </c>
      <c r="DF56" s="54">
        <f t="shared" si="4"/>
        <v>9.14</v>
      </c>
      <c r="DG56" s="56">
        <f t="shared" si="5"/>
        <v>123.34</v>
      </c>
    </row>
    <row r="57" spans="2:111" ht="14.25">
      <c r="B57" s="88">
        <v>14</v>
      </c>
      <c r="C57" s="89" t="s">
        <v>68</v>
      </c>
      <c r="D57" s="90" t="s">
        <v>20</v>
      </c>
      <c r="E57" s="91">
        <v>30</v>
      </c>
      <c r="F57" s="92"/>
      <c r="G57" s="93"/>
      <c r="H57" s="93"/>
      <c r="I57" s="99"/>
      <c r="J57" s="99"/>
      <c r="K57" s="99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52"/>
      <c r="DA57" s="53"/>
      <c r="DB57" s="53"/>
      <c r="DC57" s="54">
        <v>7.26</v>
      </c>
      <c r="DD57" s="54">
        <f t="shared" si="3"/>
        <v>217.79999999999998</v>
      </c>
      <c r="DE57" s="55">
        <v>0.08</v>
      </c>
      <c r="DF57" s="54">
        <f t="shared" si="4"/>
        <v>17.42</v>
      </c>
      <c r="DG57" s="56">
        <f t="shared" si="5"/>
        <v>235.21999999999997</v>
      </c>
    </row>
    <row r="58" spans="2:111" ht="22.5">
      <c r="B58" s="88">
        <v>15</v>
      </c>
      <c r="C58" s="89" t="s">
        <v>69</v>
      </c>
      <c r="D58" s="90" t="s">
        <v>54</v>
      </c>
      <c r="E58" s="91">
        <v>200</v>
      </c>
      <c r="F58" s="92"/>
      <c r="G58" s="93"/>
      <c r="H58" s="93"/>
      <c r="I58" s="99"/>
      <c r="J58" s="99"/>
      <c r="K58" s="99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52"/>
      <c r="DA58" s="53"/>
      <c r="DB58" s="53"/>
      <c r="DC58" s="54">
        <v>11.5</v>
      </c>
      <c r="DD58" s="54">
        <f t="shared" si="3"/>
        <v>2300</v>
      </c>
      <c r="DE58" s="55">
        <v>0.23</v>
      </c>
      <c r="DF58" s="54">
        <f t="shared" si="4"/>
        <v>529</v>
      </c>
      <c r="DG58" s="56">
        <f t="shared" si="5"/>
        <v>2829</v>
      </c>
    </row>
    <row r="59" spans="2:111" ht="13.5">
      <c r="B59" s="88">
        <v>16</v>
      </c>
      <c r="C59" s="100" t="s">
        <v>70</v>
      </c>
      <c r="D59" s="101" t="s">
        <v>27</v>
      </c>
      <c r="E59" s="102">
        <v>15</v>
      </c>
      <c r="F59" s="103"/>
      <c r="G59" s="93"/>
      <c r="H59" s="104"/>
      <c r="I59" s="99"/>
      <c r="J59" s="99"/>
      <c r="K59" s="99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5"/>
      <c r="CQ59" s="105"/>
      <c r="CR59" s="105"/>
      <c r="CS59" s="105"/>
      <c r="CT59" s="105"/>
      <c r="CU59" s="105"/>
      <c r="CV59" s="105"/>
      <c r="CW59" s="105"/>
      <c r="CX59" s="105"/>
      <c r="CY59" s="105"/>
      <c r="CZ59" s="52"/>
      <c r="DA59" s="53"/>
      <c r="DB59" s="53"/>
      <c r="DC59" s="54">
        <v>31.42</v>
      </c>
      <c r="DD59" s="54">
        <f t="shared" si="3"/>
        <v>471.3</v>
      </c>
      <c r="DE59" s="55">
        <v>0.08</v>
      </c>
      <c r="DF59" s="54">
        <f t="shared" si="4"/>
        <v>37.7</v>
      </c>
      <c r="DG59" s="56">
        <f t="shared" si="5"/>
        <v>509</v>
      </c>
    </row>
    <row r="60" spans="2:111" ht="13.5">
      <c r="B60" s="88">
        <v>17</v>
      </c>
      <c r="C60" s="106" t="s">
        <v>71</v>
      </c>
      <c r="D60" s="97" t="s">
        <v>27</v>
      </c>
      <c r="E60" s="98">
        <v>50</v>
      </c>
      <c r="F60" s="51"/>
      <c r="G60" s="93"/>
      <c r="H60" s="50"/>
      <c r="I60" s="99"/>
      <c r="J60" s="99"/>
      <c r="K60" s="99"/>
      <c r="CZ60" s="52"/>
      <c r="DA60" s="53"/>
      <c r="DB60" s="53"/>
      <c r="DC60" s="54">
        <v>44.4</v>
      </c>
      <c r="DD60" s="54">
        <f t="shared" si="3"/>
        <v>2220</v>
      </c>
      <c r="DE60" s="55">
        <v>0.08</v>
      </c>
      <c r="DF60" s="54">
        <f t="shared" si="4"/>
        <v>177.6</v>
      </c>
      <c r="DG60" s="56">
        <f t="shared" si="5"/>
        <v>2397.6</v>
      </c>
    </row>
    <row r="61" spans="2:111" ht="13.5">
      <c r="B61" s="88">
        <v>18</v>
      </c>
      <c r="C61" s="96" t="s">
        <v>72</v>
      </c>
      <c r="D61" s="90" t="s">
        <v>20</v>
      </c>
      <c r="E61" s="91">
        <v>80</v>
      </c>
      <c r="F61" s="92"/>
      <c r="G61" s="93"/>
      <c r="H61" s="93"/>
      <c r="I61" s="99"/>
      <c r="J61" s="99"/>
      <c r="K61" s="99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52"/>
      <c r="DA61" s="53"/>
      <c r="DB61" s="53"/>
      <c r="DC61" s="54">
        <v>7.29</v>
      </c>
      <c r="DD61" s="54">
        <f t="shared" si="3"/>
        <v>583.2</v>
      </c>
      <c r="DE61" s="55">
        <v>0.08</v>
      </c>
      <c r="DF61" s="54">
        <f t="shared" si="4"/>
        <v>46.66</v>
      </c>
      <c r="DG61" s="56">
        <f t="shared" si="5"/>
        <v>629.86</v>
      </c>
    </row>
    <row r="62" spans="2:111" ht="13.5">
      <c r="B62" s="88">
        <v>19</v>
      </c>
      <c r="C62" s="89" t="s">
        <v>73</v>
      </c>
      <c r="D62" s="90" t="s">
        <v>20</v>
      </c>
      <c r="E62" s="91">
        <v>300</v>
      </c>
      <c r="F62" s="92"/>
      <c r="G62" s="93"/>
      <c r="H62" s="93"/>
      <c r="I62" s="99"/>
      <c r="J62" s="99"/>
      <c r="K62" s="99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52"/>
      <c r="DA62" s="53"/>
      <c r="DB62" s="53"/>
      <c r="DC62" s="54">
        <v>1.15</v>
      </c>
      <c r="DD62" s="54">
        <f t="shared" si="3"/>
        <v>345</v>
      </c>
      <c r="DE62" s="55">
        <v>0.08</v>
      </c>
      <c r="DF62" s="54">
        <f t="shared" si="4"/>
        <v>27.6</v>
      </c>
      <c r="DG62" s="56">
        <f t="shared" si="5"/>
        <v>372.6</v>
      </c>
    </row>
    <row r="63" spans="2:111" ht="13.5">
      <c r="B63" s="88">
        <v>20</v>
      </c>
      <c r="C63" s="89" t="s">
        <v>74</v>
      </c>
      <c r="D63" s="90" t="s">
        <v>20</v>
      </c>
      <c r="E63" s="91">
        <v>200</v>
      </c>
      <c r="F63" s="92"/>
      <c r="G63" s="93"/>
      <c r="H63" s="93"/>
      <c r="I63" s="99"/>
      <c r="J63" s="99"/>
      <c r="K63" s="99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52"/>
      <c r="DA63" s="53"/>
      <c r="DB63" s="53"/>
      <c r="DC63" s="54">
        <v>2.12</v>
      </c>
      <c r="DD63" s="54">
        <f t="shared" si="3"/>
        <v>424</v>
      </c>
      <c r="DE63" s="55">
        <v>0.08</v>
      </c>
      <c r="DF63" s="54">
        <f t="shared" si="4"/>
        <v>33.92</v>
      </c>
      <c r="DG63" s="56">
        <f t="shared" si="5"/>
        <v>457.92</v>
      </c>
    </row>
    <row r="64" spans="2:111" ht="13.5">
      <c r="B64" s="88">
        <v>21</v>
      </c>
      <c r="C64" s="89" t="s">
        <v>75</v>
      </c>
      <c r="D64" s="90" t="s">
        <v>76</v>
      </c>
      <c r="E64" s="91">
        <v>2</v>
      </c>
      <c r="F64" s="92"/>
      <c r="G64" s="93"/>
      <c r="H64" s="93"/>
      <c r="I64" s="99"/>
      <c r="J64" s="99"/>
      <c r="K64" s="99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95"/>
      <c r="CP64" s="95"/>
      <c r="CQ64" s="95"/>
      <c r="CR64" s="95"/>
      <c r="CS64" s="95"/>
      <c r="CT64" s="95"/>
      <c r="CU64" s="95"/>
      <c r="CV64" s="95"/>
      <c r="CW64" s="95"/>
      <c r="CX64" s="95"/>
      <c r="CY64" s="95"/>
      <c r="CZ64" s="52"/>
      <c r="DA64" s="53"/>
      <c r="DB64" s="53"/>
      <c r="DC64" s="54">
        <v>35.5</v>
      </c>
      <c r="DD64" s="54">
        <f t="shared" si="3"/>
        <v>71</v>
      </c>
      <c r="DE64" s="55">
        <v>0.23</v>
      </c>
      <c r="DF64" s="54">
        <f t="shared" si="4"/>
        <v>16.33</v>
      </c>
      <c r="DG64" s="56">
        <f t="shared" si="5"/>
        <v>87.33</v>
      </c>
    </row>
    <row r="65" spans="2:111" ht="13.5">
      <c r="B65" s="88">
        <v>22</v>
      </c>
      <c r="C65" s="89" t="s">
        <v>77</v>
      </c>
      <c r="D65" s="90" t="s">
        <v>20</v>
      </c>
      <c r="E65" s="91">
        <v>50</v>
      </c>
      <c r="F65" s="92"/>
      <c r="G65" s="93"/>
      <c r="H65" s="93"/>
      <c r="I65" s="99"/>
      <c r="J65" s="99"/>
      <c r="K65" s="99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95"/>
      <c r="CV65" s="95"/>
      <c r="CW65" s="95"/>
      <c r="CX65" s="95"/>
      <c r="CY65" s="95"/>
      <c r="CZ65" s="52"/>
      <c r="DA65" s="53"/>
      <c r="DB65" s="53"/>
      <c r="DC65" s="54">
        <v>7.93</v>
      </c>
      <c r="DD65" s="54">
        <f t="shared" si="3"/>
        <v>396.5</v>
      </c>
      <c r="DE65" s="55">
        <v>0.08</v>
      </c>
      <c r="DF65" s="54">
        <f t="shared" si="4"/>
        <v>31.72</v>
      </c>
      <c r="DG65" s="56">
        <f t="shared" si="5"/>
        <v>428.22</v>
      </c>
    </row>
    <row r="66" spans="2:111" ht="13.5">
      <c r="B66" s="88">
        <v>23</v>
      </c>
      <c r="C66" s="89" t="s">
        <v>78</v>
      </c>
      <c r="D66" s="90" t="s">
        <v>54</v>
      </c>
      <c r="E66" s="91">
        <v>10</v>
      </c>
      <c r="F66" s="92"/>
      <c r="G66" s="93"/>
      <c r="H66" s="93"/>
      <c r="I66" s="99"/>
      <c r="J66" s="99"/>
      <c r="K66" s="99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5"/>
      <c r="CO66" s="95"/>
      <c r="CP66" s="95"/>
      <c r="CQ66" s="95"/>
      <c r="CR66" s="95"/>
      <c r="CS66" s="95"/>
      <c r="CT66" s="95"/>
      <c r="CU66" s="95"/>
      <c r="CV66" s="95"/>
      <c r="CW66" s="95"/>
      <c r="CX66" s="95"/>
      <c r="CY66" s="95"/>
      <c r="CZ66" s="52"/>
      <c r="DA66" s="53"/>
      <c r="DB66" s="53"/>
      <c r="DC66" s="54">
        <v>17</v>
      </c>
      <c r="DD66" s="54">
        <f t="shared" si="3"/>
        <v>170</v>
      </c>
      <c r="DE66" s="55">
        <v>0.08</v>
      </c>
      <c r="DF66" s="54">
        <f t="shared" si="4"/>
        <v>13.6</v>
      </c>
      <c r="DG66" s="56">
        <f t="shared" si="5"/>
        <v>183.6</v>
      </c>
    </row>
    <row r="67" spans="2:111" ht="13.5">
      <c r="B67" s="88">
        <v>24</v>
      </c>
      <c r="C67" s="89" t="s">
        <v>79</v>
      </c>
      <c r="D67" s="90" t="s">
        <v>27</v>
      </c>
      <c r="E67" s="91">
        <v>20</v>
      </c>
      <c r="F67" s="92"/>
      <c r="G67" s="93"/>
      <c r="H67" s="93"/>
      <c r="I67" s="99"/>
      <c r="J67" s="99"/>
      <c r="K67" s="99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  <c r="CD67" s="95"/>
      <c r="CE67" s="95"/>
      <c r="CF67" s="95"/>
      <c r="CG67" s="95"/>
      <c r="CH67" s="95"/>
      <c r="CI67" s="95"/>
      <c r="CJ67" s="95"/>
      <c r="CK67" s="95"/>
      <c r="CL67" s="95"/>
      <c r="CM67" s="95"/>
      <c r="CN67" s="95"/>
      <c r="CO67" s="95"/>
      <c r="CP67" s="95"/>
      <c r="CQ67" s="95"/>
      <c r="CR67" s="95"/>
      <c r="CS67" s="95"/>
      <c r="CT67" s="95"/>
      <c r="CU67" s="95"/>
      <c r="CV67" s="95"/>
      <c r="CW67" s="95"/>
      <c r="CX67" s="95"/>
      <c r="CY67" s="95"/>
      <c r="CZ67" s="52"/>
      <c r="DA67" s="53"/>
      <c r="DB67" s="53"/>
      <c r="DC67" s="54">
        <v>5.3</v>
      </c>
      <c r="DD67" s="54">
        <f t="shared" si="3"/>
        <v>106</v>
      </c>
      <c r="DE67" s="55">
        <v>0.08</v>
      </c>
      <c r="DF67" s="54">
        <f t="shared" si="4"/>
        <v>8.48</v>
      </c>
      <c r="DG67" s="56">
        <f t="shared" si="5"/>
        <v>114.48</v>
      </c>
    </row>
    <row r="68" spans="2:111" ht="22.5">
      <c r="B68" s="88">
        <v>25</v>
      </c>
      <c r="C68" s="89" t="s">
        <v>80</v>
      </c>
      <c r="D68" s="90" t="s">
        <v>27</v>
      </c>
      <c r="E68" s="91">
        <v>120</v>
      </c>
      <c r="F68" s="92"/>
      <c r="G68" s="93"/>
      <c r="H68" s="93"/>
      <c r="I68" s="99"/>
      <c r="J68" s="99"/>
      <c r="K68" s="99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  <c r="CC68" s="95"/>
      <c r="CD68" s="95"/>
      <c r="CE68" s="95"/>
      <c r="CF68" s="95"/>
      <c r="CG68" s="95"/>
      <c r="CH68" s="95"/>
      <c r="CI68" s="95"/>
      <c r="CJ68" s="95"/>
      <c r="CK68" s="95"/>
      <c r="CL68" s="95"/>
      <c r="CM68" s="95"/>
      <c r="CN68" s="95"/>
      <c r="CO68" s="95"/>
      <c r="CP68" s="95"/>
      <c r="CQ68" s="95"/>
      <c r="CR68" s="95"/>
      <c r="CS68" s="95"/>
      <c r="CT68" s="95"/>
      <c r="CU68" s="95"/>
      <c r="CV68" s="95"/>
      <c r="CW68" s="95"/>
      <c r="CX68" s="95"/>
      <c r="CY68" s="95"/>
      <c r="CZ68" s="61"/>
      <c r="DA68" s="61"/>
      <c r="DB68" s="61"/>
      <c r="DC68" s="62"/>
      <c r="DD68" s="63"/>
      <c r="DE68" s="64"/>
      <c r="DF68" s="63"/>
      <c r="DG68" s="65"/>
    </row>
    <row r="69" spans="2:111" ht="13.5">
      <c r="B69" s="88">
        <v>26</v>
      </c>
      <c r="C69" s="89" t="s">
        <v>81</v>
      </c>
      <c r="D69" s="90" t="s">
        <v>27</v>
      </c>
      <c r="E69" s="91">
        <v>480</v>
      </c>
      <c r="F69" s="92"/>
      <c r="G69" s="93"/>
      <c r="H69" s="93"/>
      <c r="I69" s="99"/>
      <c r="J69" s="99"/>
      <c r="K69" s="99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95"/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61"/>
      <c r="DA69" s="61"/>
      <c r="DB69" s="61"/>
      <c r="DC69" s="62"/>
      <c r="DD69" s="63"/>
      <c r="DE69" s="64"/>
      <c r="DF69" s="63"/>
      <c r="DG69" s="65"/>
    </row>
    <row r="70" spans="2:111" ht="13.5">
      <c r="B70" s="107">
        <v>27</v>
      </c>
      <c r="C70" s="89" t="s">
        <v>82</v>
      </c>
      <c r="D70" s="90" t="s">
        <v>54</v>
      </c>
      <c r="E70" s="91">
        <v>30</v>
      </c>
      <c r="F70" s="92"/>
      <c r="G70" s="93"/>
      <c r="H70" s="93"/>
      <c r="I70" s="99"/>
      <c r="J70" s="99"/>
      <c r="K70" s="99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95"/>
      <c r="CG70" s="95"/>
      <c r="CH70" s="95"/>
      <c r="CI70" s="95"/>
      <c r="CJ70" s="95"/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5"/>
      <c r="CV70" s="95"/>
      <c r="CW70" s="95"/>
      <c r="CX70" s="95"/>
      <c r="CY70" s="95"/>
      <c r="CZ70" s="61"/>
      <c r="DA70" s="61"/>
      <c r="DB70" s="61"/>
      <c r="DC70" s="62"/>
      <c r="DD70" s="63"/>
      <c r="DE70" s="64"/>
      <c r="DF70" s="63"/>
      <c r="DG70" s="65"/>
    </row>
    <row r="71" spans="2:111" ht="13.5">
      <c r="B71" s="108">
        <v>28</v>
      </c>
      <c r="C71" s="109" t="s">
        <v>83</v>
      </c>
      <c r="D71" s="110" t="s">
        <v>54</v>
      </c>
      <c r="E71" s="111">
        <v>10</v>
      </c>
      <c r="F71" s="112"/>
      <c r="G71" s="113"/>
      <c r="H71" s="113"/>
      <c r="I71" s="99"/>
      <c r="J71" s="99"/>
      <c r="K71" s="99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95"/>
      <c r="CC71" s="95"/>
      <c r="CD71" s="95"/>
      <c r="CE71" s="95"/>
      <c r="CF71" s="95"/>
      <c r="CG71" s="95"/>
      <c r="CH71" s="95"/>
      <c r="CI71" s="95"/>
      <c r="CJ71" s="95"/>
      <c r="CK71" s="95"/>
      <c r="CL71" s="95"/>
      <c r="CM71" s="95"/>
      <c r="CN71" s="95"/>
      <c r="CO71" s="95"/>
      <c r="CP71" s="95"/>
      <c r="CQ71" s="95"/>
      <c r="CR71" s="95"/>
      <c r="CS71" s="95"/>
      <c r="CT71" s="95"/>
      <c r="CU71" s="95"/>
      <c r="CV71" s="95"/>
      <c r="CW71" s="95"/>
      <c r="CX71" s="95"/>
      <c r="CY71" s="95"/>
      <c r="CZ71" s="61"/>
      <c r="DA71" s="61"/>
      <c r="DB71" s="61"/>
      <c r="DC71" s="62"/>
      <c r="DD71" s="63"/>
      <c r="DE71" s="64"/>
      <c r="DF71" s="63"/>
      <c r="DG71" s="65"/>
    </row>
    <row r="72" spans="2:111" ht="13.5">
      <c r="B72" s="114">
        <v>29</v>
      </c>
      <c r="C72" s="115" t="s">
        <v>84</v>
      </c>
      <c r="D72" s="110" t="s">
        <v>54</v>
      </c>
      <c r="E72" s="111">
        <v>10</v>
      </c>
      <c r="F72" s="112"/>
      <c r="G72" s="113"/>
      <c r="H72" s="113"/>
      <c r="I72" s="99"/>
      <c r="J72" s="99"/>
      <c r="K72" s="99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  <c r="CD72" s="95"/>
      <c r="CE72" s="95"/>
      <c r="CF72" s="95"/>
      <c r="CG72" s="95"/>
      <c r="CH72" s="95"/>
      <c r="CI72" s="95"/>
      <c r="CJ72" s="95"/>
      <c r="CK72" s="95"/>
      <c r="CL72" s="95"/>
      <c r="CM72" s="95"/>
      <c r="CN72" s="95"/>
      <c r="CO72" s="95"/>
      <c r="CP72" s="95"/>
      <c r="CQ72" s="95"/>
      <c r="CR72" s="95"/>
      <c r="CS72" s="95"/>
      <c r="CT72" s="95"/>
      <c r="CU72" s="95"/>
      <c r="CV72" s="95"/>
      <c r="CW72" s="95"/>
      <c r="CX72" s="95"/>
      <c r="CY72" s="95"/>
      <c r="CZ72" s="61"/>
      <c r="DA72" s="61"/>
      <c r="DB72" s="61"/>
      <c r="DC72" s="62"/>
      <c r="DD72" s="63"/>
      <c r="DE72" s="64"/>
      <c r="DF72" s="63"/>
      <c r="DG72" s="65"/>
    </row>
    <row r="73" spans="2:111" ht="13.5">
      <c r="B73" s="116" t="s">
        <v>85</v>
      </c>
      <c r="C73" s="116"/>
      <c r="D73" s="117"/>
      <c r="E73" s="118"/>
      <c r="F73" s="119"/>
      <c r="G73" s="119"/>
      <c r="H73" s="119"/>
      <c r="I73" s="120"/>
      <c r="J73" s="120"/>
      <c r="K73" s="120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5"/>
      <c r="CB73" s="95"/>
      <c r="CC73" s="95"/>
      <c r="CD73" s="95"/>
      <c r="CE73" s="95"/>
      <c r="CF73" s="95"/>
      <c r="CG73" s="95"/>
      <c r="CH73" s="95"/>
      <c r="CI73" s="95"/>
      <c r="CJ73" s="95"/>
      <c r="CK73" s="95"/>
      <c r="CL73" s="95"/>
      <c r="CM73" s="95"/>
      <c r="CN73" s="95"/>
      <c r="CO73" s="95"/>
      <c r="CP73" s="95"/>
      <c r="CQ73" s="95"/>
      <c r="CR73" s="95"/>
      <c r="CS73" s="95"/>
      <c r="CT73" s="95"/>
      <c r="CU73" s="95"/>
      <c r="CV73" s="95"/>
      <c r="CW73" s="95"/>
      <c r="CX73" s="95"/>
      <c r="CY73" s="95"/>
      <c r="CZ73" s="61"/>
      <c r="DA73" s="61"/>
      <c r="DB73" s="61"/>
      <c r="DC73" s="62"/>
      <c r="DD73" s="63"/>
      <c r="DE73" s="64"/>
      <c r="DF73" s="63"/>
      <c r="DG73" s="65"/>
    </row>
    <row r="74" spans="2:111" ht="14.25">
      <c r="B74"/>
      <c r="C74" s="121"/>
      <c r="D74" s="122"/>
      <c r="E74" s="95"/>
      <c r="F74" s="123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95"/>
      <c r="CB74" s="95"/>
      <c r="CC74" s="95"/>
      <c r="CD74" s="95"/>
      <c r="CE74" s="95"/>
      <c r="CF74" s="95"/>
      <c r="CG74" s="95"/>
      <c r="CH74" s="95"/>
      <c r="CI74" s="95"/>
      <c r="CJ74" s="95"/>
      <c r="CK74" s="95"/>
      <c r="CL74" s="95"/>
      <c r="CM74" s="95"/>
      <c r="CN74" s="95"/>
      <c r="CO74" s="95"/>
      <c r="CP74" s="95"/>
      <c r="CQ74" s="95"/>
      <c r="CR74" s="95"/>
      <c r="CS74" s="95"/>
      <c r="CT74" s="95"/>
      <c r="CU74" s="95"/>
      <c r="CV74" s="95"/>
      <c r="CW74" s="95"/>
      <c r="CX74" s="95"/>
      <c r="CY74" s="95"/>
      <c r="CZ74" s="61"/>
      <c r="DA74" s="61"/>
      <c r="DB74" s="61"/>
      <c r="DC74" s="62"/>
      <c r="DD74" s="63"/>
      <c r="DE74" s="64"/>
      <c r="DF74" s="63"/>
      <c r="DG74" s="65"/>
    </row>
    <row r="75" spans="2:111" ht="14.25">
      <c r="B75"/>
      <c r="C75" s="121"/>
      <c r="D75" s="122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  <c r="CX75" s="95"/>
      <c r="CY75" s="95"/>
      <c r="CZ75" s="61"/>
      <c r="DA75" s="61"/>
      <c r="DB75" s="61"/>
      <c r="DC75" s="62"/>
      <c r="DD75" s="63"/>
      <c r="DE75" s="64"/>
      <c r="DF75" s="63"/>
      <c r="DG75" s="65"/>
    </row>
    <row r="76" spans="20:111" ht="13.5"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5"/>
      <c r="BZ76" s="95"/>
      <c r="CA76" s="95"/>
      <c r="CB76" s="95"/>
      <c r="CC76" s="95"/>
      <c r="CD76" s="95"/>
      <c r="CE76" s="95"/>
      <c r="CF76" s="95"/>
      <c r="CG76" s="95"/>
      <c r="CH76" s="95"/>
      <c r="CI76" s="95"/>
      <c r="CJ76" s="95"/>
      <c r="CK76" s="95"/>
      <c r="CL76" s="95"/>
      <c r="CM76" s="95"/>
      <c r="CN76" s="95"/>
      <c r="CO76" s="95"/>
      <c r="CP76" s="95"/>
      <c r="CQ76" s="95"/>
      <c r="CR76" s="95"/>
      <c r="CS76" s="95"/>
      <c r="CT76" s="95"/>
      <c r="CU76" s="95"/>
      <c r="CV76" s="95"/>
      <c r="CW76" s="95"/>
      <c r="CX76" s="95"/>
      <c r="CY76" s="95"/>
      <c r="CZ76" s="61"/>
      <c r="DA76" s="61"/>
      <c r="DB76" s="61"/>
      <c r="DC76" s="62"/>
      <c r="DD76" s="63"/>
      <c r="DE76" s="64"/>
      <c r="DF76" s="63"/>
      <c r="DG76" s="65"/>
    </row>
    <row r="77" spans="3:111" ht="13.5" hidden="1">
      <c r="C77" s="80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75"/>
      <c r="DA77" s="75"/>
      <c r="DB77" s="75"/>
      <c r="DC77" s="76"/>
      <c r="DD77" s="77">
        <f>IF(SUM(DD44:DD76)=0,"",SUM(DD44:DD76))</f>
        <v>20223.2</v>
      </c>
      <c r="DE77" s="78" t="s">
        <v>45</v>
      </c>
      <c r="DF77" s="77">
        <f>IF(SUM(DF44:DF76)=0,"",SUM(DF44:DF76))</f>
        <v>2475.26</v>
      </c>
      <c r="DG77" s="79">
        <f>IF(SUM(DG44:DG76)=0,"",SUM(DG44:DG76))</f>
        <v>22698.46</v>
      </c>
    </row>
    <row r="78" ht="4.5" customHeight="1">
      <c r="C78" s="80"/>
    </row>
    <row r="79" ht="4.5" customHeight="1">
      <c r="C79" s="80"/>
    </row>
    <row r="80" ht="7.5" customHeight="1"/>
    <row r="81" spans="2:3" ht="4.5" customHeight="1">
      <c r="B81" s="20"/>
      <c r="C81" s="21"/>
    </row>
    <row r="82" spans="2:3" ht="32.25" customHeight="1">
      <c r="B82" s="124" t="s">
        <v>86</v>
      </c>
      <c r="C82" s="124"/>
    </row>
    <row r="83" spans="2:108" ht="15.75" customHeight="1">
      <c r="B83" s="22">
        <v>1</v>
      </c>
      <c r="C83" s="23">
        <v>2</v>
      </c>
      <c r="D83" s="23">
        <v>3</v>
      </c>
      <c r="E83" s="24">
        <v>4</v>
      </c>
      <c r="F83" s="24">
        <v>5</v>
      </c>
      <c r="G83" s="24">
        <v>6</v>
      </c>
      <c r="H83" s="24">
        <v>7</v>
      </c>
      <c r="I83" s="24">
        <v>8</v>
      </c>
      <c r="J83" s="24">
        <v>9</v>
      </c>
      <c r="K83" s="24">
        <v>10</v>
      </c>
      <c r="L83" s="25"/>
      <c r="M83" s="25"/>
      <c r="N83" s="25"/>
      <c r="O83" s="25"/>
      <c r="P83" s="25"/>
      <c r="Q83" s="25"/>
      <c r="R83" s="25"/>
      <c r="S83" s="25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8"/>
      <c r="DA83" s="18"/>
      <c r="DB83" s="18"/>
      <c r="DC83" s="19"/>
      <c r="DD83" s="19"/>
    </row>
    <row r="84" spans="2:19" ht="40.5" customHeight="1">
      <c r="B84" s="30" t="s">
        <v>2</v>
      </c>
      <c r="C84" s="31" t="s">
        <v>3</v>
      </c>
      <c r="D84" s="31" t="s">
        <v>4</v>
      </c>
      <c r="E84" s="32" t="s">
        <v>5</v>
      </c>
      <c r="F84" s="32" t="s">
        <v>6</v>
      </c>
      <c r="G84" s="32" t="s">
        <v>7</v>
      </c>
      <c r="H84" s="32" t="s">
        <v>8</v>
      </c>
      <c r="I84" s="32" t="s">
        <v>9</v>
      </c>
      <c r="J84" s="32" t="s">
        <v>10</v>
      </c>
      <c r="K84" s="32" t="s">
        <v>11</v>
      </c>
      <c r="L84" s="25"/>
      <c r="M84" s="25"/>
      <c r="N84" s="25"/>
      <c r="O84" s="25"/>
      <c r="P84" s="25"/>
      <c r="Q84" s="25"/>
      <c r="R84" s="25"/>
      <c r="S84" s="25"/>
    </row>
    <row r="85" spans="2:111" ht="22.5">
      <c r="B85" s="37">
        <v>1</v>
      </c>
      <c r="C85" s="38" t="s">
        <v>87</v>
      </c>
      <c r="D85" s="39" t="s">
        <v>20</v>
      </c>
      <c r="E85" s="40">
        <v>50</v>
      </c>
      <c r="F85" s="41"/>
      <c r="G85" s="41"/>
      <c r="H85" s="40"/>
      <c r="I85" s="41"/>
      <c r="J85" s="41"/>
      <c r="K85" s="41"/>
      <c r="O85"/>
      <c r="P8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33"/>
      <c r="DA85" s="34"/>
      <c r="DB85" s="35"/>
      <c r="DC85" s="34"/>
      <c r="DD85" s="34"/>
      <c r="DE85" s="34" t="s">
        <v>48</v>
      </c>
      <c r="DF85" s="34" t="s">
        <v>49</v>
      </c>
      <c r="DG85" s="36"/>
    </row>
    <row r="86" spans="2:111" ht="22.5">
      <c r="B86" s="47">
        <v>2</v>
      </c>
      <c r="C86" s="57" t="s">
        <v>88</v>
      </c>
      <c r="D86" s="58" t="s">
        <v>54</v>
      </c>
      <c r="E86" s="59">
        <v>10</v>
      </c>
      <c r="F86" s="125"/>
      <c r="G86" s="125"/>
      <c r="H86" s="59"/>
      <c r="I86" s="125"/>
      <c r="J86" s="125"/>
      <c r="K86" s="125"/>
      <c r="L86" s="60"/>
      <c r="M86" s="60"/>
      <c r="N86" s="60"/>
      <c r="O86"/>
      <c r="P86"/>
      <c r="Q86" s="60"/>
      <c r="R86" s="60"/>
      <c r="S86" s="60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85"/>
      <c r="DA86" s="86"/>
      <c r="DB86" s="86"/>
      <c r="DC86" s="78"/>
      <c r="DD86" s="78" t="s">
        <v>50</v>
      </c>
      <c r="DE86" s="78"/>
      <c r="DF86" s="78" t="s">
        <v>51</v>
      </c>
      <c r="DG86" s="87" t="s">
        <v>52</v>
      </c>
    </row>
    <row r="87" spans="2:111" ht="19.5" customHeight="1">
      <c r="B87" s="47">
        <v>3</v>
      </c>
      <c r="C87" s="57" t="s">
        <v>89</v>
      </c>
      <c r="D87" s="58" t="s">
        <v>54</v>
      </c>
      <c r="E87" s="59">
        <v>100</v>
      </c>
      <c r="F87" s="125"/>
      <c r="G87" s="125"/>
      <c r="H87" s="59"/>
      <c r="I87" s="125"/>
      <c r="J87" s="125"/>
      <c r="K87" s="125"/>
      <c r="L87" s="60"/>
      <c r="M87" s="60"/>
      <c r="N87" s="60"/>
      <c r="O87"/>
      <c r="P87"/>
      <c r="Q87" s="60"/>
      <c r="R87" s="60"/>
      <c r="S87" s="60"/>
      <c r="CZ87" s="42"/>
      <c r="DA87" s="43"/>
      <c r="DB87" s="43"/>
      <c r="DC87" s="44">
        <v>0.49</v>
      </c>
      <c r="DD87" s="44">
        <f aca="true" t="shared" si="6" ref="DD87:DD98">IF(DB87="",IF(E85*DC87=0,"",E85*DC87),DC87*DB87)</f>
        <v>24.5</v>
      </c>
      <c r="DE87" s="45">
        <v>0.08</v>
      </c>
      <c r="DF87" s="44">
        <f aca="true" t="shared" si="7" ref="DF87:DF105">IF(DE87="","",IF(DD87="","",ROUND(DD87*DE87,2)))</f>
        <v>1.96</v>
      </c>
      <c r="DG87" s="46">
        <f aca="true" t="shared" si="8" ref="DG87:DG105">IF(DC87="","",IF(DE87="","",DD87+DF87))</f>
        <v>26.46</v>
      </c>
    </row>
    <row r="88" spans="2:111" ht="22.5">
      <c r="B88" s="47">
        <v>4</v>
      </c>
      <c r="C88" s="57" t="s">
        <v>90</v>
      </c>
      <c r="D88" s="58" t="s">
        <v>27</v>
      </c>
      <c r="E88" s="59">
        <v>20</v>
      </c>
      <c r="F88" s="125"/>
      <c r="G88" s="125"/>
      <c r="H88" s="59"/>
      <c r="I88" s="125"/>
      <c r="J88" s="125"/>
      <c r="K88" s="125"/>
      <c r="L88" s="60"/>
      <c r="M88" s="60"/>
      <c r="N88" s="60"/>
      <c r="O88"/>
      <c r="P88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52"/>
      <c r="DA88" s="53"/>
      <c r="DB88" s="53"/>
      <c r="DC88" s="54">
        <v>17</v>
      </c>
      <c r="DD88" s="54">
        <f t="shared" si="6"/>
        <v>170</v>
      </c>
      <c r="DE88" s="55">
        <v>0.08</v>
      </c>
      <c r="DF88" s="54">
        <f t="shared" si="7"/>
        <v>13.6</v>
      </c>
      <c r="DG88" s="56">
        <f t="shared" si="8"/>
        <v>183.6</v>
      </c>
    </row>
    <row r="89" spans="2:111" ht="22.5">
      <c r="B89" s="47">
        <v>5</v>
      </c>
      <c r="C89" s="48" t="s">
        <v>91</v>
      </c>
      <c r="D89" s="49" t="s">
        <v>27</v>
      </c>
      <c r="E89" s="50">
        <v>20</v>
      </c>
      <c r="F89" s="125"/>
      <c r="G89" s="125"/>
      <c r="H89" s="59"/>
      <c r="I89" s="125"/>
      <c r="J89" s="125"/>
      <c r="K89" s="125"/>
      <c r="O89"/>
      <c r="P89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52"/>
      <c r="DA89" s="53"/>
      <c r="DB89" s="53"/>
      <c r="DC89" s="54">
        <v>3.28</v>
      </c>
      <c r="DD89" s="54">
        <f t="shared" si="6"/>
        <v>328</v>
      </c>
      <c r="DE89" s="55">
        <v>0.08</v>
      </c>
      <c r="DF89" s="54">
        <f t="shared" si="7"/>
        <v>26.24</v>
      </c>
      <c r="DG89" s="56">
        <f t="shared" si="8"/>
        <v>354.24</v>
      </c>
    </row>
    <row r="90" spans="2:111" ht="22.5">
      <c r="B90" s="47">
        <v>6</v>
      </c>
      <c r="C90" s="48" t="s">
        <v>92</v>
      </c>
      <c r="D90" s="49" t="s">
        <v>27</v>
      </c>
      <c r="E90" s="50">
        <v>300</v>
      </c>
      <c r="F90" s="125"/>
      <c r="G90" s="125"/>
      <c r="H90" s="59"/>
      <c r="I90" s="125"/>
      <c r="J90" s="125"/>
      <c r="K90" s="125"/>
      <c r="O90"/>
      <c r="P9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52"/>
      <c r="DA90" s="53"/>
      <c r="DB90" s="53"/>
      <c r="DC90" s="54">
        <v>3.28</v>
      </c>
      <c r="DD90" s="54">
        <f t="shared" si="6"/>
        <v>65.6</v>
      </c>
      <c r="DE90" s="55">
        <v>0.08</v>
      </c>
      <c r="DF90" s="54">
        <f t="shared" si="7"/>
        <v>5.25</v>
      </c>
      <c r="DG90" s="56">
        <f t="shared" si="8"/>
        <v>70.85</v>
      </c>
    </row>
    <row r="91" spans="2:111" ht="60.75">
      <c r="B91" s="47">
        <v>7</v>
      </c>
      <c r="C91" s="57" t="s">
        <v>93</v>
      </c>
      <c r="D91" s="58" t="s">
        <v>20</v>
      </c>
      <c r="E91" s="59">
        <v>3000</v>
      </c>
      <c r="F91" s="125"/>
      <c r="G91" s="125"/>
      <c r="H91" s="59"/>
      <c r="I91" s="125"/>
      <c r="J91" s="125"/>
      <c r="K91" s="125"/>
      <c r="L91" s="60"/>
      <c r="M91" s="60"/>
      <c r="N91" s="60"/>
      <c r="O91"/>
      <c r="P91"/>
      <c r="Q91" s="60"/>
      <c r="R91" s="60"/>
      <c r="S91" s="60"/>
      <c r="CZ91" s="52"/>
      <c r="DA91" s="53"/>
      <c r="DB91" s="53"/>
      <c r="DC91" s="54">
        <v>3.15</v>
      </c>
      <c r="DD91" s="54">
        <f t="shared" si="6"/>
        <v>63</v>
      </c>
      <c r="DE91" s="55">
        <v>0.08</v>
      </c>
      <c r="DF91" s="54">
        <f t="shared" si="7"/>
        <v>5.04</v>
      </c>
      <c r="DG91" s="56">
        <f t="shared" si="8"/>
        <v>68.04</v>
      </c>
    </row>
    <row r="92" spans="2:111" ht="14.25">
      <c r="B92" s="47">
        <v>8</v>
      </c>
      <c r="C92" s="48" t="s">
        <v>94</v>
      </c>
      <c r="D92" s="49" t="s">
        <v>27</v>
      </c>
      <c r="E92" s="50">
        <v>20</v>
      </c>
      <c r="F92" s="125"/>
      <c r="G92" s="125"/>
      <c r="H92" s="59"/>
      <c r="I92" s="125"/>
      <c r="J92" s="125"/>
      <c r="K92" s="125"/>
      <c r="O92"/>
      <c r="P92"/>
      <c r="CZ92" s="52"/>
      <c r="DA92" s="53"/>
      <c r="DB92" s="53"/>
      <c r="DC92" s="54">
        <v>3.15</v>
      </c>
      <c r="DD92" s="54">
        <f t="shared" si="6"/>
        <v>945</v>
      </c>
      <c r="DE92" s="55">
        <v>0.08</v>
      </c>
      <c r="DF92" s="54">
        <f t="shared" si="7"/>
        <v>75.6</v>
      </c>
      <c r="DG92" s="56">
        <f t="shared" si="8"/>
        <v>1020.6</v>
      </c>
    </row>
    <row r="93" spans="2:111" ht="41.25" customHeight="1">
      <c r="B93" s="47">
        <v>9</v>
      </c>
      <c r="C93" s="57" t="s">
        <v>95</v>
      </c>
      <c r="D93" s="58" t="s">
        <v>20</v>
      </c>
      <c r="E93" s="59">
        <v>6</v>
      </c>
      <c r="F93" s="125"/>
      <c r="G93" s="125"/>
      <c r="H93" s="59"/>
      <c r="I93" s="125"/>
      <c r="J93" s="125"/>
      <c r="K93" s="125"/>
      <c r="L93" s="60"/>
      <c r="M93" s="60"/>
      <c r="N93" s="60"/>
      <c r="O93"/>
      <c r="P93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52"/>
      <c r="DA93" s="53"/>
      <c r="DB93" s="53"/>
      <c r="DC93" s="54">
        <v>0.51</v>
      </c>
      <c r="DD93" s="54">
        <f t="shared" si="6"/>
        <v>1530</v>
      </c>
      <c r="DE93" s="55">
        <v>0.08</v>
      </c>
      <c r="DF93" s="54">
        <f t="shared" si="7"/>
        <v>122.4</v>
      </c>
      <c r="DG93" s="56">
        <f t="shared" si="8"/>
        <v>1652.4</v>
      </c>
    </row>
    <row r="94" spans="2:111" ht="39.75" customHeight="1">
      <c r="B94" s="47">
        <v>10</v>
      </c>
      <c r="C94" s="48" t="s">
        <v>96</v>
      </c>
      <c r="D94" s="49" t="s">
        <v>27</v>
      </c>
      <c r="E94" s="50">
        <v>20</v>
      </c>
      <c r="F94" s="125"/>
      <c r="G94" s="125"/>
      <c r="H94" s="59"/>
      <c r="I94" s="125"/>
      <c r="J94" s="125"/>
      <c r="K94" s="125"/>
      <c r="O94"/>
      <c r="P94"/>
      <c r="CZ94" s="52"/>
      <c r="DA94" s="53"/>
      <c r="DB94" s="53"/>
      <c r="DC94" s="54">
        <v>0.49</v>
      </c>
      <c r="DD94" s="54">
        <f t="shared" si="6"/>
        <v>9.8</v>
      </c>
      <c r="DE94" s="55">
        <v>0.08</v>
      </c>
      <c r="DF94" s="54">
        <f t="shared" si="7"/>
        <v>0.78</v>
      </c>
      <c r="DG94" s="56">
        <f t="shared" si="8"/>
        <v>10.58</v>
      </c>
    </row>
    <row r="95" spans="2:111" ht="41.25" customHeight="1">
      <c r="B95" s="47">
        <v>11</v>
      </c>
      <c r="C95" s="57" t="s">
        <v>97</v>
      </c>
      <c r="D95" s="58" t="s">
        <v>54</v>
      </c>
      <c r="E95" s="59">
        <v>200</v>
      </c>
      <c r="F95" s="125"/>
      <c r="G95" s="125"/>
      <c r="H95" s="59"/>
      <c r="I95" s="125"/>
      <c r="J95" s="125"/>
      <c r="K95" s="125"/>
      <c r="L95" s="60"/>
      <c r="M95" s="60"/>
      <c r="N95" s="60"/>
      <c r="O95"/>
      <c r="P95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52"/>
      <c r="DA95" s="53"/>
      <c r="DB95" s="53"/>
      <c r="DC95" s="54">
        <v>0.49</v>
      </c>
      <c r="DD95" s="54">
        <f t="shared" si="6"/>
        <v>2.94</v>
      </c>
      <c r="DE95" s="55">
        <v>0.08</v>
      </c>
      <c r="DF95" s="54">
        <f t="shared" si="7"/>
        <v>0.24</v>
      </c>
      <c r="DG95" s="56">
        <f t="shared" si="8"/>
        <v>3.1799999999999997</v>
      </c>
    </row>
    <row r="96" spans="2:111" ht="18.75" customHeight="1">
      <c r="B96" s="47">
        <v>12</v>
      </c>
      <c r="C96" s="57" t="s">
        <v>98</v>
      </c>
      <c r="D96" s="58" t="s">
        <v>27</v>
      </c>
      <c r="E96" s="59">
        <v>100</v>
      </c>
      <c r="F96" s="125"/>
      <c r="G96" s="125"/>
      <c r="H96" s="59"/>
      <c r="I96" s="125"/>
      <c r="J96" s="125"/>
      <c r="K96" s="125"/>
      <c r="L96" s="60"/>
      <c r="M96" s="60"/>
      <c r="N96" s="60"/>
      <c r="O96"/>
      <c r="P96"/>
      <c r="Q96" s="60"/>
      <c r="R96" s="60"/>
      <c r="S96" s="60"/>
      <c r="CZ96" s="52"/>
      <c r="DA96" s="53"/>
      <c r="DB96" s="53"/>
      <c r="DC96" s="54">
        <v>6</v>
      </c>
      <c r="DD96" s="54">
        <f t="shared" si="6"/>
        <v>120</v>
      </c>
      <c r="DE96" s="55">
        <v>0.08</v>
      </c>
      <c r="DF96" s="54">
        <f t="shared" si="7"/>
        <v>9.6</v>
      </c>
      <c r="DG96" s="56">
        <f t="shared" si="8"/>
        <v>129.6</v>
      </c>
    </row>
    <row r="97" spans="2:111" ht="70.5">
      <c r="B97" s="47">
        <v>13</v>
      </c>
      <c r="C97" s="126" t="s">
        <v>99</v>
      </c>
      <c r="D97" s="58" t="s">
        <v>20</v>
      </c>
      <c r="E97" s="59">
        <v>2500</v>
      </c>
      <c r="F97" s="125"/>
      <c r="G97" s="125"/>
      <c r="H97" s="59"/>
      <c r="I97" s="125"/>
      <c r="J97" s="125"/>
      <c r="K97" s="125"/>
      <c r="L97" s="60"/>
      <c r="M97" s="60"/>
      <c r="N97" s="60"/>
      <c r="O97"/>
      <c r="P97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52"/>
      <c r="DA97" s="53"/>
      <c r="DB97" s="53"/>
      <c r="DC97" s="54">
        <v>3.35</v>
      </c>
      <c r="DD97" s="54">
        <f t="shared" si="6"/>
        <v>670</v>
      </c>
      <c r="DE97" s="55">
        <v>0.23</v>
      </c>
      <c r="DF97" s="54">
        <f t="shared" si="7"/>
        <v>154.1</v>
      </c>
      <c r="DG97" s="56">
        <f t="shared" si="8"/>
        <v>824.1</v>
      </c>
    </row>
    <row r="98" spans="2:111" ht="18" customHeight="1">
      <c r="B98" s="47">
        <v>14</v>
      </c>
      <c r="C98" s="57" t="s">
        <v>100</v>
      </c>
      <c r="D98" s="58" t="s">
        <v>20</v>
      </c>
      <c r="E98" s="59">
        <v>6</v>
      </c>
      <c r="F98" s="125"/>
      <c r="G98" s="125"/>
      <c r="H98" s="59"/>
      <c r="I98" s="125"/>
      <c r="J98" s="125"/>
      <c r="K98" s="125"/>
      <c r="L98" s="60"/>
      <c r="M98" s="60"/>
      <c r="N98" s="60"/>
      <c r="O98"/>
      <c r="P98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52"/>
      <c r="DA98" s="53"/>
      <c r="DB98" s="53"/>
      <c r="DC98" s="54">
        <v>12.49</v>
      </c>
      <c r="DD98" s="54">
        <f t="shared" si="6"/>
        <v>1249</v>
      </c>
      <c r="DE98" s="55">
        <v>0.08</v>
      </c>
      <c r="DF98" s="54">
        <f t="shared" si="7"/>
        <v>99.92</v>
      </c>
      <c r="DG98" s="56">
        <f t="shared" si="8"/>
        <v>1348.92</v>
      </c>
    </row>
    <row r="99" spans="2:111" ht="16.5" customHeight="1">
      <c r="B99" s="47">
        <v>15</v>
      </c>
      <c r="C99" s="57" t="s">
        <v>101</v>
      </c>
      <c r="D99" s="58" t="s">
        <v>27</v>
      </c>
      <c r="E99" s="59">
        <v>250</v>
      </c>
      <c r="F99" s="125"/>
      <c r="G99" s="125"/>
      <c r="H99" s="59"/>
      <c r="I99" s="125"/>
      <c r="J99" s="125"/>
      <c r="K99" s="125"/>
      <c r="L99" s="60"/>
      <c r="M99" s="60"/>
      <c r="N99" s="60"/>
      <c r="O99"/>
      <c r="P99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52"/>
      <c r="DA99" s="53"/>
      <c r="DB99" s="53"/>
      <c r="DC99" s="54">
        <v>105</v>
      </c>
      <c r="DD99" s="54">
        <f>IF(DB99="",IF(E98*DC99=0,"",E98*DC99),DC99*DB99)</f>
        <v>630</v>
      </c>
      <c r="DE99" s="55">
        <v>0.08</v>
      </c>
      <c r="DF99" s="54">
        <f t="shared" si="7"/>
        <v>50.4</v>
      </c>
      <c r="DG99" s="56">
        <f t="shared" si="8"/>
        <v>680.4</v>
      </c>
    </row>
    <row r="100" spans="1:111" ht="16.5" customHeight="1">
      <c r="A100" s="127"/>
      <c r="B100" s="47">
        <v>16</v>
      </c>
      <c r="C100" s="57" t="s">
        <v>102</v>
      </c>
      <c r="D100" s="58" t="s">
        <v>27</v>
      </c>
      <c r="E100" s="59">
        <v>80</v>
      </c>
      <c r="F100" s="125"/>
      <c r="G100" s="125"/>
      <c r="H100" s="59"/>
      <c r="I100" s="125"/>
      <c r="J100" s="125"/>
      <c r="K100" s="125"/>
      <c r="L100" s="60"/>
      <c r="M100" s="60"/>
      <c r="N100" s="60"/>
      <c r="O100"/>
      <c r="P100"/>
      <c r="Q100" s="60"/>
      <c r="R100" s="60"/>
      <c r="S100" s="60"/>
      <c r="CZ100" s="52"/>
      <c r="DA100" s="53"/>
      <c r="DB100" s="53"/>
      <c r="DC100" s="54">
        <v>105</v>
      </c>
      <c r="DD100" s="54" t="e">
        <f>IF(DB100="",IF(#REF!*DC100=0,"",#REF!*DC100),DC100*DB100)</f>
        <v>#REF!</v>
      </c>
      <c r="DE100" s="55">
        <v>0.08</v>
      </c>
      <c r="DF100" s="54" t="e">
        <f t="shared" si="7"/>
        <v>#REF!</v>
      </c>
      <c r="DG100" s="56" t="e">
        <f t="shared" si="8"/>
        <v>#REF!</v>
      </c>
    </row>
    <row r="101" spans="1:112" s="128" customFormat="1" ht="16.5" customHeight="1">
      <c r="A101" s="127"/>
      <c r="B101" s="47">
        <v>17</v>
      </c>
      <c r="C101" s="57" t="s">
        <v>103</v>
      </c>
      <c r="D101" s="58" t="s">
        <v>27</v>
      </c>
      <c r="E101" s="59">
        <v>50</v>
      </c>
      <c r="F101" s="125"/>
      <c r="G101" s="125"/>
      <c r="H101" s="59"/>
      <c r="I101" s="125"/>
      <c r="J101" s="125"/>
      <c r="K101" s="125"/>
      <c r="L101" s="60"/>
      <c r="M101" s="60"/>
      <c r="N101" s="60"/>
      <c r="O101"/>
      <c r="P101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52"/>
      <c r="DA101" s="53"/>
      <c r="DB101" s="53"/>
      <c r="DC101" s="54">
        <v>14.16</v>
      </c>
      <c r="DD101" s="54">
        <f aca="true" t="shared" si="9" ref="DD101:DD105">IF(DB101="",IF(E101*DC101=0,"",E101*DC101),DC101*DB101)</f>
        <v>708</v>
      </c>
      <c r="DE101" s="55">
        <v>0.08</v>
      </c>
      <c r="DF101" s="54">
        <f t="shared" si="7"/>
        <v>56.64</v>
      </c>
      <c r="DG101" s="56">
        <f t="shared" si="8"/>
        <v>764.64</v>
      </c>
      <c r="DH101" s="127"/>
    </row>
    <row r="102" spans="1:112" s="128" customFormat="1" ht="16.5" customHeight="1">
      <c r="A102" s="127"/>
      <c r="B102" s="47">
        <v>18</v>
      </c>
      <c r="C102" s="57" t="s">
        <v>104</v>
      </c>
      <c r="D102" s="58" t="s">
        <v>20</v>
      </c>
      <c r="E102" s="59">
        <v>50</v>
      </c>
      <c r="F102" s="125"/>
      <c r="G102" s="125"/>
      <c r="H102" s="59"/>
      <c r="I102" s="125"/>
      <c r="J102" s="125"/>
      <c r="K102" s="125"/>
      <c r="L102" s="60"/>
      <c r="M102" s="60"/>
      <c r="N102" s="60"/>
      <c r="O102"/>
      <c r="P102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52"/>
      <c r="DA102" s="53"/>
      <c r="DB102" s="53"/>
      <c r="DC102" s="54">
        <v>0.97</v>
      </c>
      <c r="DD102" s="54">
        <f t="shared" si="9"/>
        <v>48.5</v>
      </c>
      <c r="DE102" s="55">
        <v>0.08</v>
      </c>
      <c r="DF102" s="54">
        <f t="shared" si="7"/>
        <v>3.88</v>
      </c>
      <c r="DG102" s="56">
        <f t="shared" si="8"/>
        <v>52.38</v>
      </c>
      <c r="DH102" s="127"/>
    </row>
    <row r="103" spans="1:112" s="128" customFormat="1" ht="16.5" customHeight="1">
      <c r="A103" s="127"/>
      <c r="B103" s="47">
        <v>19</v>
      </c>
      <c r="C103" s="48" t="s">
        <v>105</v>
      </c>
      <c r="D103" s="49" t="s">
        <v>27</v>
      </c>
      <c r="E103" s="50">
        <v>200</v>
      </c>
      <c r="F103" s="125"/>
      <c r="G103" s="125"/>
      <c r="H103" s="59"/>
      <c r="I103" s="125"/>
      <c r="J103" s="125"/>
      <c r="K103" s="125"/>
      <c r="L103" s="4"/>
      <c r="M103" s="4"/>
      <c r="N103" s="4"/>
      <c r="O103"/>
      <c r="P103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52"/>
      <c r="DA103" s="53"/>
      <c r="DB103" s="53"/>
      <c r="DC103" s="54">
        <v>10.06</v>
      </c>
      <c r="DD103" s="54">
        <f t="shared" si="9"/>
        <v>2012</v>
      </c>
      <c r="DE103" s="55">
        <v>0.08</v>
      </c>
      <c r="DF103" s="54">
        <f t="shared" si="7"/>
        <v>160.96</v>
      </c>
      <c r="DG103" s="56">
        <f t="shared" si="8"/>
        <v>2172.96</v>
      </c>
      <c r="DH103" s="127"/>
    </row>
    <row r="104" spans="1:112" s="128" customFormat="1" ht="16.5" customHeight="1">
      <c r="A104" s="127"/>
      <c r="B104" s="47">
        <v>20</v>
      </c>
      <c r="C104" s="48" t="s">
        <v>106</v>
      </c>
      <c r="D104" s="49" t="s">
        <v>27</v>
      </c>
      <c r="E104" s="50">
        <v>15</v>
      </c>
      <c r="F104" s="125"/>
      <c r="G104" s="125"/>
      <c r="H104" s="59"/>
      <c r="I104" s="125"/>
      <c r="J104" s="125"/>
      <c r="K104" s="125"/>
      <c r="L104" s="4"/>
      <c r="M104" s="4"/>
      <c r="N104" s="4"/>
      <c r="O104"/>
      <c r="P10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52"/>
      <c r="DA104" s="53"/>
      <c r="DB104" s="53"/>
      <c r="DC104" s="54">
        <v>5.5</v>
      </c>
      <c r="DD104" s="54">
        <f t="shared" si="9"/>
        <v>82.5</v>
      </c>
      <c r="DE104" s="55">
        <v>0.08</v>
      </c>
      <c r="DF104" s="54">
        <f t="shared" si="7"/>
        <v>6.6</v>
      </c>
      <c r="DG104" s="56">
        <f t="shared" si="8"/>
        <v>89.1</v>
      </c>
      <c r="DH104" s="127"/>
    </row>
    <row r="105" spans="1:112" s="128" customFormat="1" ht="16.5" customHeight="1">
      <c r="A105" s="127"/>
      <c r="B105" s="47">
        <v>21</v>
      </c>
      <c r="C105" s="48" t="s">
        <v>107</v>
      </c>
      <c r="D105" s="49" t="s">
        <v>54</v>
      </c>
      <c r="E105" s="50">
        <v>100</v>
      </c>
      <c r="F105" s="125"/>
      <c r="G105" s="125"/>
      <c r="H105" s="59"/>
      <c r="I105" s="125"/>
      <c r="J105" s="125"/>
      <c r="K105" s="125"/>
      <c r="L105" s="4"/>
      <c r="M105" s="4"/>
      <c r="N105" s="4"/>
      <c r="O105"/>
      <c r="P105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52"/>
      <c r="DA105" s="53"/>
      <c r="DB105" s="53"/>
      <c r="DC105" s="54">
        <v>2.6</v>
      </c>
      <c r="DD105" s="54">
        <f t="shared" si="9"/>
        <v>260</v>
      </c>
      <c r="DE105" s="55">
        <v>0.08</v>
      </c>
      <c r="DF105" s="54">
        <f t="shared" si="7"/>
        <v>20.8</v>
      </c>
      <c r="DG105" s="56">
        <f t="shared" si="8"/>
        <v>280.8</v>
      </c>
      <c r="DH105" s="127"/>
    </row>
    <row r="106" spans="1:112" s="128" customFormat="1" ht="44.25" customHeight="1">
      <c r="A106" s="127"/>
      <c r="B106" s="47">
        <v>22</v>
      </c>
      <c r="C106" s="48" t="s">
        <v>108</v>
      </c>
      <c r="D106" s="129" t="s">
        <v>54</v>
      </c>
      <c r="E106" s="129">
        <v>4</v>
      </c>
      <c r="F106" s="125"/>
      <c r="G106" s="125"/>
      <c r="H106"/>
      <c r="I106" s="125"/>
      <c r="J106" s="125"/>
      <c r="K106" s="125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61"/>
      <c r="DA106" s="61"/>
      <c r="DB106" s="61"/>
      <c r="DC106" s="62"/>
      <c r="DD106" s="63"/>
      <c r="DE106" s="64"/>
      <c r="DF106" s="63"/>
      <c r="DG106" s="65"/>
      <c r="DH106" s="127"/>
    </row>
    <row r="107" spans="1:112" s="128" customFormat="1" ht="16.5" customHeight="1">
      <c r="A107" s="127"/>
      <c r="B107" s="30" t="s">
        <v>43</v>
      </c>
      <c r="C107" s="30"/>
      <c r="D107" s="49"/>
      <c r="E107" s="50"/>
      <c r="F107" s="59"/>
      <c r="G107" s="130"/>
      <c r="H107" s="131"/>
      <c r="I107" s="130"/>
      <c r="J107" s="130"/>
      <c r="K107" s="130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61"/>
      <c r="DA107" s="61"/>
      <c r="DB107" s="61"/>
      <c r="DC107" s="62"/>
      <c r="DD107" s="63"/>
      <c r="DE107" s="64"/>
      <c r="DF107" s="63"/>
      <c r="DG107" s="65"/>
      <c r="DH107" s="127"/>
    </row>
    <row r="108" ht="12.75" customHeight="1"/>
    <row r="109" ht="5.25" customHeight="1"/>
    <row r="110" spans="2:108" ht="13.5">
      <c r="B110" s="15" t="s">
        <v>109</v>
      </c>
      <c r="C110" s="16"/>
      <c r="D110" s="16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8"/>
      <c r="DA110" s="18"/>
      <c r="DB110" s="18"/>
      <c r="DC110" s="19"/>
      <c r="DD110" s="19"/>
    </row>
    <row r="111" spans="2:3" ht="13.5">
      <c r="B111" s="20"/>
      <c r="C111" s="21"/>
    </row>
    <row r="112" spans="2:111" ht="13.5">
      <c r="B112" s="22">
        <v>1</v>
      </c>
      <c r="C112" s="23">
        <v>2</v>
      </c>
      <c r="D112" s="23">
        <v>3</v>
      </c>
      <c r="E112" s="24">
        <v>4</v>
      </c>
      <c r="F112" s="24">
        <v>5</v>
      </c>
      <c r="G112" s="24">
        <v>6</v>
      </c>
      <c r="H112" s="24">
        <v>7</v>
      </c>
      <c r="I112" s="24">
        <v>8</v>
      </c>
      <c r="J112" s="24">
        <v>9</v>
      </c>
      <c r="K112" s="24">
        <v>10</v>
      </c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6">
        <v>5</v>
      </c>
      <c r="DA112" s="27">
        <v>6</v>
      </c>
      <c r="DB112" s="27">
        <v>7</v>
      </c>
      <c r="DC112" s="28">
        <v>5</v>
      </c>
      <c r="DD112" s="28">
        <v>6</v>
      </c>
      <c r="DE112" s="28">
        <v>7</v>
      </c>
      <c r="DF112" s="28">
        <v>8</v>
      </c>
      <c r="DG112" s="29">
        <v>9</v>
      </c>
    </row>
    <row r="113" spans="2:111" ht="12" customHeight="1">
      <c r="B113" s="30" t="s">
        <v>2</v>
      </c>
      <c r="C113" s="31" t="s">
        <v>3</v>
      </c>
      <c r="D113" s="31" t="s">
        <v>4</v>
      </c>
      <c r="E113" s="32" t="s">
        <v>5</v>
      </c>
      <c r="F113" s="132" t="s">
        <v>6</v>
      </c>
      <c r="G113" s="132" t="s">
        <v>110</v>
      </c>
      <c r="H113" s="132" t="s">
        <v>47</v>
      </c>
      <c r="I113" s="132" t="s">
        <v>9</v>
      </c>
      <c r="J113" s="132" t="s">
        <v>10</v>
      </c>
      <c r="K113" s="132" t="s">
        <v>11</v>
      </c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33" t="s">
        <v>12</v>
      </c>
      <c r="DA113" s="34" t="s">
        <v>13</v>
      </c>
      <c r="DB113" s="35" t="s">
        <v>14</v>
      </c>
      <c r="DC113" s="34" t="s">
        <v>15</v>
      </c>
      <c r="DD113" s="34" t="s">
        <v>16</v>
      </c>
      <c r="DE113" s="34" t="s">
        <v>17</v>
      </c>
      <c r="DF113" s="34"/>
      <c r="DG113" s="36" t="s">
        <v>18</v>
      </c>
    </row>
    <row r="114" spans="2:111" ht="36.75" customHeight="1">
      <c r="B114" s="30"/>
      <c r="C114" s="31"/>
      <c r="D114" s="31"/>
      <c r="E114" s="32"/>
      <c r="F114" s="132"/>
      <c r="G114" s="132"/>
      <c r="H114" s="132"/>
      <c r="I114" s="132"/>
      <c r="J114" s="132"/>
      <c r="K114" s="132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33"/>
      <c r="DA114" s="34"/>
      <c r="DB114" s="35"/>
      <c r="DC114" s="34"/>
      <c r="DD114" s="34"/>
      <c r="DE114" s="34" t="s">
        <v>48</v>
      </c>
      <c r="DF114" s="34" t="s">
        <v>49</v>
      </c>
      <c r="DG114" s="36"/>
    </row>
    <row r="115" spans="2:111" ht="22.5">
      <c r="B115" s="133"/>
      <c r="C115" s="134"/>
      <c r="D115" s="134"/>
      <c r="E115" s="135"/>
      <c r="F115" s="135"/>
      <c r="G115" s="135"/>
      <c r="H115" s="135"/>
      <c r="I115" s="135"/>
      <c r="J115" s="135"/>
      <c r="K115" s="13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85"/>
      <c r="DA115" s="86"/>
      <c r="DB115" s="86"/>
      <c r="DC115" s="78"/>
      <c r="DD115" s="78" t="s">
        <v>50</v>
      </c>
      <c r="DE115" s="78"/>
      <c r="DF115" s="78" t="s">
        <v>51</v>
      </c>
      <c r="DG115" s="87" t="s">
        <v>52</v>
      </c>
    </row>
    <row r="116" spans="2:111" ht="60.75" customHeight="1">
      <c r="B116" s="37">
        <v>1</v>
      </c>
      <c r="C116" s="38" t="s">
        <v>111</v>
      </c>
      <c r="D116" s="39" t="s">
        <v>27</v>
      </c>
      <c r="E116" s="40">
        <v>2000</v>
      </c>
      <c r="F116" s="136"/>
      <c r="G116" s="137"/>
      <c r="H116" s="137"/>
      <c r="I116" s="137"/>
      <c r="J116" s="137"/>
      <c r="K116" s="137"/>
      <c r="CZ116" s="42"/>
      <c r="DA116" s="43"/>
      <c r="DB116" s="43"/>
      <c r="DC116" s="44">
        <v>20.98</v>
      </c>
      <c r="DD116" s="44">
        <f aca="true" t="shared" si="10" ref="DD116:DD118">IF(DB116="",IF(E116*DC116=0,"",E116*DC116),DC116*DB116)</f>
        <v>41960</v>
      </c>
      <c r="DE116" s="45">
        <v>0.08</v>
      </c>
      <c r="DF116" s="44">
        <f aca="true" t="shared" si="11" ref="DF116:DF118">IF(DE116="","",IF(DD116="","",ROUND(DD116*DE116,2)))</f>
        <v>3356.8</v>
      </c>
      <c r="DG116" s="46">
        <f aca="true" t="shared" si="12" ref="DG116:DG118">IF(DC116="","",IF(DE116="","",DD116+DF116))</f>
        <v>45316.8</v>
      </c>
    </row>
    <row r="117" spans="2:111" ht="70.5" customHeight="1">
      <c r="B117" s="47">
        <v>2</v>
      </c>
      <c r="C117" s="38" t="s">
        <v>112</v>
      </c>
      <c r="D117" s="49" t="s">
        <v>27</v>
      </c>
      <c r="E117" s="50">
        <v>3500</v>
      </c>
      <c r="F117" s="136"/>
      <c r="G117" s="137"/>
      <c r="H117" s="137"/>
      <c r="I117" s="137"/>
      <c r="J117" s="137"/>
      <c r="K117" s="137"/>
      <c r="CZ117" s="52"/>
      <c r="DA117" s="53"/>
      <c r="DB117" s="53"/>
      <c r="DC117" s="54">
        <v>20.98</v>
      </c>
      <c r="DD117" s="54">
        <f t="shared" si="10"/>
        <v>73430</v>
      </c>
      <c r="DE117" s="55">
        <v>0.08</v>
      </c>
      <c r="DF117" s="54">
        <f t="shared" si="11"/>
        <v>5874.4</v>
      </c>
      <c r="DG117" s="56">
        <f t="shared" si="12"/>
        <v>79304.4</v>
      </c>
    </row>
    <row r="118" spans="2:111" ht="60.75" customHeight="1">
      <c r="B118" s="47">
        <v>3</v>
      </c>
      <c r="C118" s="38" t="s">
        <v>113</v>
      </c>
      <c r="D118" s="49" t="s">
        <v>27</v>
      </c>
      <c r="E118" s="50">
        <v>1200</v>
      </c>
      <c r="F118" s="136"/>
      <c r="G118" s="137"/>
      <c r="H118" s="137"/>
      <c r="I118" s="137"/>
      <c r="J118" s="137"/>
      <c r="K118" s="137"/>
      <c r="CZ118" s="52"/>
      <c r="DA118" s="53"/>
      <c r="DB118" s="53"/>
      <c r="DC118" s="54">
        <v>20.98</v>
      </c>
      <c r="DD118" s="54">
        <f t="shared" si="10"/>
        <v>25176</v>
      </c>
      <c r="DE118" s="55">
        <v>0.08</v>
      </c>
      <c r="DF118" s="54">
        <f t="shared" si="11"/>
        <v>2014.08</v>
      </c>
      <c r="DG118" s="56">
        <f t="shared" si="12"/>
        <v>27190.08</v>
      </c>
    </row>
    <row r="119" spans="2:111" ht="70.5" customHeight="1">
      <c r="B119" s="47">
        <v>4</v>
      </c>
      <c r="C119" s="38" t="s">
        <v>114</v>
      </c>
      <c r="D119" s="49" t="s">
        <v>54</v>
      </c>
      <c r="E119" s="50">
        <v>1000</v>
      </c>
      <c r="F119" s="136"/>
      <c r="G119" s="137"/>
      <c r="H119" s="137"/>
      <c r="I119" s="137"/>
      <c r="J119" s="137"/>
      <c r="K119" s="137"/>
      <c r="CZ119" s="61"/>
      <c r="DA119" s="61"/>
      <c r="DB119" s="61"/>
      <c r="DC119" s="62"/>
      <c r="DD119" s="63"/>
      <c r="DE119" s="64"/>
      <c r="DF119" s="63"/>
      <c r="DG119" s="65"/>
    </row>
    <row r="120" spans="2:111" ht="20.25" customHeight="1" hidden="1">
      <c r="B120" s="71"/>
      <c r="C120" s="72" t="s">
        <v>115</v>
      </c>
      <c r="D120" s="73"/>
      <c r="E120" s="74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75"/>
      <c r="DA120" s="75"/>
      <c r="DB120" s="75"/>
      <c r="DC120" s="76"/>
      <c r="DD120" s="77">
        <f>IF(SUM(DD116:DD119)=0,"",SUM(DD116:DD119))</f>
        <v>140566</v>
      </c>
      <c r="DE120" s="78" t="s">
        <v>45</v>
      </c>
      <c r="DF120" s="77">
        <f>IF(SUM(DF116:DF119)=0,"",SUM(DF116:DF119))</f>
        <v>11245.279999999999</v>
      </c>
      <c r="DG120" s="79">
        <f>IF(SUM(DG116:DG119)=0,"",SUM(DG116:DG119))</f>
        <v>151811.28</v>
      </c>
    </row>
    <row r="121" spans="3:11" ht="18" customHeight="1">
      <c r="C121" s="138" t="s">
        <v>43</v>
      </c>
      <c r="G121" s="137"/>
      <c r="I121" s="137"/>
      <c r="J121" s="137"/>
      <c r="K121" s="137"/>
    </row>
    <row r="122" ht="7.5" customHeight="1">
      <c r="C122" s="80"/>
    </row>
    <row r="123" ht="7.5" customHeight="1"/>
    <row r="124" ht="15" customHeight="1"/>
    <row r="125" spans="2:108" ht="13.5">
      <c r="B125" s="15" t="s">
        <v>116</v>
      </c>
      <c r="C125" s="16"/>
      <c r="D125" s="16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8"/>
      <c r="DA125" s="18"/>
      <c r="DB125" s="18"/>
      <c r="DC125" s="19"/>
      <c r="DD125" s="19"/>
    </row>
    <row r="126" spans="2:3" ht="13.5">
      <c r="B126" s="20"/>
      <c r="C126" s="21"/>
    </row>
    <row r="127" spans="2:111" ht="13.5">
      <c r="B127" s="139">
        <v>1</v>
      </c>
      <c r="C127" s="140">
        <v>2</v>
      </c>
      <c r="D127" s="140">
        <v>3</v>
      </c>
      <c r="E127" s="141">
        <v>4</v>
      </c>
      <c r="F127" s="141">
        <v>5</v>
      </c>
      <c r="G127" s="141">
        <v>6</v>
      </c>
      <c r="H127" s="141">
        <v>7</v>
      </c>
      <c r="I127" s="141">
        <v>8</v>
      </c>
      <c r="J127" s="141">
        <v>9</v>
      </c>
      <c r="K127" s="141">
        <v>10</v>
      </c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6">
        <v>5</v>
      </c>
      <c r="DA127" s="27">
        <v>6</v>
      </c>
      <c r="DB127" s="27">
        <v>7</v>
      </c>
      <c r="DC127" s="28">
        <v>5</v>
      </c>
      <c r="DD127" s="28">
        <v>6</v>
      </c>
      <c r="DE127" s="28">
        <v>7</v>
      </c>
      <c r="DF127" s="28">
        <v>8</v>
      </c>
      <c r="DG127" s="29">
        <v>9</v>
      </c>
    </row>
    <row r="128" spans="2:111" ht="12" customHeight="1">
      <c r="B128" s="140" t="s">
        <v>2</v>
      </c>
      <c r="C128" s="140" t="s">
        <v>3</v>
      </c>
      <c r="D128" s="140" t="s">
        <v>4</v>
      </c>
      <c r="E128" s="141" t="s">
        <v>5</v>
      </c>
      <c r="F128" s="141" t="s">
        <v>6</v>
      </c>
      <c r="G128" s="141" t="s">
        <v>110</v>
      </c>
      <c r="H128" s="141" t="s">
        <v>47</v>
      </c>
      <c r="I128" s="141" t="s">
        <v>9</v>
      </c>
      <c r="J128" s="141" t="s">
        <v>10</v>
      </c>
      <c r="K128" s="141" t="s">
        <v>11</v>
      </c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33" t="s">
        <v>12</v>
      </c>
      <c r="DA128" s="34" t="s">
        <v>13</v>
      </c>
      <c r="DB128" s="35" t="s">
        <v>14</v>
      </c>
      <c r="DC128" s="34" t="s">
        <v>15</v>
      </c>
      <c r="DD128" s="34" t="s">
        <v>16</v>
      </c>
      <c r="DE128" s="34" t="s">
        <v>17</v>
      </c>
      <c r="DF128" s="34"/>
      <c r="DG128" s="36" t="s">
        <v>18</v>
      </c>
    </row>
    <row r="129" spans="2:111" ht="36.75" customHeight="1">
      <c r="B129" s="140"/>
      <c r="C129" s="140"/>
      <c r="D129" s="140"/>
      <c r="E129" s="141"/>
      <c r="F129" s="141"/>
      <c r="G129" s="141"/>
      <c r="H129" s="141"/>
      <c r="I129" s="141"/>
      <c r="J129" s="141"/>
      <c r="K129" s="141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33"/>
      <c r="DA129" s="34"/>
      <c r="DB129" s="35"/>
      <c r="DC129" s="34"/>
      <c r="DD129" s="34"/>
      <c r="DE129" s="34" t="s">
        <v>48</v>
      </c>
      <c r="DF129" s="34" t="s">
        <v>49</v>
      </c>
      <c r="DG129" s="36"/>
    </row>
    <row r="130" spans="2:111" ht="22.5">
      <c r="B130" s="140"/>
      <c r="C130" s="140"/>
      <c r="D130" s="140"/>
      <c r="E130" s="141"/>
      <c r="F130" s="142"/>
      <c r="G130" s="141"/>
      <c r="H130" s="141"/>
      <c r="I130" s="141"/>
      <c r="J130" s="141"/>
      <c r="K130" s="141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85"/>
      <c r="DA130" s="86"/>
      <c r="DB130" s="86"/>
      <c r="DC130" s="78"/>
      <c r="DD130" s="78" t="s">
        <v>50</v>
      </c>
      <c r="DE130" s="78"/>
      <c r="DF130" s="78" t="s">
        <v>51</v>
      </c>
      <c r="DG130" s="87" t="s">
        <v>52</v>
      </c>
    </row>
    <row r="131" spans="2:111" ht="69" customHeight="1">
      <c r="B131" s="143">
        <v>1</v>
      </c>
      <c r="C131" s="144" t="s">
        <v>117</v>
      </c>
      <c r="D131" s="143" t="s">
        <v>27</v>
      </c>
      <c r="E131" s="145">
        <v>150</v>
      </c>
      <c r="F131" s="146"/>
      <c r="G131" s="145"/>
      <c r="H131" s="145"/>
      <c r="I131" s="145"/>
      <c r="J131" s="145"/>
      <c r="K131" s="145"/>
      <c r="CZ131" s="42"/>
      <c r="DA131" s="43"/>
      <c r="DB131" s="43"/>
      <c r="DC131" s="44">
        <v>43.8</v>
      </c>
      <c r="DD131" s="44">
        <f aca="true" t="shared" si="13" ref="DD131:DD132">IF(DB131="",IF(E131*DC131=0,"",E131*DC131),DC131*DB131)</f>
        <v>6570</v>
      </c>
      <c r="DE131" s="45">
        <v>0.05</v>
      </c>
      <c r="DF131" s="44">
        <f aca="true" t="shared" si="14" ref="DF131:DF132">IF(DE131="","",IF(DD131="","",ROUND(DD131*DE131,2)))</f>
        <v>328.5</v>
      </c>
      <c r="DG131" s="46">
        <f aca="true" t="shared" si="15" ref="DG131:DG132">IF(DC131="","",IF(DE131="","",DD131+DF131))</f>
        <v>6898.5</v>
      </c>
    </row>
    <row r="132" spans="2:111" ht="69" customHeight="1">
      <c r="B132" s="143">
        <v>2</v>
      </c>
      <c r="C132" s="147" t="s">
        <v>118</v>
      </c>
      <c r="D132" s="148" t="s">
        <v>27</v>
      </c>
      <c r="E132" s="149">
        <v>1500</v>
      </c>
      <c r="F132" s="150"/>
      <c r="G132" s="145"/>
      <c r="H132" s="149"/>
      <c r="I132" s="145"/>
      <c r="J132" s="145"/>
      <c r="K132" s="145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52"/>
      <c r="DA132" s="53"/>
      <c r="DB132" s="53"/>
      <c r="DC132" s="54">
        <v>41.1</v>
      </c>
      <c r="DD132" s="54">
        <f t="shared" si="13"/>
        <v>61650</v>
      </c>
      <c r="DE132" s="55">
        <v>0.05</v>
      </c>
      <c r="DF132" s="54">
        <f t="shared" si="14"/>
        <v>3082.5</v>
      </c>
      <c r="DG132" s="56">
        <f t="shared" si="15"/>
        <v>64732.5</v>
      </c>
    </row>
    <row r="133" spans="2:111" ht="81.75" customHeight="1">
      <c r="B133" s="143">
        <v>3</v>
      </c>
      <c r="C133" s="147" t="s">
        <v>119</v>
      </c>
      <c r="D133" s="148" t="s">
        <v>54</v>
      </c>
      <c r="E133" s="149">
        <v>40</v>
      </c>
      <c r="F133" s="150"/>
      <c r="G133" s="145"/>
      <c r="H133" s="149"/>
      <c r="I133" s="145"/>
      <c r="J133" s="145"/>
      <c r="K133" s="145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1"/>
      <c r="DA133" s="61"/>
      <c r="DB133" s="61"/>
      <c r="DC133" s="62"/>
      <c r="DD133" s="63"/>
      <c r="DE133" s="64"/>
      <c r="DF133" s="63"/>
      <c r="DG133" s="65"/>
    </row>
    <row r="134" spans="2:111" ht="27.75" customHeight="1">
      <c r="B134" s="143"/>
      <c r="C134" s="151" t="s">
        <v>43</v>
      </c>
      <c r="D134" s="148"/>
      <c r="E134" s="149"/>
      <c r="F134" s="149"/>
      <c r="G134" s="149"/>
      <c r="H134" s="149"/>
      <c r="I134" s="149"/>
      <c r="J134" s="149"/>
      <c r="K134" s="149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1"/>
      <c r="DA134" s="61"/>
      <c r="DB134" s="61"/>
      <c r="DC134" s="62"/>
      <c r="DD134" s="63"/>
      <c r="DE134" s="64"/>
      <c r="DF134" s="63"/>
      <c r="DG134" s="65"/>
    </row>
    <row r="135" spans="2:111" ht="15.75" customHeight="1" hidden="1">
      <c r="B135" s="71"/>
      <c r="C135" s="72" t="s">
        <v>120</v>
      </c>
      <c r="D135" s="73"/>
      <c r="E135" s="74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75"/>
      <c r="DA135" s="75"/>
      <c r="DB135" s="75"/>
      <c r="DC135" s="76"/>
      <c r="DD135" s="77">
        <f>IF(SUM(DD131:DD134)=0,"",SUM(DD131:DD134))</f>
        <v>68220</v>
      </c>
      <c r="DE135" s="78" t="s">
        <v>45</v>
      </c>
      <c r="DF135" s="77">
        <f>IF(SUM(DF131:DF134)=0,"",SUM(DF131:DF134))</f>
        <v>3411</v>
      </c>
      <c r="DG135" s="79">
        <f>IF(SUM(DG131:DG134)=0,"",SUM(DG131:DG134))</f>
        <v>71631</v>
      </c>
    </row>
    <row r="136" ht="6" customHeight="1"/>
    <row r="137" ht="6" customHeight="1">
      <c r="C137" s="80"/>
    </row>
    <row r="138" spans="2:111" ht="18" customHeight="1">
      <c r="B138" s="152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  <c r="Y138" s="152"/>
      <c r="Z138" s="152"/>
      <c r="AA138" s="152"/>
      <c r="AB138" s="152"/>
      <c r="AC138" s="152"/>
      <c r="AD138" s="152"/>
      <c r="AE138" s="152"/>
      <c r="AF138" s="152"/>
      <c r="AG138" s="152"/>
      <c r="AH138" s="152"/>
      <c r="AI138" s="152"/>
      <c r="AJ138" s="152"/>
      <c r="AK138" s="152"/>
      <c r="AL138" s="152"/>
      <c r="AM138" s="152"/>
      <c r="AN138" s="152"/>
      <c r="AO138" s="152"/>
      <c r="AP138" s="152"/>
      <c r="AQ138" s="152"/>
      <c r="AR138" s="152"/>
      <c r="AS138" s="152"/>
      <c r="AT138" s="152"/>
      <c r="AU138" s="152"/>
      <c r="AV138" s="152"/>
      <c r="AW138" s="152"/>
      <c r="AX138" s="152"/>
      <c r="AY138" s="152"/>
      <c r="AZ138" s="152"/>
      <c r="BA138" s="152"/>
      <c r="BB138" s="152"/>
      <c r="BC138" s="152"/>
      <c r="BD138" s="152"/>
      <c r="BE138" s="152"/>
      <c r="BF138" s="152"/>
      <c r="BG138" s="152"/>
      <c r="BH138" s="152"/>
      <c r="BI138" s="152"/>
      <c r="BJ138" s="152"/>
      <c r="BK138" s="152"/>
      <c r="BL138" s="152"/>
      <c r="BM138" s="152"/>
      <c r="BN138" s="152"/>
      <c r="BO138" s="152"/>
      <c r="BP138" s="152"/>
      <c r="BQ138" s="152"/>
      <c r="BR138" s="152"/>
      <c r="BS138" s="152"/>
      <c r="BT138" s="152"/>
      <c r="BU138" s="152"/>
      <c r="BV138" s="152"/>
      <c r="BW138" s="152"/>
      <c r="BX138" s="152"/>
      <c r="BY138" s="152"/>
      <c r="BZ138" s="152"/>
      <c r="CA138" s="152"/>
      <c r="CB138" s="152"/>
      <c r="CC138" s="152"/>
      <c r="CD138" s="152"/>
      <c r="CE138" s="152"/>
      <c r="CF138" s="152"/>
      <c r="CG138" s="152"/>
      <c r="CH138" s="152"/>
      <c r="CI138" s="152"/>
      <c r="CJ138" s="152"/>
      <c r="CK138" s="152"/>
      <c r="CL138" s="152"/>
      <c r="CM138" s="152"/>
      <c r="CN138" s="152"/>
      <c r="CO138" s="152"/>
      <c r="CP138" s="152"/>
      <c r="CQ138" s="152"/>
      <c r="CR138" s="152"/>
      <c r="CS138" s="152"/>
      <c r="CT138" s="152"/>
      <c r="CU138" s="152"/>
      <c r="CV138" s="152"/>
      <c r="CW138" s="152"/>
      <c r="CX138" s="152"/>
      <c r="CY138" s="152"/>
      <c r="CZ138" s="152"/>
      <c r="DA138" s="152"/>
      <c r="DB138" s="152"/>
      <c r="DC138" s="152"/>
      <c r="DD138" s="152"/>
      <c r="DE138" s="152"/>
      <c r="DF138" s="152"/>
      <c r="DG138" s="152"/>
    </row>
    <row r="139" ht="12.75" customHeight="1"/>
    <row r="140" spans="2:108" ht="13.5">
      <c r="B140" s="15"/>
      <c r="C140" s="16"/>
      <c r="D140" s="16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8"/>
      <c r="DA140" s="18"/>
      <c r="DB140" s="18"/>
      <c r="DC140" s="19"/>
      <c r="DD140" s="19"/>
    </row>
    <row r="141" spans="2:3" ht="13.5">
      <c r="B141" s="20"/>
      <c r="C141" s="21"/>
    </row>
    <row r="142" spans="2:111" ht="13.5">
      <c r="B142" s="153"/>
      <c r="C142" s="138"/>
      <c r="D142" s="138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154">
        <v>5</v>
      </c>
      <c r="DA142" s="154">
        <v>6</v>
      </c>
      <c r="DB142" s="154">
        <v>7</v>
      </c>
      <c r="DC142" s="155">
        <v>5</v>
      </c>
      <c r="DD142" s="155">
        <v>6</v>
      </c>
      <c r="DE142" s="155">
        <v>7</v>
      </c>
      <c r="DF142" s="155">
        <v>8</v>
      </c>
      <c r="DG142" s="155">
        <v>9</v>
      </c>
    </row>
    <row r="143" spans="2:111" ht="12" customHeight="1">
      <c r="B143" s="138"/>
      <c r="C143" s="138"/>
      <c r="D143" s="138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155" t="s">
        <v>12</v>
      </c>
      <c r="DA143" s="155" t="s">
        <v>13</v>
      </c>
      <c r="DB143" s="154" t="s">
        <v>14</v>
      </c>
      <c r="DC143" s="155" t="s">
        <v>15</v>
      </c>
      <c r="DD143" s="155" t="s">
        <v>16</v>
      </c>
      <c r="DE143" s="155" t="s">
        <v>17</v>
      </c>
      <c r="DF143" s="155"/>
      <c r="DG143" s="155" t="s">
        <v>18</v>
      </c>
    </row>
    <row r="144" spans="2:111" ht="36.75" customHeight="1">
      <c r="B144" s="138"/>
      <c r="C144" s="138"/>
      <c r="D144" s="138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155"/>
      <c r="DA144" s="155"/>
      <c r="DB144" s="154"/>
      <c r="DC144" s="155"/>
      <c r="DD144" s="155"/>
      <c r="DE144" s="155" t="s">
        <v>48</v>
      </c>
      <c r="DF144" s="155" t="s">
        <v>49</v>
      </c>
      <c r="DG144" s="155"/>
    </row>
    <row r="145" spans="2:111" ht="22.5">
      <c r="B145" s="138"/>
      <c r="C145" s="138"/>
      <c r="D145" s="138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154"/>
      <c r="DA145" s="154"/>
      <c r="DB145" s="154"/>
      <c r="DC145" s="155"/>
      <c r="DD145" s="155" t="s">
        <v>50</v>
      </c>
      <c r="DE145" s="155"/>
      <c r="DF145" s="155" t="s">
        <v>51</v>
      </c>
      <c r="DG145" s="155" t="s">
        <v>52</v>
      </c>
    </row>
    <row r="146" spans="2:111" ht="28.5" customHeight="1">
      <c r="B146" s="156"/>
      <c r="C146" s="157"/>
      <c r="D146" s="156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  <c r="AI146" s="158"/>
      <c r="AJ146" s="158"/>
      <c r="AK146" s="158"/>
      <c r="AL146" s="158"/>
      <c r="AM146" s="158"/>
      <c r="AN146" s="158"/>
      <c r="AO146" s="158"/>
      <c r="AP146" s="158"/>
      <c r="AQ146" s="158"/>
      <c r="AR146" s="158"/>
      <c r="AS146" s="158"/>
      <c r="AT146" s="158"/>
      <c r="AU146" s="158"/>
      <c r="AV146" s="158"/>
      <c r="AW146" s="158"/>
      <c r="AX146" s="158"/>
      <c r="AY146" s="158"/>
      <c r="AZ146" s="158"/>
      <c r="BA146" s="158"/>
      <c r="BB146" s="158"/>
      <c r="BC146" s="158"/>
      <c r="BD146" s="158"/>
      <c r="BE146" s="158"/>
      <c r="BF146" s="158"/>
      <c r="BG146" s="158"/>
      <c r="BH146" s="158"/>
      <c r="BI146" s="158"/>
      <c r="BJ146" s="158"/>
      <c r="BK146" s="158"/>
      <c r="BL146" s="158"/>
      <c r="BM146" s="158"/>
      <c r="BN146" s="158"/>
      <c r="BO146" s="158"/>
      <c r="BP146" s="158"/>
      <c r="BQ146" s="158"/>
      <c r="BR146" s="158"/>
      <c r="BS146" s="158"/>
      <c r="BT146" s="158"/>
      <c r="BU146" s="158"/>
      <c r="BV146" s="158"/>
      <c r="BW146" s="158"/>
      <c r="BX146" s="158"/>
      <c r="BY146" s="158"/>
      <c r="BZ146" s="158"/>
      <c r="CA146" s="158"/>
      <c r="CB146" s="158"/>
      <c r="CC146" s="158"/>
      <c r="CD146" s="158"/>
      <c r="CE146" s="158"/>
      <c r="CF146" s="158"/>
      <c r="CG146" s="158"/>
      <c r="CH146" s="158"/>
      <c r="CI146" s="158"/>
      <c r="CJ146" s="158"/>
      <c r="CK146" s="158"/>
      <c r="CL146" s="158"/>
      <c r="CM146" s="158"/>
      <c r="CN146" s="158"/>
      <c r="CO146" s="158"/>
      <c r="CP146" s="158"/>
      <c r="CQ146" s="158"/>
      <c r="CR146" s="158"/>
      <c r="CS146" s="158"/>
      <c r="CT146" s="158"/>
      <c r="CU146" s="158"/>
      <c r="CV146" s="158"/>
      <c r="CW146" s="158"/>
      <c r="CX146" s="158"/>
      <c r="CY146" s="158"/>
      <c r="CZ146" s="159"/>
      <c r="DA146" s="159"/>
      <c r="DB146" s="159"/>
      <c r="DC146" s="160">
        <v>80.5</v>
      </c>
      <c r="DD146" s="160">
        <f>IF(DB146="",IF(E146*DC146=0,"",E146*DC146),DC146*DB146)</f>
        <v>0</v>
      </c>
      <c r="DE146" s="161">
        <v>0.08</v>
      </c>
      <c r="DF146" s="160">
        <f>IF(DE146="","",IF(DD146="","",ROUND(DD146*DE146,2)))</f>
        <v>0</v>
      </c>
      <c r="DG146" s="160" t="e">
        <f>IF(DC146="","",IF(DE146="","",DD146+DF146))</f>
        <v>#VALUE!</v>
      </c>
    </row>
    <row r="147" ht="5.25" customHeight="1"/>
    <row r="148" ht="5.25" customHeight="1">
      <c r="C148" s="80"/>
    </row>
    <row r="149" ht="12" customHeight="1"/>
    <row r="150" spans="2:108" ht="14.25">
      <c r="B150" s="15"/>
      <c r="C150" s="16"/>
      <c r="D150" s="16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8"/>
      <c r="DA150" s="18"/>
      <c r="DB150" s="18"/>
      <c r="DC150" s="19"/>
      <c r="DD150" s="19"/>
    </row>
    <row r="151" spans="2:3" ht="12" customHeight="1">
      <c r="B151" s="20"/>
      <c r="C151" s="21"/>
    </row>
    <row r="152" spans="2:111" ht="14.25">
      <c r="B152" s="153"/>
      <c r="C152" s="138"/>
      <c r="D152" s="138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154">
        <v>5</v>
      </c>
      <c r="DA152" s="154">
        <v>6</v>
      </c>
      <c r="DB152" s="154">
        <v>7</v>
      </c>
      <c r="DC152" s="155">
        <v>5</v>
      </c>
      <c r="DD152" s="155">
        <v>6</v>
      </c>
      <c r="DE152" s="155">
        <v>7</v>
      </c>
      <c r="DF152" s="155">
        <v>8</v>
      </c>
      <c r="DG152" s="155">
        <v>9</v>
      </c>
    </row>
    <row r="153" spans="2:111" ht="12" customHeight="1">
      <c r="B153" s="138"/>
      <c r="C153" s="138"/>
      <c r="D153" s="138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155" t="s">
        <v>12</v>
      </c>
      <c r="DA153" s="155" t="s">
        <v>13</v>
      </c>
      <c r="DB153" s="154" t="s">
        <v>14</v>
      </c>
      <c r="DC153" s="155" t="s">
        <v>15</v>
      </c>
      <c r="DD153" s="155" t="s">
        <v>16</v>
      </c>
      <c r="DE153" s="155" t="s">
        <v>17</v>
      </c>
      <c r="DF153" s="155"/>
      <c r="DG153" s="155" t="s">
        <v>18</v>
      </c>
    </row>
    <row r="154" spans="2:111" ht="36.75" customHeight="1">
      <c r="B154" s="138"/>
      <c r="C154" s="138"/>
      <c r="D154" s="138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155"/>
      <c r="DA154" s="155"/>
      <c r="DB154" s="154"/>
      <c r="DC154" s="155"/>
      <c r="DD154" s="155"/>
      <c r="DE154" s="155" t="s">
        <v>48</v>
      </c>
      <c r="DF154" s="155" t="s">
        <v>49</v>
      </c>
      <c r="DG154" s="155"/>
    </row>
    <row r="155" spans="2:111" ht="22.5">
      <c r="B155" s="138"/>
      <c r="C155" s="138"/>
      <c r="D155" s="138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154"/>
      <c r="DA155" s="154"/>
      <c r="DB155" s="154"/>
      <c r="DC155" s="155"/>
      <c r="DD155" s="155" t="s">
        <v>50</v>
      </c>
      <c r="DE155" s="155"/>
      <c r="DF155" s="155" t="s">
        <v>51</v>
      </c>
      <c r="DG155" s="155" t="s">
        <v>52</v>
      </c>
    </row>
    <row r="156" spans="3:111" ht="25.5" customHeight="1">
      <c r="C156" s="157"/>
      <c r="D156" s="156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8"/>
      <c r="BC156" s="158"/>
      <c r="BD156" s="158"/>
      <c r="BE156" s="158"/>
      <c r="BF156" s="158"/>
      <c r="BG156" s="158"/>
      <c r="BH156" s="158"/>
      <c r="BI156" s="158"/>
      <c r="BJ156" s="158"/>
      <c r="BK156" s="158"/>
      <c r="BL156" s="158"/>
      <c r="BM156" s="158"/>
      <c r="BN156" s="158"/>
      <c r="BO156" s="158"/>
      <c r="BP156" s="158"/>
      <c r="BQ156" s="158"/>
      <c r="BR156" s="158"/>
      <c r="BS156" s="158"/>
      <c r="BT156" s="158"/>
      <c r="BU156" s="158"/>
      <c r="BV156" s="158"/>
      <c r="BW156" s="158"/>
      <c r="BX156" s="158"/>
      <c r="BY156" s="158"/>
      <c r="BZ156" s="158"/>
      <c r="CA156" s="158"/>
      <c r="CB156" s="158"/>
      <c r="CC156" s="158"/>
      <c r="CD156" s="158"/>
      <c r="CE156" s="158"/>
      <c r="CF156" s="158"/>
      <c r="CG156" s="158"/>
      <c r="CH156" s="158"/>
      <c r="CI156" s="158"/>
      <c r="CJ156" s="158"/>
      <c r="CK156" s="158"/>
      <c r="CL156" s="158"/>
      <c r="CM156" s="158"/>
      <c r="CN156" s="158"/>
      <c r="CO156" s="158"/>
      <c r="CP156" s="158"/>
      <c r="CQ156" s="158"/>
      <c r="CR156" s="158"/>
      <c r="CS156" s="158"/>
      <c r="CT156" s="158"/>
      <c r="CU156" s="158"/>
      <c r="CV156" s="158"/>
      <c r="CW156" s="158"/>
      <c r="CX156" s="158"/>
      <c r="CY156" s="158"/>
      <c r="CZ156" s="159"/>
      <c r="DA156" s="159"/>
      <c r="DB156" s="159"/>
      <c r="DC156" s="160">
        <v>38.7</v>
      </c>
      <c r="DD156" s="160">
        <f>IF(DB156="",IF(E156*DC156=0,"",E156*DC156),DC156*DB156)</f>
        <v>0</v>
      </c>
      <c r="DE156" s="161">
        <v>0.08</v>
      </c>
      <c r="DF156" s="160">
        <f>IF(DE156="","",IF(DD156="","",ROUND(DD156*DE156,2)))</f>
        <v>0</v>
      </c>
      <c r="DG156" s="160" t="e">
        <f>IF(DC156="","",IF(DE156="","",DD156+DF156))</f>
        <v>#VALUE!</v>
      </c>
    </row>
    <row r="157" ht="20.25" customHeight="1"/>
    <row r="158" spans="3:111" ht="6.75" customHeight="1">
      <c r="C158" s="162"/>
      <c r="D158" s="162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62"/>
      <c r="Z158" s="162"/>
      <c r="AA158" s="162"/>
      <c r="AB158" s="162"/>
      <c r="AC158" s="162"/>
      <c r="AD158" s="162"/>
      <c r="AE158" s="162"/>
      <c r="AF158" s="162"/>
      <c r="AG158" s="162"/>
      <c r="AH158" s="162"/>
      <c r="AI158" s="162"/>
      <c r="AJ158" s="162"/>
      <c r="AK158" s="162"/>
      <c r="AL158" s="162"/>
      <c r="AM158" s="162"/>
      <c r="AN158" s="162"/>
      <c r="AO158" s="162"/>
      <c r="AP158" s="162"/>
      <c r="AQ158" s="162"/>
      <c r="AR158" s="162"/>
      <c r="AS158" s="162"/>
      <c r="AT158" s="162"/>
      <c r="AU158" s="162"/>
      <c r="AV158" s="162"/>
      <c r="AW158" s="162"/>
      <c r="AX158" s="162"/>
      <c r="AY158" s="162"/>
      <c r="AZ158" s="162"/>
      <c r="BA158" s="162"/>
      <c r="BB158" s="162"/>
      <c r="BC158" s="162"/>
      <c r="BD158" s="162"/>
      <c r="BE158" s="162"/>
      <c r="BF158" s="162"/>
      <c r="BG158" s="162"/>
      <c r="BH158" s="162"/>
      <c r="BI158" s="162"/>
      <c r="BJ158" s="162"/>
      <c r="BK158" s="162"/>
      <c r="BL158" s="162"/>
      <c r="BM158" s="162"/>
      <c r="BN158" s="162"/>
      <c r="BO158" s="162"/>
      <c r="BP158" s="162"/>
      <c r="BQ158" s="162"/>
      <c r="BR158" s="162"/>
      <c r="BS158" s="162"/>
      <c r="BT158" s="162"/>
      <c r="BU158" s="162"/>
      <c r="BV158" s="162"/>
      <c r="BW158" s="162"/>
      <c r="BX158" s="162"/>
      <c r="BY158" s="162"/>
      <c r="BZ158" s="162"/>
      <c r="CA158" s="162"/>
      <c r="CB158" s="162"/>
      <c r="CC158" s="162"/>
      <c r="CD158" s="162"/>
      <c r="CE158" s="162"/>
      <c r="CF158" s="162"/>
      <c r="CG158" s="162"/>
      <c r="CH158" s="162"/>
      <c r="CI158" s="162"/>
      <c r="CJ158" s="162"/>
      <c r="CK158" s="162"/>
      <c r="CL158" s="162"/>
      <c r="CM158" s="162"/>
      <c r="CN158" s="162"/>
      <c r="CO158" s="162"/>
      <c r="CP158" s="162"/>
      <c r="CQ158" s="162"/>
      <c r="CR158" s="162"/>
      <c r="CS158" s="162"/>
      <c r="CT158" s="162"/>
      <c r="CU158" s="162"/>
      <c r="CV158" s="162"/>
      <c r="CW158" s="162"/>
      <c r="CX158" s="162"/>
      <c r="CY158" s="162"/>
      <c r="CZ158" s="162"/>
      <c r="DA158" s="162"/>
      <c r="DB158" s="162"/>
      <c r="DC158" s="162"/>
      <c r="DD158" s="162"/>
      <c r="DE158" s="162"/>
      <c r="DF158" s="162"/>
      <c r="DG158" s="162"/>
    </row>
    <row r="160" spans="2:108" ht="13.5">
      <c r="B160" s="15"/>
      <c r="C160" s="16"/>
      <c r="D160" s="16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8"/>
      <c r="DA160" s="18"/>
      <c r="DB160" s="18"/>
      <c r="DC160" s="19"/>
      <c r="DD160" s="19"/>
    </row>
    <row r="161" spans="2:3" ht="13.5">
      <c r="B161" s="20"/>
      <c r="C161" s="21"/>
    </row>
    <row r="162" spans="2:111" ht="13.5">
      <c r="B162" s="153"/>
      <c r="C162" s="138"/>
      <c r="D162" s="138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154">
        <v>5</v>
      </c>
      <c r="DA162" s="154">
        <v>6</v>
      </c>
      <c r="DB162" s="154">
        <v>7</v>
      </c>
      <c r="DC162" s="155">
        <v>5</v>
      </c>
      <c r="DD162" s="155">
        <v>6</v>
      </c>
      <c r="DE162" s="155">
        <v>7</v>
      </c>
      <c r="DF162" s="155">
        <v>8</v>
      </c>
      <c r="DG162" s="155">
        <v>9</v>
      </c>
    </row>
    <row r="163" spans="2:111" ht="12" customHeight="1">
      <c r="B163" s="138"/>
      <c r="C163" s="138"/>
      <c r="D163" s="138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155" t="s">
        <v>12</v>
      </c>
      <c r="DA163" s="155" t="s">
        <v>13</v>
      </c>
      <c r="DB163" s="154" t="s">
        <v>14</v>
      </c>
      <c r="DC163" s="155" t="s">
        <v>15</v>
      </c>
      <c r="DD163" s="155" t="s">
        <v>16</v>
      </c>
      <c r="DE163" s="155" t="s">
        <v>17</v>
      </c>
      <c r="DF163" s="155"/>
      <c r="DG163" s="155" t="s">
        <v>18</v>
      </c>
    </row>
    <row r="164" spans="2:111" ht="36.75" customHeight="1">
      <c r="B164" s="138"/>
      <c r="C164" s="138"/>
      <c r="D164" s="138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155"/>
      <c r="DA164" s="155"/>
      <c r="DB164" s="154"/>
      <c r="DC164" s="155"/>
      <c r="DD164" s="155"/>
      <c r="DE164" s="155" t="s">
        <v>48</v>
      </c>
      <c r="DF164" s="155" t="s">
        <v>49</v>
      </c>
      <c r="DG164" s="155"/>
    </row>
    <row r="165" spans="2:111" ht="22.5">
      <c r="B165" s="138"/>
      <c r="C165" s="138"/>
      <c r="D165" s="138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154"/>
      <c r="DA165" s="154"/>
      <c r="DB165" s="154"/>
      <c r="DC165" s="155"/>
      <c r="DD165" s="155" t="s">
        <v>50</v>
      </c>
      <c r="DE165" s="155"/>
      <c r="DF165" s="155" t="s">
        <v>51</v>
      </c>
      <c r="DG165" s="155" t="s">
        <v>52</v>
      </c>
    </row>
    <row r="166" spans="3:111" ht="19.5" customHeight="1">
      <c r="C166" s="157"/>
      <c r="D166" s="156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  <c r="AH166" s="158"/>
      <c r="AI166" s="158"/>
      <c r="AJ166" s="158"/>
      <c r="AK166" s="158"/>
      <c r="AL166" s="158"/>
      <c r="AM166" s="158"/>
      <c r="AN166" s="158"/>
      <c r="AO166" s="158"/>
      <c r="AP166" s="158"/>
      <c r="AQ166" s="158"/>
      <c r="AR166" s="158"/>
      <c r="AS166" s="158"/>
      <c r="AT166" s="158"/>
      <c r="AU166" s="158"/>
      <c r="AV166" s="158"/>
      <c r="AW166" s="158"/>
      <c r="AX166" s="158"/>
      <c r="AY166" s="158"/>
      <c r="AZ166" s="158"/>
      <c r="BA166" s="158"/>
      <c r="BB166" s="158"/>
      <c r="BC166" s="158"/>
      <c r="BD166" s="158"/>
      <c r="BE166" s="158"/>
      <c r="BF166" s="158"/>
      <c r="BG166" s="158"/>
      <c r="BH166" s="158"/>
      <c r="BI166" s="158"/>
      <c r="BJ166" s="158"/>
      <c r="BK166" s="158"/>
      <c r="BL166" s="158"/>
      <c r="BM166" s="158"/>
      <c r="BN166" s="158"/>
      <c r="BO166" s="158"/>
      <c r="BP166" s="158"/>
      <c r="BQ166" s="158"/>
      <c r="BR166" s="158"/>
      <c r="BS166" s="158"/>
      <c r="BT166" s="158"/>
      <c r="BU166" s="158"/>
      <c r="BV166" s="158"/>
      <c r="BW166" s="158"/>
      <c r="BX166" s="158"/>
      <c r="BY166" s="158"/>
      <c r="BZ166" s="158"/>
      <c r="CA166" s="158"/>
      <c r="CB166" s="158"/>
      <c r="CC166" s="158"/>
      <c r="CD166" s="158"/>
      <c r="CE166" s="158"/>
      <c r="CF166" s="158"/>
      <c r="CG166" s="158"/>
      <c r="CH166" s="158"/>
      <c r="CI166" s="158"/>
      <c r="CJ166" s="158"/>
      <c r="CK166" s="158"/>
      <c r="CL166" s="158"/>
      <c r="CM166" s="158"/>
      <c r="CN166" s="158"/>
      <c r="CO166" s="158"/>
      <c r="CP166" s="158"/>
      <c r="CQ166" s="158"/>
      <c r="CR166" s="158"/>
      <c r="CS166" s="158"/>
      <c r="CT166" s="158"/>
      <c r="CU166" s="158"/>
      <c r="CV166" s="158"/>
      <c r="CW166" s="158"/>
      <c r="CX166" s="158"/>
      <c r="CY166" s="158"/>
      <c r="CZ166" s="159"/>
      <c r="DA166" s="159"/>
      <c r="DB166" s="159"/>
      <c r="DC166" s="160">
        <v>4</v>
      </c>
      <c r="DD166" s="160">
        <f>IF(DB166="",IF(E166*DC166=0,"",E166*DC166),DC166*DB166)</f>
        <v>0</v>
      </c>
      <c r="DE166" s="161">
        <v>0.08</v>
      </c>
      <c r="DF166" s="160">
        <f>IF(DE166="","",IF(DD166="","",ROUND(DD166*DE166,2)))</f>
        <v>0</v>
      </c>
      <c r="DG166" s="160" t="e">
        <f>IF(DC166="","",IF(DE166="","",DD166+DF166))</f>
        <v>#VALUE!</v>
      </c>
    </row>
    <row r="169" spans="2:111" ht="21" customHeight="1">
      <c r="B169" s="152"/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  <c r="Y169" s="152"/>
      <c r="Z169" s="152"/>
      <c r="AA169" s="152"/>
      <c r="AB169" s="152"/>
      <c r="AC169" s="152"/>
      <c r="AD169" s="152"/>
      <c r="AE169" s="152"/>
      <c r="AF169" s="152"/>
      <c r="AG169" s="152"/>
      <c r="AH169" s="152"/>
      <c r="AI169" s="152"/>
      <c r="AJ169" s="152"/>
      <c r="AK169" s="152"/>
      <c r="AL169" s="152"/>
      <c r="AM169" s="152"/>
      <c r="AN169" s="152"/>
      <c r="AO169" s="152"/>
      <c r="AP169" s="152"/>
      <c r="AQ169" s="152"/>
      <c r="AR169" s="152"/>
      <c r="AS169" s="152"/>
      <c r="AT169" s="152"/>
      <c r="AU169" s="152"/>
      <c r="AV169" s="152"/>
      <c r="AW169" s="152"/>
      <c r="AX169" s="152"/>
      <c r="AY169" s="152"/>
      <c r="AZ169" s="152"/>
      <c r="BA169" s="152"/>
      <c r="BB169" s="152"/>
      <c r="BC169" s="152"/>
      <c r="BD169" s="152"/>
      <c r="BE169" s="152"/>
      <c r="BF169" s="152"/>
      <c r="BG169" s="152"/>
      <c r="BH169" s="152"/>
      <c r="BI169" s="152"/>
      <c r="BJ169" s="152"/>
      <c r="BK169" s="152"/>
      <c r="BL169" s="152"/>
      <c r="BM169" s="152"/>
      <c r="BN169" s="152"/>
      <c r="BO169" s="152"/>
      <c r="BP169" s="152"/>
      <c r="BQ169" s="152"/>
      <c r="BR169" s="152"/>
      <c r="BS169" s="152"/>
      <c r="BT169" s="152"/>
      <c r="BU169" s="152"/>
      <c r="BV169" s="152"/>
      <c r="BW169" s="152"/>
      <c r="BX169" s="152"/>
      <c r="BY169" s="152"/>
      <c r="BZ169" s="152"/>
      <c r="CA169" s="152"/>
      <c r="CB169" s="152"/>
      <c r="CC169" s="152"/>
      <c r="CD169" s="152"/>
      <c r="CE169" s="152"/>
      <c r="CF169" s="152"/>
      <c r="CG169" s="152"/>
      <c r="CH169" s="152"/>
      <c r="CI169" s="152"/>
      <c r="CJ169" s="152"/>
      <c r="CK169" s="152"/>
      <c r="CL169" s="152"/>
      <c r="CM169" s="152"/>
      <c r="CN169" s="152"/>
      <c r="CO169" s="152"/>
      <c r="CP169" s="152"/>
      <c r="CQ169" s="152"/>
      <c r="CR169" s="152"/>
      <c r="CS169" s="152"/>
      <c r="CT169" s="152"/>
      <c r="CU169" s="152"/>
      <c r="CV169" s="152"/>
      <c r="CW169" s="152"/>
      <c r="CX169" s="152"/>
      <c r="CY169" s="152"/>
      <c r="CZ169" s="152"/>
      <c r="DA169" s="152"/>
      <c r="DB169" s="152"/>
      <c r="DC169" s="152"/>
      <c r="DD169" s="152"/>
      <c r="DE169" s="152"/>
      <c r="DF169" s="152"/>
      <c r="DG169" s="152"/>
    </row>
  </sheetData>
  <sheetProtection selectLockedCells="1" selectUnlockedCells="1"/>
  <mergeCells count="93">
    <mergeCell ref="B6:DG6"/>
    <mergeCell ref="DE11:DF11"/>
    <mergeCell ref="B33:C33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CZ41:CZ42"/>
    <mergeCell ref="DA41:DA42"/>
    <mergeCell ref="DB41:DB42"/>
    <mergeCell ref="DC41:DC42"/>
    <mergeCell ref="DD41:DD42"/>
    <mergeCell ref="DE41:DF41"/>
    <mergeCell ref="DG41:DG42"/>
    <mergeCell ref="B73:C73"/>
    <mergeCell ref="B82:C82"/>
    <mergeCell ref="B107:C107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J113:J114"/>
    <mergeCell ref="K113:K114"/>
    <mergeCell ref="CZ113:CZ114"/>
    <mergeCell ref="DA113:DA114"/>
    <mergeCell ref="DB113:DB114"/>
    <mergeCell ref="DC113:DC114"/>
    <mergeCell ref="DD113:DD114"/>
    <mergeCell ref="DE113:DF113"/>
    <mergeCell ref="DG113:DG114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CZ128:CZ129"/>
    <mergeCell ref="DA128:DA129"/>
    <mergeCell ref="DB128:DB129"/>
    <mergeCell ref="DC128:DC129"/>
    <mergeCell ref="DD128:DD129"/>
    <mergeCell ref="DE128:DF128"/>
    <mergeCell ref="DG128:DG129"/>
    <mergeCell ref="B138:DG138"/>
    <mergeCell ref="B143:B144"/>
    <mergeCell ref="C143:C144"/>
    <mergeCell ref="D143:D144"/>
    <mergeCell ref="E143:E144"/>
    <mergeCell ref="CZ143:CZ144"/>
    <mergeCell ref="DA143:DA144"/>
    <mergeCell ref="DB143:DB144"/>
    <mergeCell ref="DC143:DC144"/>
    <mergeCell ref="DD143:DD144"/>
    <mergeCell ref="DE143:DF143"/>
    <mergeCell ref="DG143:DG144"/>
    <mergeCell ref="B153:B154"/>
    <mergeCell ref="C153:C154"/>
    <mergeCell ref="D153:D154"/>
    <mergeCell ref="E153:E154"/>
    <mergeCell ref="CZ153:CZ154"/>
    <mergeCell ref="DA153:DA154"/>
    <mergeCell ref="DB153:DB154"/>
    <mergeCell ref="DC153:DC154"/>
    <mergeCell ref="DD153:DD154"/>
    <mergeCell ref="DE153:DF153"/>
    <mergeCell ref="DG153:DG154"/>
    <mergeCell ref="C158:DG158"/>
    <mergeCell ref="B163:B164"/>
    <mergeCell ref="C163:C164"/>
    <mergeCell ref="D163:D164"/>
    <mergeCell ref="E163:E164"/>
    <mergeCell ref="CZ163:CZ164"/>
    <mergeCell ref="DA163:DA164"/>
    <mergeCell ref="DB163:DB164"/>
    <mergeCell ref="DC163:DC164"/>
    <mergeCell ref="DD163:DD164"/>
    <mergeCell ref="DE163:DF163"/>
    <mergeCell ref="DG163:DG164"/>
    <mergeCell ref="B169:DG169"/>
  </mergeCells>
  <printOptions/>
  <pageMargins left="0.22986111111111113" right="0.22013888888888888" top="0.2798611111111111" bottom="0.5798611111111112" header="0.5118110236220472" footer="0.5118110236220472"/>
  <pageSetup horizontalDpi="300" verticalDpi="300" orientation="landscape" paperSize="9"/>
  <rowBreaks count="1" manualBreakCount="1"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39"/>
  <sheetViews>
    <sheetView workbookViewId="0" topLeftCell="A29">
      <selection activeCell="B37" sqref="B37"/>
    </sheetView>
  </sheetViews>
  <sheetFormatPr defaultColWidth="9.140625" defaultRowHeight="27.75" customHeight="1"/>
  <cols>
    <col min="1" max="1" width="5.00390625" style="163" customWidth="1"/>
    <col min="2" max="2" width="45.00390625" style="164" customWidth="1"/>
    <col min="3" max="3" width="13.8515625" style="165" customWidth="1"/>
    <col min="5" max="6" width="11.57421875" style="0" customWidth="1"/>
    <col min="7" max="7" width="13.421875" style="0" customWidth="1"/>
    <col min="8" max="9" width="13.28125" style="0" customWidth="1"/>
    <col min="10" max="16384" width="11.57421875" style="0" customWidth="1"/>
  </cols>
  <sheetData>
    <row r="3" spans="1:8" s="163" customFormat="1" ht="27.75" customHeight="1">
      <c r="A3" s="163" t="s">
        <v>121</v>
      </c>
      <c r="B3" s="164" t="s">
        <v>3</v>
      </c>
      <c r="C3" s="165" t="s">
        <v>122</v>
      </c>
      <c r="D3" s="165" t="s">
        <v>123</v>
      </c>
      <c r="E3" s="165" t="s">
        <v>6</v>
      </c>
      <c r="F3" s="165" t="s">
        <v>110</v>
      </c>
      <c r="G3" s="165" t="s">
        <v>47</v>
      </c>
      <c r="H3" s="165" t="s">
        <v>9</v>
      </c>
    </row>
    <row r="5" spans="1:4" ht="18" customHeight="1">
      <c r="A5" s="163">
        <v>1</v>
      </c>
      <c r="B5" s="164" t="s">
        <v>53</v>
      </c>
      <c r="C5" s="165" t="s">
        <v>54</v>
      </c>
      <c r="D5">
        <v>300</v>
      </c>
    </row>
    <row r="6" spans="1:4" ht="20.25" customHeight="1">
      <c r="A6" s="163">
        <v>2</v>
      </c>
      <c r="B6" s="164" t="s">
        <v>55</v>
      </c>
      <c r="C6" s="165" t="s">
        <v>54</v>
      </c>
      <c r="D6">
        <v>50</v>
      </c>
    </row>
    <row r="7" spans="1:4" ht="21" customHeight="1">
      <c r="A7" s="163">
        <v>3</v>
      </c>
      <c r="B7" s="163" t="s">
        <v>56</v>
      </c>
      <c r="C7" s="165" t="s">
        <v>20</v>
      </c>
      <c r="D7">
        <v>1500</v>
      </c>
    </row>
    <row r="8" spans="1:4" ht="27.75" customHeight="1">
      <c r="A8" s="163">
        <v>4</v>
      </c>
      <c r="B8" s="164" t="s">
        <v>124</v>
      </c>
      <c r="C8" s="165" t="s">
        <v>54</v>
      </c>
      <c r="D8">
        <v>50</v>
      </c>
    </row>
    <row r="9" spans="1:4" ht="27.75" customHeight="1">
      <c r="A9" s="163">
        <v>5</v>
      </c>
      <c r="B9" s="164" t="s">
        <v>58</v>
      </c>
      <c r="C9" s="165" t="s">
        <v>27</v>
      </c>
      <c r="D9">
        <v>3000</v>
      </c>
    </row>
    <row r="10" spans="1:4" ht="27.75" customHeight="1">
      <c r="A10" s="163">
        <v>6</v>
      </c>
      <c r="B10" s="164" t="s">
        <v>59</v>
      </c>
      <c r="C10" s="165" t="s">
        <v>27</v>
      </c>
      <c r="D10">
        <v>400</v>
      </c>
    </row>
    <row r="11" spans="1:4" ht="21.75" customHeight="1">
      <c r="A11" s="163">
        <v>7</v>
      </c>
      <c r="B11" s="164" t="s">
        <v>60</v>
      </c>
      <c r="C11" s="165" t="s">
        <v>61</v>
      </c>
      <c r="D11">
        <v>300</v>
      </c>
    </row>
    <row r="12" spans="1:4" ht="21" customHeight="1">
      <c r="A12" s="163">
        <v>8</v>
      </c>
      <c r="B12" s="164" t="s">
        <v>62</v>
      </c>
      <c r="C12" s="165" t="s">
        <v>20</v>
      </c>
      <c r="D12">
        <v>1500</v>
      </c>
    </row>
    <row r="13" spans="1:4" ht="21" customHeight="1">
      <c r="A13" s="163">
        <v>9</v>
      </c>
      <c r="B13" s="164" t="s">
        <v>63</v>
      </c>
      <c r="C13" s="165" t="s">
        <v>20</v>
      </c>
      <c r="D13">
        <v>500</v>
      </c>
    </row>
    <row r="14" spans="1:4" ht="21.75" customHeight="1">
      <c r="A14" s="163">
        <v>10</v>
      </c>
      <c r="B14" s="164" t="s">
        <v>64</v>
      </c>
      <c r="C14" s="165" t="s">
        <v>20</v>
      </c>
      <c r="D14">
        <v>800</v>
      </c>
    </row>
    <row r="15" spans="1:4" ht="20.25" customHeight="1">
      <c r="A15" s="163">
        <v>11</v>
      </c>
      <c r="B15" s="164" t="s">
        <v>65</v>
      </c>
      <c r="C15" s="165" t="s">
        <v>20</v>
      </c>
      <c r="D15">
        <v>80</v>
      </c>
    </row>
    <row r="16" spans="1:4" ht="27.75" customHeight="1">
      <c r="A16" s="163">
        <v>12</v>
      </c>
      <c r="B16" s="164" t="s">
        <v>66</v>
      </c>
      <c r="C16" s="165" t="s">
        <v>20</v>
      </c>
      <c r="D16">
        <v>60</v>
      </c>
    </row>
    <row r="17" spans="1:4" ht="36.75" customHeight="1">
      <c r="A17" s="163">
        <v>13</v>
      </c>
      <c r="B17" s="164" t="s">
        <v>67</v>
      </c>
      <c r="C17" s="165" t="s">
        <v>27</v>
      </c>
      <c r="D17">
        <v>20</v>
      </c>
    </row>
    <row r="18" spans="1:4" ht="21.75" customHeight="1">
      <c r="A18" s="163">
        <v>14</v>
      </c>
      <c r="B18" s="164" t="s">
        <v>68</v>
      </c>
      <c r="C18" s="165" t="s">
        <v>20</v>
      </c>
      <c r="D18">
        <v>30</v>
      </c>
    </row>
    <row r="19" spans="1:4" ht="27.75" customHeight="1">
      <c r="A19" s="163">
        <v>15</v>
      </c>
      <c r="B19" s="164" t="s">
        <v>69</v>
      </c>
      <c r="C19" s="165" t="s">
        <v>54</v>
      </c>
      <c r="D19">
        <v>200</v>
      </c>
    </row>
    <row r="20" spans="1:4" ht="27.75" customHeight="1">
      <c r="A20" s="163">
        <v>16</v>
      </c>
      <c r="B20" s="164" t="s">
        <v>70</v>
      </c>
      <c r="C20" s="165" t="s">
        <v>27</v>
      </c>
      <c r="D20">
        <v>15</v>
      </c>
    </row>
    <row r="21" spans="1:4" ht="27.75" customHeight="1">
      <c r="A21" s="163">
        <v>17</v>
      </c>
      <c r="C21" s="165" t="s">
        <v>27</v>
      </c>
      <c r="D21">
        <v>80</v>
      </c>
    </row>
    <row r="22" spans="1:4" ht="19.5" customHeight="1">
      <c r="A22" s="163">
        <v>18</v>
      </c>
      <c r="B22" s="164" t="s">
        <v>72</v>
      </c>
      <c r="C22" s="165" t="s">
        <v>20</v>
      </c>
      <c r="D22">
        <v>50</v>
      </c>
    </row>
    <row r="23" spans="1:4" ht="21" customHeight="1">
      <c r="A23" s="163">
        <v>19</v>
      </c>
      <c r="B23" s="164" t="s">
        <v>73</v>
      </c>
      <c r="C23" s="165" t="s">
        <v>20</v>
      </c>
      <c r="D23">
        <v>300</v>
      </c>
    </row>
    <row r="24" spans="1:4" ht="27.75" customHeight="1">
      <c r="A24" s="163">
        <v>20</v>
      </c>
      <c r="B24" s="164" t="s">
        <v>74</v>
      </c>
      <c r="C24" s="165" t="s">
        <v>20</v>
      </c>
      <c r="D24">
        <v>200</v>
      </c>
    </row>
    <row r="25" spans="1:4" ht="27.75" customHeight="1">
      <c r="A25" s="163">
        <v>21</v>
      </c>
      <c r="B25" s="164" t="s">
        <v>125</v>
      </c>
      <c r="C25" s="165" t="s">
        <v>126</v>
      </c>
      <c r="D25">
        <v>50</v>
      </c>
    </row>
    <row r="26" spans="1:4" ht="22.5" customHeight="1">
      <c r="A26" s="163">
        <v>22</v>
      </c>
      <c r="B26" s="164" t="s">
        <v>77</v>
      </c>
      <c r="C26" s="165" t="s">
        <v>20</v>
      </c>
      <c r="D26">
        <v>50</v>
      </c>
    </row>
    <row r="27" spans="1:4" ht="23.25" customHeight="1">
      <c r="A27" s="163">
        <v>23</v>
      </c>
      <c r="B27" s="164" t="s">
        <v>78</v>
      </c>
      <c r="C27" s="165" t="s">
        <v>54</v>
      </c>
      <c r="D27">
        <v>10</v>
      </c>
    </row>
    <row r="28" spans="1:4" ht="23.25" customHeight="1">
      <c r="A28" s="163">
        <v>24</v>
      </c>
      <c r="B28" s="164" t="s">
        <v>127</v>
      </c>
      <c r="C28" s="165" t="s">
        <v>54</v>
      </c>
      <c r="D28">
        <v>10</v>
      </c>
    </row>
    <row r="29" spans="1:4" ht="24.75" customHeight="1">
      <c r="A29" s="163">
        <v>25</v>
      </c>
      <c r="B29" s="164" t="s">
        <v>128</v>
      </c>
      <c r="C29" s="165" t="s">
        <v>54</v>
      </c>
      <c r="D29">
        <v>30</v>
      </c>
    </row>
    <row r="30" spans="1:4" ht="38.25" customHeight="1">
      <c r="A30" s="163">
        <v>26</v>
      </c>
      <c r="B30" s="164" t="s">
        <v>129</v>
      </c>
      <c r="C30" s="165" t="s">
        <v>27</v>
      </c>
      <c r="D30">
        <v>10</v>
      </c>
    </row>
    <row r="31" spans="1:4" ht="27.75" customHeight="1">
      <c r="A31" s="163">
        <v>27</v>
      </c>
      <c r="B31" s="164" t="s">
        <v>80</v>
      </c>
      <c r="C31" s="165" t="s">
        <v>27</v>
      </c>
      <c r="D31">
        <v>120</v>
      </c>
    </row>
    <row r="32" spans="1:4" ht="27.75" customHeight="1">
      <c r="A32" s="163">
        <v>28</v>
      </c>
      <c r="B32" s="164" t="s">
        <v>81</v>
      </c>
      <c r="C32" s="165" t="s">
        <v>27</v>
      </c>
      <c r="D32">
        <v>480</v>
      </c>
    </row>
    <row r="34" spans="2:4" ht="27.75" customHeight="1">
      <c r="B34" s="140" t="s">
        <v>3</v>
      </c>
      <c r="C34" s="140" t="s">
        <v>4</v>
      </c>
      <c r="D34" s="141" t="s">
        <v>5</v>
      </c>
    </row>
    <row r="35" spans="2:4" ht="27.75" customHeight="1">
      <c r="B35" s="140"/>
      <c r="C35" s="140"/>
      <c r="D35" s="141"/>
    </row>
    <row r="36" spans="2:4" ht="30" customHeight="1">
      <c r="B36" s="140"/>
      <c r="C36" s="140"/>
      <c r="D36" s="141"/>
    </row>
    <row r="37" spans="2:4" ht="93.75" customHeight="1">
      <c r="B37" s="144" t="s">
        <v>117</v>
      </c>
      <c r="C37" s="143" t="s">
        <v>27</v>
      </c>
      <c r="D37" s="145">
        <v>150</v>
      </c>
    </row>
    <row r="38" spans="2:4" ht="93" customHeight="1">
      <c r="B38" s="147" t="s">
        <v>130</v>
      </c>
      <c r="C38" s="148" t="s">
        <v>27</v>
      </c>
      <c r="D38" s="149">
        <v>1500</v>
      </c>
    </row>
    <row r="39" spans="2:4" ht="87.75" customHeight="1">
      <c r="B39" s="166" t="s">
        <v>131</v>
      </c>
      <c r="C39" s="148" t="s">
        <v>54</v>
      </c>
      <c r="D39" s="149">
        <v>40</v>
      </c>
    </row>
  </sheetData>
  <sheetProtection selectLockedCells="1" selectUnlockedCells="1"/>
  <mergeCells count="3">
    <mergeCell ref="B34:B35"/>
    <mergeCell ref="C34:C35"/>
    <mergeCell ref="D34:D3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2024-05-21T05:03:57Z</cp:lastPrinted>
  <dcterms:created xsi:type="dcterms:W3CDTF">2005-02-03T10:59:06Z</dcterms:created>
  <dcterms:modified xsi:type="dcterms:W3CDTF">2024-05-21T05:05:12Z</dcterms:modified>
  <cp:category/>
  <cp:version/>
  <cp:contentType/>
  <cp:contentStatus/>
  <cp:revision>62</cp:revision>
</cp:coreProperties>
</file>