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 name="Arkusz2" sheetId="2" r:id="rId2"/>
    <sheet name="Arkusz3" sheetId="3" r:id="rId3"/>
  </sheets>
  <definedNames>
    <definedName name="Excel_BuiltIn_Print_Area_1">'Arkusz1'!$A$1:$J$313</definedName>
    <definedName name="_xlnm.Print_Area" localSheetId="0">'Arkusz1'!$A$1:$J$439</definedName>
  </definedNames>
  <calcPr fullCalcOnLoad="1"/>
</workbook>
</file>

<file path=xl/sharedStrings.xml><?xml version="1.0" encoding="utf-8"?>
<sst xmlns="http://schemas.openxmlformats.org/spreadsheetml/2006/main" count="1045" uniqueCount="339">
  <si>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</si>
  <si>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</si>
  <si>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</si>
  <si>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</si>
  <si>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</si>
  <si>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</si>
  <si>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</si>
  <si>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</si>
  <si>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</si>
  <si>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</si>
  <si>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</si>
  <si>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</si>
  <si>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</si>
  <si>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</si>
  <si>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</si>
  <si>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</si>
  <si>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</si>
  <si>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</si>
  <si>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</si>
  <si>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</si>
  <si>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</si>
  <si>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r>
      <rPr>
        <b/>
        <sz val="10"/>
        <rFont val="Arial"/>
        <family val="2"/>
      </rPr>
      <t xml:space="preserve">Igłowe nakłuwacze automatyczne </t>
    </r>
    <r>
      <rPr>
        <sz val="10"/>
        <rFont val="Arial"/>
        <family val="2"/>
      </rPr>
      <t>(igła po nakłuciu musi wrócić do nakłuwacza) głębokość nakłucia 1,8; 2,4 mm, op. 200 szt.</t>
    </r>
  </si>
  <si>
    <r>
      <rPr>
        <b/>
        <sz val="10"/>
        <rFont val="Arial"/>
        <family val="2"/>
      </rPr>
      <t>Igła do znieczuleń podpajęczynówkowych 22, 25, 26, 27G dł. 90mm</t>
    </r>
    <r>
      <rPr>
        <sz val="10"/>
        <rFont val="Arial"/>
        <family val="2"/>
      </rPr>
      <t xml:space="preserve"> /ostrze klasyczne/                                             nasada igły przeźroczysta, umożliwiająca obserwację wycieku płynu mózgowo-rdzeniowego, szczelna przy połączeniu ze strzykawką, sterylna</t>
    </r>
  </si>
  <si>
    <t>szt.</t>
  </si>
  <si>
    <r>
      <rPr>
        <b/>
        <sz val="10"/>
        <rFont val="Arial"/>
        <family val="2"/>
      </rPr>
      <t>Igła do znieczuleń podpajęczynówkowych 25, 26, 27G dł. 90mm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</si>
  <si>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Igła do znieczuleń podpajęczynówkowych  27G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</si>
  <si>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Igła Touchy 18G</t>
  </si>
  <si>
    <r>
      <rPr>
        <b/>
        <sz val="10"/>
        <rFont val="Arial"/>
        <family val="2"/>
      </rPr>
      <t>Elektroda do EKG</t>
    </r>
    <r>
      <rPr>
        <sz val="10"/>
        <rFont val="Arial"/>
        <family val="2"/>
      </rPr>
      <t xml:space="preserve"> fi 43 na podkładzie gąbkowym z żelem stałym</t>
    </r>
  </si>
  <si>
    <r>
      <rPr>
        <b/>
        <sz val="10"/>
        <rFont val="Arial"/>
        <family val="2"/>
      </rPr>
      <t xml:space="preserve">Elektroda EKG dla dzieci </t>
    </r>
    <r>
      <rPr>
        <sz val="10"/>
        <rFont val="Arial"/>
        <family val="2"/>
      </rPr>
      <t>na podkładzie gąbkowym z żelem stałym</t>
    </r>
  </si>
  <si>
    <t>Elektroda EKG LIFEPAK dla dzieci</t>
  </si>
  <si>
    <t>Elektroda EKG LIFEPAK dla dorosłych</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</si>
  <si>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</si>
  <si>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</si>
  <si>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Jałowy żel z lidokainą i chlorhexydyną</t>
    </r>
    <r>
      <rPr>
        <sz val="10"/>
        <rFont val="Arial"/>
        <family val="2"/>
      </rPr>
      <t xml:space="preserve"> w strzykawce opak. 6 ml </t>
    </r>
  </si>
  <si>
    <r>
      <rPr>
        <b/>
        <sz val="10"/>
        <rFont val="Arial"/>
        <family val="2"/>
      </rPr>
      <t>Jałowy żel z lidokainą i chlorhexydyną</t>
    </r>
    <r>
      <rPr>
        <sz val="10"/>
        <rFont val="Arial"/>
        <family val="2"/>
      </rPr>
      <t xml:space="preserve"> w strzykawce opak. 11 ml </t>
    </r>
  </si>
  <si>
    <r>
      <rPr>
        <b/>
        <sz val="10"/>
        <rFont val="Arial"/>
        <family val="2"/>
      </rPr>
      <t>Produkt do dezynfekcji zewnętrznych elementów centralnych i obwodowych cewników dożylnyc</t>
    </r>
    <r>
      <rPr>
        <sz val="10"/>
        <rFont val="Arial"/>
        <family val="2"/>
      </rPr>
      <t>h takich jak: wejście do kanału wkłucia, części kanałów, zastawki bezigłowe, korki, kraniki, rurki. Gotowy do użycia 2% roztwór chlorheksydyny w alkoholu izopropylowym, wyrób medyczny. Spectrum działania B, Tbc, drożdże, V ( HBV, HIV, HCV, Rota) czas do 1 min. Opakowanie: butelka 100 ml z atomizerem.</t>
    </r>
  </si>
  <si>
    <r>
      <rPr>
        <b/>
        <sz val="10"/>
        <rFont val="Arial"/>
        <family val="2"/>
      </rPr>
      <t xml:space="preserve">Strzykawka j.u. 1ml do insuliny </t>
    </r>
    <r>
      <rPr>
        <sz val="10"/>
        <rFont val="Arial"/>
        <family val="2"/>
      </rPr>
      <t>z niewtapianą igłą 0,4x13mm, wyraźna i trwała podziałka, tłok przylegający szczelnie do korpusu, sterylna, a’100szt.</t>
    </r>
  </si>
  <si>
    <r>
      <rPr>
        <b/>
        <sz val="10"/>
        <rFont val="Arial"/>
        <family val="2"/>
      </rPr>
      <t xml:space="preserve">Strzykawka TBC z podziałką co 0,1 ml </t>
    </r>
    <r>
      <rPr>
        <sz val="10"/>
        <rFont val="Arial"/>
        <family val="2"/>
      </rPr>
      <t>poj. 1 ml z igłą 0,5 x 16 jałowa a'100 szt.</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</si>
  <si>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</si>
  <si>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niskooporowa </t>
    </r>
    <r>
      <rPr>
        <sz val="10"/>
        <rFont val="Arial"/>
        <family val="2"/>
      </rPr>
      <t>10 ml j.u. do znieczuleń, sterylna</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</si>
  <si>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</si>
  <si>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</si>
  <si>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</si>
  <si>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Strzykawka j.u. 50/60ml Luer-Lock do pomp infuzyjnych </t>
    </r>
    <r>
      <rPr>
        <sz val="10"/>
        <rFont val="Arial"/>
        <family val="2"/>
      </rPr>
      <t xml:space="preserve">trzyczęściowa, wyraźna i trwała dwustronna skala pomiarowa, podwójne uszczelnienie tłoka i czterostronne podcięcie tłoczyska w celu instalacji w uchwytach pompy infuzyjnej, możliwość szczelnego zakręcenia przedłużacza do pomp (połączenia), sterylna.
</t>
    </r>
  </si>
  <si>
    <r>
      <rPr>
        <b/>
        <sz val="10"/>
        <rFont val="Arial"/>
        <family val="2"/>
      </rPr>
      <t xml:space="preserve">Strzykawka j.u. 50/60ml Luer-Lock do pomp infuzyjnych (bursztynowa) </t>
    </r>
    <r>
      <rPr>
        <sz val="10"/>
        <rFont val="Arial"/>
        <family val="2"/>
      </rPr>
      <t>trzyczęściowa, wyraźna i trwała dwustronna skala pomiarowa, podwójne uszczelnienie tłoka i czterostronne podcięcie tłoczyska w celu instalacji w uchwytach pompy infuzyjnej, możliwość szczelnego zakręcenia przedłużacza do pomp (połączenia), sterylna.</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</si>
  <si>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</si>
  <si>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Przedłużacz do pompy infuzyjnej </t>
    </r>
    <r>
      <rPr>
        <sz val="10"/>
        <rFont val="Arial"/>
        <family val="2"/>
      </rPr>
      <t>dł. 150 cm Luer – Lock pakowany w rękaw papierowo-foliowy, bez zawartości ftalanów, na opakowaniu nadrukowany opis w języku polskim, sterylny.</t>
    </r>
  </si>
  <si>
    <r>
      <rPr>
        <b/>
        <sz val="10"/>
        <rFont val="Arial"/>
        <family val="2"/>
      </rPr>
      <t xml:space="preserve">Przedłużacz do pompy infuzyjnej (bursztynowy) </t>
    </r>
    <r>
      <rPr>
        <sz val="10"/>
        <rFont val="Arial"/>
        <family val="2"/>
      </rPr>
      <t>dł. 150 cm Luer – Lock pakowany w rękaw papierowo-foliowy, bez zawartości ftalanów, na opakowaniu nadrukowany opis w języku polskim, sterylny.</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</si>
  <si>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</si>
  <si>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</si>
  <si>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r>
      <rPr>
        <b/>
        <sz val="10"/>
        <rFont val="Arial"/>
        <family val="2"/>
      </rPr>
      <t>Przyrząd do przetaczania płynów infuzyjnych bursztynowy z workiem</t>
    </r>
    <r>
      <rPr>
        <sz val="10"/>
        <rFont val="Arial"/>
        <family val="2"/>
      </rPr>
      <t>, pakowany fabrycznie przez producenta w jednym opakowaniu razem z workiem do osłony podawanego płynu przed światłem, worek w kolorze zielonym o wymiarach 210mmx310mm o poj. 3000ml, komora kroplowa wykonana z PP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</si>
  <si>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</si>
  <si>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</si>
  <si>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</si>
  <si>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</si>
  <si>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</si>
  <si>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</si>
  <si>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 xml:space="preserve">Dren KEHR </t>
    </r>
    <r>
      <rPr>
        <sz val="10"/>
        <rFont val="Arial"/>
        <family val="2"/>
      </rPr>
      <t>rozm. 38-47 x 16 od Ch10 do Ch20. Wykonane z latexu naturalnego, pakowany podwójnie folia/folia-papier, opis na opakowaniu jednostkowym nadrukowany w języku polskim, sterylny.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</si>
  <si>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</si>
  <si>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</si>
  <si>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</si>
  <si>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</si>
  <si>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</si>
  <si>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Worek do godzinowej zbiórki moczu 2l</t>
    </r>
    <r>
      <rPr>
        <sz val="10"/>
        <rFont val="Arial"/>
        <family val="2"/>
      </rPr>
      <t xml:space="preserve"> wyposażony w port do pobierania próbek, z odpływem i zastawką antyrefluksową, dren o długości 170cm, sztywna plastikowa komora pomiarowa o poj. 500ml, wyposażona w dwa filtry, zawór spustowy typu poprzecznego, możliwość zastosowania worka wymiennego.</t>
    </r>
  </si>
  <si>
    <r>
      <rPr>
        <b/>
        <sz val="10"/>
        <rFont val="Arial"/>
        <family val="2"/>
      </rPr>
      <t xml:space="preserve">Zatyczka do cewników </t>
    </r>
    <r>
      <rPr>
        <sz val="10"/>
        <rFont val="Arial"/>
        <family val="2"/>
      </rPr>
      <t>a'100szt</t>
    </r>
  </si>
  <si>
    <t>Rurka nosowa-gardłowa rozm. od 2,5 do 9,0</t>
  </si>
  <si>
    <r>
      <rPr>
        <b/>
        <sz val="10"/>
        <rFont val="Arial"/>
        <family val="2"/>
      </rPr>
      <t xml:space="preserve">Łyżki jednorazowe światłowodowe do laryngoskopu </t>
    </r>
    <r>
      <rPr>
        <sz val="10"/>
        <rFont val="Arial"/>
        <family val="2"/>
      </rPr>
      <t>typu Macintosh numer od 1 - 4</t>
    </r>
  </si>
  <si>
    <r>
      <rPr>
        <b/>
        <sz val="10"/>
        <rFont val="Arial"/>
        <family val="2"/>
      </rPr>
      <t xml:space="preserve">Łyżki do laryngoskopu typu Miller </t>
    </r>
    <r>
      <rPr>
        <sz val="10"/>
        <rFont val="Arial"/>
        <family val="2"/>
      </rPr>
      <t>plastikowe j.u. rozm. 00 i 0</t>
    </r>
  </si>
  <si>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</si>
  <si>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</si>
  <si>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</si>
  <si>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</si>
  <si>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(maska z nebulizatorem + dren dł. min. 180cm)</t>
    </r>
  </si>
  <si>
    <r>
      <rPr>
        <b/>
        <sz val="10"/>
        <rFont val="Arial"/>
        <family val="2"/>
      </rPr>
      <t xml:space="preserve">Zestaw do aerozoloterapii dla dzieci </t>
    </r>
    <r>
      <rPr>
        <sz val="10"/>
        <rFont val="Arial"/>
        <family val="2"/>
      </rPr>
      <t>(maska z nebulizatorem + dren dł. min. 180cm)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</si>
  <si>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</si>
  <si>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</si>
  <si>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</si>
  <si>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</si>
  <si>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</si>
  <si>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</si>
  <si>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</si>
  <si>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</si>
  <si>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</si>
  <si>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</si>
  <si>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 xml:space="preserve">Kateter do histerosalpingografii 5F, </t>
    </r>
    <r>
      <rPr>
        <sz val="10"/>
        <rFont val="Arial"/>
        <family val="2"/>
      </rPr>
      <t>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</si>
  <si>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 xml:space="preserve">Kateter do histerosalpingografii 8F, </t>
    </r>
    <r>
      <rPr>
        <sz val="10"/>
        <rFont val="Arial"/>
        <family val="2"/>
      </rPr>
      <t>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</si>
  <si>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</si>
  <si>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 xml:space="preserve">Przedłużacz do drenażu przezskórnego 12F dł.25cm, </t>
    </r>
    <r>
      <rPr>
        <sz val="10"/>
        <rFont val="Arial"/>
        <family val="2"/>
      </rPr>
      <t>z końcówką Luer-Lock z jednej strony i końcówką pozwalającą na podłączenie zestawu z typowym workiem na mocz z drugiej strony, sterylny</t>
    </r>
  </si>
  <si>
    <r>
      <rPr>
        <b/>
        <sz val="10"/>
        <rFont val="Arial"/>
        <family val="2"/>
      </rPr>
      <t xml:space="preserve">Zestaw z zastawką do wprowadzania elektrod endokawitarnych (Introduktor)rozmiar 7F </t>
    </r>
    <r>
      <rPr>
        <sz val="10"/>
        <rFont val="Arial"/>
        <family val="2"/>
      </rPr>
      <t xml:space="preserve">koszulka z zastawką 7Fx11cm, prowadnik typ J 035”x40cm, rozszerzacz 7Fx10cm, igła prosta 18Gx7cm, kranik trójdrożny, sterylny </t>
    </r>
  </si>
  <si>
    <r>
      <rPr>
        <b/>
        <sz val="10"/>
        <rFont val="Arial"/>
        <family val="2"/>
      </rPr>
      <t xml:space="preserve">Woreczki do pobierania próbek moczu od dzieci               (chłopcy, dziewczynki)                                                             </t>
    </r>
    <r>
      <rPr>
        <sz val="9"/>
        <rFont val="Arial"/>
        <family val="2"/>
      </rPr>
      <t>wykonane z miękkiego tworzywa, niepowodujące otarć i reakcji alergicznych, powierzchnia przylepna dobrze klejąca</t>
    </r>
  </si>
  <si>
    <r>
      <rPr>
        <b/>
        <sz val="10"/>
        <rFont val="Arial"/>
        <family val="2"/>
      </rPr>
      <t xml:space="preserve">Kanka prosta Pool </t>
    </r>
    <r>
      <rPr>
        <sz val="10"/>
        <rFont val="Arial"/>
        <family val="2"/>
      </rPr>
      <t>do odsysania pola operacyjnego 8/6 mm dł. 258 mm</t>
    </r>
  </si>
  <si>
    <r>
      <rPr>
        <b/>
        <sz val="10"/>
        <rFont val="Arial"/>
        <family val="2"/>
      </rPr>
      <t>Kieliszki do podawania leków,</t>
    </r>
    <r>
      <rPr>
        <sz val="10"/>
        <rFont val="Arial"/>
        <family val="2"/>
      </rPr>
      <t xml:space="preserve"> wykonane z polipropylenu, skala pomiarowa do podawania medykamentów, a' 75szt.</t>
    </r>
    <r>
      <rPr>
        <b/>
        <i/>
        <sz val="10"/>
        <rFont val="Arial"/>
        <family val="2"/>
      </rPr>
      <t xml:space="preserve"> </t>
    </r>
  </si>
  <si>
    <r>
      <rPr>
        <b/>
        <sz val="10"/>
        <rFont val="Arial"/>
        <family val="2"/>
      </rPr>
      <t xml:space="preserve">Termometr lekarski </t>
    </r>
    <r>
      <rPr>
        <sz val="10"/>
        <rFont val="Arial"/>
        <family val="2"/>
      </rPr>
      <t xml:space="preserve">cieczowy ze szkła wypełniony galistanem, </t>
    </r>
    <r>
      <rPr>
        <sz val="9"/>
        <rFont val="Arial"/>
        <family val="2"/>
      </rPr>
      <t>duże czytelne cyferki (oznaczające wysokość temperatury).</t>
    </r>
  </si>
  <si>
    <t>Szpatułki drewniane a'100szt</t>
  </si>
  <si>
    <r>
      <rPr>
        <b/>
        <sz val="10"/>
        <rFont val="Arial"/>
        <family val="2"/>
      </rPr>
      <t>Zaciskacz do pępowiny</t>
    </r>
    <r>
      <rPr>
        <b/>
        <sz val="10"/>
        <color indexed="10"/>
        <rFont val="Arial"/>
        <family val="2"/>
      </rPr>
      <t xml:space="preserve"> </t>
    </r>
    <r>
      <rPr>
        <sz val="9"/>
        <rFont val="Arial"/>
        <family val="2"/>
      </rPr>
      <t>dł. 5,5cm</t>
    </r>
    <r>
      <rPr>
        <sz val="10"/>
        <rFont val="Arial"/>
        <family val="2"/>
      </rPr>
      <t>,</t>
    </r>
    <r>
      <rPr>
        <sz val="10"/>
        <color indexed="10"/>
        <rFont val="Arial"/>
        <family val="2"/>
      </rPr>
      <t xml:space="preserve"> </t>
    </r>
    <r>
      <rPr>
        <sz val="9"/>
        <rFont val="Arial"/>
        <family val="2"/>
      </rPr>
      <t xml:space="preserve">wykonany ze sztucznego tworzywa, łatwość w zaciskaniu, niemożność samoistnego otwarcia, sterylny. </t>
    </r>
  </si>
  <si>
    <r>
      <rPr>
        <b/>
        <sz val="10"/>
        <rFont val="Arial"/>
        <family val="2"/>
      </rPr>
      <t xml:space="preserve">Dren brzuszny </t>
    </r>
    <r>
      <rPr>
        <sz val="10"/>
        <rFont val="Arial"/>
        <family val="2"/>
      </rPr>
      <t xml:space="preserve">z otworami dł. 40 cm rozm. 30,32,34 </t>
    </r>
  </si>
  <si>
    <t>Pęsety anatomiczne jednorazowego użytku</t>
  </si>
  <si>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</si>
  <si>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 xml:space="preserve">Szczoteczka jednorazowego użytku do mycia i dezynfekcji rąk, </t>
    </r>
    <r>
      <rPr>
        <sz val="10"/>
        <rFont val="Arial"/>
        <family val="2"/>
      </rPr>
      <t xml:space="preserve"> nylonowa miękka szczecinka z jednej strony szczotki i polietylenowa gąbka z drugiej, jałowa</t>
    </r>
  </si>
  <si>
    <t>Staza automatyczna</t>
  </si>
  <si>
    <r>
      <rPr>
        <b/>
        <sz val="10"/>
        <rFont val="Arial"/>
        <family val="2"/>
      </rPr>
      <t>Ostrza węglowe, wymienne do skalpeli od nr 10 do nr 25</t>
    </r>
    <r>
      <rPr>
        <sz val="10"/>
        <rFont val="Arial"/>
        <family val="2"/>
      </rPr>
      <t>,</t>
    </r>
    <r>
      <rPr>
        <b/>
        <sz val="10"/>
        <rFont val="Arial"/>
        <family val="2"/>
      </rPr>
      <t xml:space="preserve"> </t>
    </r>
    <r>
      <rPr>
        <sz val="10"/>
        <rFont val="Arial"/>
        <family val="2"/>
      </rPr>
      <t>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</si>
  <si>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</si>
  <si>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t>szt</t>
  </si>
  <si>
    <r>
      <rPr>
        <b/>
        <sz val="10"/>
        <rFont val="Arial"/>
        <family val="2"/>
      </rPr>
      <t>Pokrowiec na nosze j.u. 75x190cm niebieski</t>
    </r>
    <r>
      <rPr>
        <sz val="10"/>
        <rFont val="Arial"/>
        <family val="2"/>
      </rPr>
      <t>, dopasowany do noszy w karetkach pogotowia z zaszyciami z dwóch stron oraz z dodatkowymi wiązaniami uniemożliwiającymi przesuwanie się pokrowca.</t>
    </r>
  </si>
  <si>
    <r>
      <rPr>
        <b/>
        <sz val="10"/>
        <rFont val="Arial"/>
        <family val="2"/>
      </rPr>
      <t xml:space="preserve">Poszwa na koc j.u. 160x210cm </t>
    </r>
    <r>
      <rPr>
        <sz val="10"/>
        <rFont val="Arial"/>
        <family val="2"/>
      </rPr>
      <t>z polipropylenu, w kolorze zielonym</t>
    </r>
  </si>
  <si>
    <r>
      <rPr>
        <b/>
        <sz val="10"/>
        <rFont val="Arial"/>
        <family val="2"/>
      </rPr>
      <t>Kołdra jedn. uż.</t>
    </r>
    <r>
      <rPr>
        <sz val="10"/>
        <rFont val="Arial"/>
        <family val="2"/>
      </rPr>
      <t xml:space="preserve"> r</t>
    </r>
    <r>
      <rPr>
        <b/>
        <sz val="10"/>
        <rFont val="Arial"/>
        <family val="2"/>
      </rPr>
      <t>ozm. 110x220cm</t>
    </r>
    <r>
      <rPr>
        <sz val="10"/>
        <rFont val="Arial"/>
        <family val="2"/>
      </rPr>
      <t>, składająca się z 3 warstw - w tym dwie warstwy polipropylenu o gramaturze min. 30g/m</t>
    </r>
    <r>
      <rPr>
        <vertAlign val="superscript"/>
        <sz val="10"/>
        <rFont val="Arial"/>
        <family val="2"/>
      </rPr>
      <t>2</t>
    </r>
    <r>
      <rPr>
        <sz val="10"/>
        <rFont val="Arial"/>
        <family val="2"/>
      </rPr>
      <t xml:space="preserve"> i jedna warstwa włókniny typu Molton wiskozowo-poliestrowej o gramaturze min. 60g/m</t>
    </r>
    <r>
      <rPr>
        <vertAlign val="superscript"/>
        <sz val="10"/>
        <rFont val="Arial"/>
        <family val="2"/>
      </rPr>
      <t>2</t>
    </r>
    <r>
      <rPr>
        <sz val="10"/>
        <rFont val="Arial"/>
        <family val="2"/>
      </rPr>
      <t>, szyta ultradźwiękowo, w kolorze niebiesko-zielonym, pakowana pojedynczo.</t>
    </r>
  </si>
  <si>
    <r>
      <rPr>
        <b/>
        <sz val="10"/>
        <rFont val="Arial"/>
        <family val="2"/>
      </rPr>
      <t xml:space="preserve">Koc przeżycia (termiczny) </t>
    </r>
    <r>
      <rPr>
        <sz val="10"/>
        <rFont val="Arial"/>
        <family val="2"/>
      </rPr>
      <t>1,6x2,1-2,4m</t>
    </r>
  </si>
  <si>
    <r>
      <rPr>
        <b/>
        <sz val="10"/>
        <rFont val="Arial"/>
        <family val="2"/>
      </rPr>
      <t xml:space="preserve">Kołnierz ortopedyczny </t>
    </r>
    <r>
      <rPr>
        <sz val="10"/>
        <rFont val="Arial"/>
        <family val="2"/>
      </rPr>
      <t>PATRIOT jednoczęściowy dla dorosłych</t>
    </r>
  </si>
  <si>
    <r>
      <rPr>
        <b/>
        <sz val="10"/>
        <rFont val="Arial"/>
        <family val="2"/>
      </rPr>
      <t xml:space="preserve">Kołnierz ortopedyczny </t>
    </r>
    <r>
      <rPr>
        <sz val="10"/>
        <rFont val="Arial"/>
        <family val="2"/>
      </rPr>
      <t>PATRIOT jednoczęściowy dla dzieci</t>
    </r>
  </si>
  <si>
    <r>
      <rPr>
        <b/>
        <sz val="10"/>
        <rFont val="Arial"/>
        <family val="2"/>
      </rPr>
      <t xml:space="preserve">Myjki (chusty) </t>
    </r>
    <r>
      <rPr>
        <sz val="10"/>
        <rFont val="Arial"/>
        <family val="2"/>
      </rPr>
      <t xml:space="preserve">wykonane z poliestru i wiskozy do codziennej toalety pacjenta,  bez potrzeby użycia wody, miski, dodatkowych obłożeń pacjenta itp., o neutralnym pH 4.9-5.1, zawierające w składzie substancje nawilżające skórę: propylene glycol, betaine, sorbitol, paratexin, EDTA bez zawartości oktanidyny, lateksu, aloesu i simetikonu o wymiarach min. 33cm x 22 cm, zarejestrowane jako kosmetyk. W całkowicie izolowanym, zamykanym opakowaniu umożliwiającym podgrzewanie w kuchence mikrofalowej, myjki muszą posiadać badania kliniczne potwierdzające skuteczne nawilżanie skóry pacjentów, opak. typu flow 10 szt. </t>
    </r>
  </si>
  <si>
    <r>
      <rPr>
        <b/>
        <sz val="10"/>
        <rFont val="Arial"/>
        <family val="2"/>
      </rPr>
      <t>Czepki z szamponem do mycia włosów</t>
    </r>
    <r>
      <rPr>
        <sz val="10"/>
        <rFont val="Arial"/>
        <family val="2"/>
      </rPr>
      <t>, nie wymagające używania wody.</t>
    </r>
  </si>
  <si>
    <r>
      <rPr>
        <b/>
        <sz val="10"/>
        <rFont val="Arial"/>
        <family val="2"/>
      </rPr>
      <t xml:space="preserve">Pianka do oczyszczania skóry </t>
    </r>
    <r>
      <rPr>
        <sz val="10"/>
        <rFont val="Arial"/>
        <family val="2"/>
      </rPr>
      <t>przy nietrzymaniu moczu i stolca, nie wymagająca użycia wody, z dodatkiem keratyny wspomagająca naturalne mechanizmy ochronne skóry, neutralizująca nieprzyjemne zapachy, poj. 400 ml.</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</si>
  <si>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</si>
  <si>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t>rolka</t>
  </si>
  <si>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</si>
  <si>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</si>
  <si>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 xml:space="preserve">Podkład higieniczny z bibuły </t>
    </r>
    <r>
      <rPr>
        <sz val="10"/>
        <color indexed="8"/>
        <rFont val="Arial"/>
        <family val="2"/>
      </rPr>
      <t>z oznaczeniem perforacji co 50cm na kozetkę w rolce, o szer. 50cm x dł. 50m.</t>
    </r>
  </si>
  <si>
    <r>
      <rPr>
        <b/>
        <sz val="10"/>
        <rFont val="Arial"/>
        <family val="2"/>
      </rPr>
      <t xml:space="preserve">Podkład higieniczny j.u. </t>
    </r>
    <r>
      <rPr>
        <sz val="10"/>
        <rFont val="Arial"/>
        <family val="2"/>
      </rPr>
      <t>z warstwą chłonną do ochrony łóżka, wyposażony z dwóch stron taśmami samoprzylepnymi zapobiegającymi przesuwaniu się podkładu, o chłonności min. 1800 ml., rozm. 75 x 90 cm</t>
    </r>
    <r>
      <rPr>
        <b/>
        <sz val="10"/>
        <rFont val="Arial"/>
        <family val="2"/>
      </rPr>
      <t>.</t>
    </r>
  </si>
  <si>
    <r>
      <rPr>
        <b/>
        <sz val="10"/>
        <rFont val="Arial"/>
        <family val="2"/>
      </rPr>
      <t xml:space="preserve">Pojemnik na odpady medyczne 0,25l wys. 12,5-13cm </t>
    </r>
    <r>
      <rPr>
        <sz val="9"/>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</si>
  <si>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1l                                   </t>
    </r>
    <r>
      <rPr>
        <sz val="9"/>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</si>
  <si>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2l                                  </t>
    </r>
    <r>
      <rPr>
        <sz val="9"/>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</si>
  <si>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5l                                   </t>
    </r>
    <r>
      <rPr>
        <sz val="9"/>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</si>
  <si>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10l                                   </t>
    </r>
    <r>
      <rPr>
        <sz val="9"/>
        <rFont val="Arial"/>
        <family val="2"/>
      </rPr>
      <t>wykonany z tworzywa, które nie może ulec przekłuciu , wygodne, poręczne zamykanie i otwieranie wieczka, oznakowany    "Materiał skażony", kolor czerwony</t>
    </r>
  </si>
  <si>
    <t>Worki foliowe na zwłoki</t>
  </si>
  <si>
    <t>Szyna do palców 200 x 20</t>
  </si>
  <si>
    <t>Szyna do palców 260 x 20</t>
  </si>
  <si>
    <t>Szyna do palców 400 x 20</t>
  </si>
  <si>
    <t>Szyna do palców 460 x 13</t>
  </si>
  <si>
    <t>Szyna do palców 460 x 20</t>
  </si>
  <si>
    <t>Szyna Kramera 600 x 50</t>
  </si>
  <si>
    <t>Szyna Kramera 1000 x 70</t>
  </si>
  <si>
    <t>Szyna Kramera 1000 x 100</t>
  </si>
  <si>
    <t>Szyna Kramera 1500 x 70</t>
  </si>
  <si>
    <t>Szyna Kramera 1500 x 100</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</si>
  <si>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</si>
  <si>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</si>
  <si>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</si>
  <si>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</si>
  <si>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</si>
  <si>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</si>
  <si>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</si>
  <si>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</si>
  <si>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</si>
  <si>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</si>
  <si>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</si>
  <si>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</si>
  <si>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</si>
  <si>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</si>
  <si>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</si>
  <si>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r>
      <rPr>
        <b/>
        <sz val="10"/>
        <rFont val="Arial"/>
        <family val="2"/>
      </rPr>
      <t>Butelki j.u.</t>
    </r>
    <r>
      <rPr>
        <sz val="10"/>
        <rFont val="Arial"/>
        <family val="2"/>
      </rPr>
      <t>o poj. 80 ml wykonane z polipropylenu, nie zawierające Bisphenolu A, ani ftalanów. Skala co 10 ml, odporna na ścieranie, z nakrętką na gwint standardowy. Data ważności i numer LOT są nadrukowane na każdej butelce obok skali, data produkcji jest wytłoczona pod spodem każdej butelki w formie graficznej. Mikrobiologicznie czyste</t>
    </r>
  </si>
  <si>
    <r>
      <rPr>
        <b/>
        <sz val="10"/>
        <rFont val="Arial"/>
        <family val="2"/>
      </rPr>
      <t>Zestawy osobiste do odciągania pokarmu kobiecego</t>
    </r>
    <r>
      <rPr>
        <b/>
        <i/>
        <sz val="10"/>
        <rFont val="Arial"/>
        <family val="2"/>
      </rPr>
      <t xml:space="preserve"> </t>
    </r>
    <r>
      <rPr>
        <sz val="10"/>
        <rFont val="Arial"/>
        <family val="2"/>
      </rPr>
      <t>jednodniowego użytku lub do 8 użyć, do laktatorów Lactina, sterylne, pakowane pojedynczo, wykonane z polipropylenu, nie zawierające Bisphenolu A. Kompatybilne ze wszystkimi butelkami o standardowym gwincie, rozmiar lejka: 24 mm, 27 mm, 30 mm</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</si>
  <si>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</si>
  <si>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</si>
  <si>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</si>
  <si>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</si>
  <si>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</si>
  <si>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</si>
  <si>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Elektroda jedn. użytku do defibrylatora ZOLL dla dorosłych, </t>
    </r>
    <r>
      <rPr>
        <sz val="10"/>
        <rFont val="Arial"/>
        <family val="2"/>
      </rPr>
      <t>powierzchnia aktywna 83 cm</t>
    </r>
    <r>
      <rPr>
        <vertAlign val="superscript"/>
        <sz val="10"/>
        <rFont val="Arial"/>
        <family val="2"/>
      </rPr>
      <t xml:space="preserve">2 </t>
    </r>
    <r>
      <rPr>
        <sz val="10"/>
        <rFont val="Arial"/>
        <family val="2"/>
      </rPr>
      <t>rozmiar 105x155mm, wyrób niejałowy</t>
    </r>
  </si>
  <si>
    <r>
      <t xml:space="preserve">Elektroda jedn. użytku do defibrylatora ZOLL dla dzieci, </t>
    </r>
    <r>
      <rPr>
        <sz val="10"/>
        <rFont val="Arial"/>
        <family val="2"/>
      </rPr>
      <t>powierzchnia aktywna 25 cm2 rozmiar 105x110mm, wyrób niejałowy</t>
    </r>
  </si>
  <si>
    <r>
      <t xml:space="preserve">Elektrody do prób wysiłkowych </t>
    </r>
    <r>
      <rPr>
        <sz val="10"/>
        <rFont val="Arial"/>
        <family val="2"/>
      </rPr>
      <t>EKG, wymiary całkowite: 68,2 x 55 mm, powierzchnia kontaktu ze skórą (śr.) : 55mm, pole powierzchni adhezyjnej: 2121 mm</t>
    </r>
    <r>
      <rPr>
        <vertAlign val="superscript"/>
        <sz val="10"/>
        <rFont val="Arial"/>
        <family val="2"/>
      </rPr>
      <t>2</t>
    </r>
    <r>
      <rPr>
        <sz val="10"/>
        <rFont val="Arial"/>
        <family val="2"/>
      </rPr>
      <t>. Grubość bez złącza: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</si>
  <si>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Elektrody z ciekłym żelem śr. 68 mm mikrooporowe</t>
    </r>
    <r>
      <rPr>
        <sz val="10"/>
        <rFont val="Arial"/>
        <family val="2"/>
      </rPr>
      <t xml:space="preserve"> wymiary całkowite: 72 x 68 mm, powierzchnia kontaktu ze skórą (śr.) : 68mm, pole powierzchni adhezyjnej: 3377 mm</t>
    </r>
    <r>
      <rPr>
        <vertAlign val="superscript"/>
        <sz val="10"/>
        <rFont val="Arial"/>
        <family val="2"/>
      </rPr>
      <t>2</t>
    </r>
    <r>
      <rPr>
        <sz val="10"/>
        <rFont val="Arial"/>
        <family val="2"/>
      </rPr>
      <t>. Grubość bez złącza/przewodu: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</si>
  <si>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</si>
  <si>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Zastawka do dostępu bezigłowego</t>
    </r>
    <r>
      <rPr>
        <sz val="10"/>
        <rFont val="Arial"/>
        <family val="2"/>
      </rPr>
      <t xml:space="preserve"> o ergonomicznym kształcie z przezroczystą obudową, przezierną silikonową membraną zapewniającą łatwą i pewną dezynfekcję miejsca dostępu. Zastawka bez elementów metalowych, zakończona końcówkami luer-lock, posiadająca automatyczny system zapobiegający cofaniu krwi/leku w kierunku zastawki po odłączeniu strzykawki lub linii infuzyjnej, bez lateksu i DEHP, pakowana pojedynczo, sterylna. </t>
    </r>
  </si>
  <si>
    <r>
      <t xml:space="preserve">Strzykawka j.u. 2 ml a’ 100 szt.                                              </t>
    </r>
    <r>
      <rPr>
        <sz val="9"/>
        <rFont val="Arial"/>
        <family val="2"/>
      </rPr>
      <t>wyraźna i niezmywalna rozszerzona skala do 3 ml</t>
    </r>
  </si>
  <si>
    <r>
      <t xml:space="preserve">Strzykawka j.u. 5 ml  a' 100 szt.                                          </t>
    </r>
    <r>
      <rPr>
        <sz val="9"/>
        <rFont val="Arial"/>
        <family val="2"/>
      </rPr>
      <t xml:space="preserve"> wyraźna i niezmywalna rozszerzona skala do 6 ml</t>
    </r>
  </si>
  <si>
    <r>
      <t xml:space="preserve">Strzykawka j.u. 10 ml a' 100 szt.                                        </t>
    </r>
    <r>
      <rPr>
        <sz val="9"/>
        <rFont val="Arial"/>
        <family val="2"/>
      </rPr>
      <t xml:space="preserve">  wyraźna i niezmywalna czarna rozszerzona skala do 12 ml</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</si>
  <si>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</si>
  <si>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</si>
  <si>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</si>
  <si>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</si>
  <si>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</si>
  <si>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</si>
  <si>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</si>
  <si>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</si>
  <si>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</si>
  <si>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</si>
  <si>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t>………………………………………………………</t>
  </si>
  <si>
    <r>
      <t>Elektroda typu Holte</t>
    </r>
    <r>
      <rPr>
        <sz val="10"/>
        <rFont val="Arial"/>
        <family val="2"/>
      </rPr>
      <t>r 42x56 na podkładzie gąbkowym z żelem stałym</t>
    </r>
  </si>
  <si>
    <r>
      <t xml:space="preserve">Opaska identyfikacyjna dla dorosłych, </t>
    </r>
    <r>
      <rPr>
        <sz val="10"/>
        <rFont val="Arial"/>
        <family val="2"/>
      </rPr>
      <t xml:space="preserve">czytelne miejsce na dane pacjenta, odporna na płyny, wykonana z wytrzymałego tworzywa, łatwość zapinania </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</si>
  <si>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</si>
  <si>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</si>
  <si>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t>podpis i pieczęć osoby uprawnionej/osób uprawnionych do reprezentowania Wykonawcy</t>
  </si>
  <si>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</si>
  <si>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</si>
  <si>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</si>
  <si>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</si>
  <si>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</si>
  <si>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rPr>
        <b/>
        <sz val="10"/>
        <rFont val="Arial"/>
        <family val="2"/>
      </rPr>
      <t>Dren REDON</t>
    </r>
    <r>
      <rPr>
        <sz val="10"/>
        <rFont val="Arial"/>
        <family val="2"/>
      </rPr>
      <t xml:space="preserve"> wykonany z termoplastycznego PCW, odporny na załamanie, gładki, z linią widoczną w RTG, ze znacznikiem głębokości, dł. 50cm, sterylny</t>
    </r>
  </si>
  <si>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</si>
  <si>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 xml:space="preserve">Zestaw do kaniulacji dużych naczyń metodą Seldingera dwukanałowy dla dorosłych rozmiar 7F </t>
    </r>
    <r>
      <rPr>
        <sz val="10"/>
        <rFont val="Arial"/>
        <family val="2"/>
      </rPr>
      <t xml:space="preserve">                               kateter 20 cm, igła 18G, prowadnik stalowy typ "J" dł. 60cm, rozszerzacz, skalpel, strzykawka 10ml, sterylny</t>
    </r>
  </si>
  <si>
    <r>
      <rPr>
        <b/>
        <sz val="10"/>
        <rFont val="Arial"/>
        <family val="2"/>
      </rPr>
      <t>Zestaw do kaniulacji dużych naczyń metodą Seldingera trzykanałowy dla dorosłych rozmiar 7F</t>
    </r>
    <r>
      <rPr>
        <sz val="10"/>
        <rFont val="Arial"/>
        <family val="2"/>
      </rPr>
      <t xml:space="preserve">                                kateter 20 cm, igła 18G, prowadnik stalowy typ "J" dł. 60cm, rozszerzacz, skalpel, strzykawka 10ml, sterylny</t>
    </r>
  </si>
  <si>
    <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</si>
  <si>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Cewnik naczyniowy do embolektomii od 3F do 5F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</si>
  <si>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Cewnik naczyniowy do embolektomii od 6F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</si>
  <si>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t xml:space="preserve">Dren z Trocarem do drenażu opłucnej                                 od CH-20 do CH-32 dł. 400mm, </t>
    </r>
    <r>
      <rPr>
        <sz val="10"/>
        <rFont val="Arial"/>
        <family val="2"/>
      </rPr>
      <t>dren wykonany z gładkiego, odpornego na załamania PCV, posiadający linię kontrastującą w promieniach RTG, zaoblony koniec, gładko wykończone otwory, znacznik głębokości co 2 cm, trokar stalowy, ostry z uchwytem ułatwiającym wprowadzanie, sterylny.</t>
    </r>
  </si>
  <si>
    <r>
      <t xml:space="preserve">Zestaw do odsysania pola operacyjnego </t>
    </r>
    <r>
      <rPr>
        <sz val="10"/>
        <rFont val="Arial"/>
        <family val="2"/>
      </rPr>
      <t xml:space="preserve">sterylny, </t>
    </r>
    <r>
      <rPr>
        <b/>
        <sz val="10"/>
        <rFont val="Arial"/>
        <family val="2"/>
      </rPr>
      <t xml:space="preserve">              </t>
    </r>
    <r>
      <rPr>
        <sz val="10"/>
        <rFont val="Arial"/>
        <family val="2"/>
      </rPr>
      <t>przewód ssący dł. min. 200cm z kontrolą ssania i końcówką CH24</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</si>
  <si>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</si>
  <si>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</si>
  <si>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</si>
  <si>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rPr>
        <b/>
        <sz val="10"/>
        <rFont val="Arial"/>
        <family val="2"/>
      </rPr>
      <t>Butelka Redon do  odsysania ran poj. 250ml</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</si>
  <si>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 xml:space="preserve">Butelka Redon do odsysania ran poj. 400ml  </t>
    </r>
    <r>
      <rPr>
        <sz val="10"/>
        <rFont val="Arial"/>
        <family val="2"/>
      </rPr>
      <t xml:space="preserve">                       dolna część butelki o kształcie harmonijkowym, łatwość wytworzenia próżni, widoczna skala, końcówka dostosowana do różnych średnic drenów od 6F do 32F, sterylna, wykonana z polietylenu</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</si>
  <si>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</si>
  <si>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</si>
  <si>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</si>
  <si>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</si>
  <si>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</si>
  <si>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</si>
  <si>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</si>
  <si>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</si>
  <si>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</si>
  <si>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</si>
  <si>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</si>
  <si>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</si>
  <si>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t xml:space="preserve">Opaska identyfikacyjna dla niemowląt, </t>
    </r>
    <r>
      <rPr>
        <sz val="10"/>
        <rFont val="Arial"/>
        <family val="2"/>
      </rPr>
      <t>czytelne miejsce na dane niemowlęcia, odporna na płyny, wykonana z wytrzymałego tworzywa, łatwość zapinania, op. a'100szt.</t>
    </r>
    <r>
      <rPr>
        <sz val="9"/>
        <rFont val="Arial"/>
        <family val="2"/>
      </rPr>
      <t xml:space="preserve"> </t>
    </r>
  </si>
  <si>
    <r>
      <t xml:space="preserve">Szczoteczka do wymazów cytologicznych typu „Cervex-Brusch”, </t>
    </r>
    <r>
      <rPr>
        <sz val="10"/>
        <rFont val="Arial"/>
        <family val="2"/>
      </rPr>
      <t>op.</t>
    </r>
    <r>
      <rPr>
        <b/>
        <sz val="10"/>
        <rFont val="Arial"/>
        <family val="2"/>
      </rPr>
      <t xml:space="preserve"> </t>
    </r>
    <r>
      <rPr>
        <sz val="10"/>
        <rFont val="Arial"/>
        <family val="2"/>
      </rPr>
      <t>a'100szt, sterylne</t>
    </r>
    <r>
      <rPr>
        <i/>
        <sz val="10"/>
        <rFont val="Arial"/>
        <family val="2"/>
      </rPr>
      <t xml:space="preserve">. </t>
    </r>
  </si>
  <si>
    <r>
      <t xml:space="preserve">Torba na wymiociny </t>
    </r>
    <r>
      <rPr>
        <sz val="10"/>
        <rFont val="Arial"/>
        <family val="2"/>
      </rPr>
      <t>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</si>
  <si>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t xml:space="preserve">Fartuch foliowy j.u. </t>
    </r>
    <r>
      <rPr>
        <sz val="10"/>
        <rFont val="Arial"/>
        <family val="2"/>
      </rPr>
      <t>op. a'100 szt.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</si>
  <si>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</si>
  <si>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rPr>
        <b/>
        <sz val="10"/>
        <rFont val="Arial"/>
        <family val="2"/>
      </rPr>
      <t>Dren Redon do odsysania ran</t>
    </r>
    <r>
      <rPr>
        <sz val="10"/>
        <rFont val="Arial"/>
        <family val="2"/>
      </rPr>
      <t xml:space="preserve"> CH14, CH 16, CH 20 sterylny, nie sklejający się przy ssaniu butli, tego samego producenta co butelki z poz. 16-17, dł. Drenu 70 cm.</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</si>
  <si>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</si>
  <si>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</si>
  <si>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</si>
  <si>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r>
      <t xml:space="preserve">Pojemnik na odpady medyczne 3,5l wys. 27-28,5cm              </t>
    </r>
    <r>
      <rPr>
        <sz val="9"/>
        <rFont val="Arial"/>
        <family val="2"/>
      </rPr>
      <t xml:space="preserve">wykonany z tworzywa, które nie może ulec przekłuciu , wygodne, poręczne zamykanie i otwieranie wieczka, oznakowany  "Materiał skażony", kolor czerwony </t>
    </r>
  </si>
  <si>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</si>
  <si>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</si>
  <si>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r>
      <rPr>
        <b/>
        <i/>
        <sz val="10"/>
        <rFont val="Arial"/>
        <family val="2"/>
      </rPr>
      <t xml:space="preserve"> Zamawiający dopuszcza opakowanie zbiorcze 100 szt</t>
    </r>
  </si>
  <si>
    <t>Załącznik nr 2 do SIWZ</t>
  </si>
  <si>
    <t>przetarg nieograniczony</t>
  </si>
  <si>
    <t>ZP/SJ/14/20</t>
  </si>
  <si>
    <t xml:space="preserve">Formularz cenowy </t>
  </si>
  <si>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</si>
  <si>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</si>
  <si>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</si>
  <si>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</si>
  <si>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</si>
  <si>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</si>
  <si>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</si>
  <si>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</si>
  <si>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</si>
  <si>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</si>
  <si>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</si>
  <si>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</si>
  <si>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t>Igła iniekcyjna bezpieczna j.u. 0,9 x 40 mm a'50 szt.</t>
  </si>
  <si>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</si>
  <si>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</si>
  <si>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</si>
  <si>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</si>
  <si>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t>Kaniula 22G x 25 mm (przepływ 36 ml/min)</t>
  </si>
  <si>
    <t>Kaniula 18G x 45 mm (przepływ 90 ml/min)</t>
  </si>
  <si>
    <t>Kaniula 17G x 45 mm (przepływ 142 ml/min)</t>
  </si>
  <si>
    <t>Kaniula 16G x 45 mm (przepływ 200 ml/min)</t>
  </si>
  <si>
    <t>Kaniula 14G x 45 mm (przepływ 305 ml/min)</t>
  </si>
  <si>
    <t xml:space="preserve">Kaniula dożylna z portem iniekcyjnym, wykonana z PTFE, posiadająca samo domykający się zawór portu górnego, wyposażona w filtr hydrofobowy, widoczna w promieniach RTG, sztywne opakowanie folia-papier, sterylizowana EO                 </t>
  </si>
  <si>
    <r>
      <rPr>
        <b/>
        <sz val="10"/>
        <rFont val="Arial"/>
        <family val="2"/>
      </rPr>
      <t>Kaniula bezpieczna</t>
    </r>
    <r>
      <rPr>
        <sz val="10"/>
        <rFont val="Arial"/>
        <family val="2"/>
      </rPr>
      <t xml:space="preserve">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zapobiegający przed przypadkowym otwarciem koreczka po obrocie o 180 stopni, aktywowany ruchem obrotowym, nazwa producenta umieszczona bezpośrednio na kaniuli, muszą posiadać badania laboratoryjne potwierdzające biokompatybilność materiału z którego są wykonane, sterylizowana EO, międzynarodowy kod kolorów,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t>
    </r>
  </si>
  <si>
    <r>
      <rPr>
        <b/>
        <sz val="10"/>
        <rFont val="Arial"/>
        <family val="2"/>
      </rPr>
      <t>Koreczki do kaniul, j.uż. Luer-lock</t>
    </r>
    <r>
      <rPr>
        <sz val="10"/>
        <rFont val="Arial"/>
        <family val="2"/>
      </rPr>
      <t>, posiadające trzpień zamykający światło kaniuli poniżej krawędzi koreczka w celu zapewnienia aseptyczności produktu, nazwa producenta umieszczona bezpośrednio na koreczku, sterylne.</t>
    </r>
  </si>
  <si>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</si>
  <si>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Strzykawka j.u. 20 ml a' 100 szt.                                         </t>
    </r>
    <r>
      <rPr>
        <sz val="9"/>
        <rFont val="Arial"/>
        <family val="2"/>
      </rPr>
      <t xml:space="preserve"> wyraźna i niezmywalna czarna rozszerzona skala do 24 ml, </t>
    </r>
  </si>
  <si>
    <r>
      <t xml:space="preserve">Strzykawki j.u. 50 ml z zakończeniem do cewników (janeta) </t>
    </r>
    <r>
      <rPr>
        <sz val="10"/>
        <rFont val="Arial"/>
        <family val="2"/>
      </rPr>
      <t xml:space="preserve">trzyczęściowa, wyraźna i trwała podziałka, tłok przylegający szczelnie do korpusu, sterylna. </t>
    </r>
  </si>
  <si>
    <r>
      <t xml:space="preserve">Uchwyt do elektrod monopolarnych </t>
    </r>
    <r>
      <rPr>
        <sz val="10"/>
        <rFont val="Arial"/>
        <family val="2"/>
      </rPr>
      <t xml:space="preserve">z nożem, wąski 4mm, jednorazowy, z dwoma przyciskami, kabel o długości 3 m, wtyk 3-pin, pakowany sterylnie.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</si>
  <si>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</si>
  <si>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</si>
  <si>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</si>
  <si>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</si>
  <si>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</si>
  <si>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t>Pakiet  4 - Kaniule Neoflon i dotętnicze</t>
  </si>
  <si>
    <t>Pakiet  5 - Igły do punkcji mostka</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</si>
  <si>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</si>
  <si>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Osłonki na USG </t>
    </r>
    <r>
      <rPr>
        <sz val="10"/>
        <rFont val="Arial"/>
        <family val="2"/>
      </rPr>
      <t>pakowane pojedynczo, a' 144 szt.nawilżane</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</si>
  <si>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</si>
  <si>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</si>
  <si>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</si>
  <si>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Wziernik ginekologiczny typ Cusco rozmiar XS, S, M, L </t>
    </r>
    <r>
      <rPr>
        <sz val="10"/>
        <rFont val="Arial"/>
        <family val="2"/>
      </rPr>
      <t>jednorazowego użytku, blokada wziernika za pomocą łopatki blokującej po przekręceniu o 90 stopni, sterylny, op. a'100 szt.</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</si>
  <si>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</si>
  <si>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</si>
  <si>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t>do reprezentowania Wykonawcy</t>
  </si>
  <si>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</si>
  <si>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</si>
  <si>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</si>
  <si>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</si>
  <si>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</si>
  <si>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</si>
  <si>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r>
      <t xml:space="preserve">Kaniula 24G x 19mm (przepływ: 23 ml/min)                             </t>
    </r>
    <r>
      <rPr>
        <sz val="10"/>
        <rFont val="Arial"/>
        <family val="2"/>
      </rPr>
      <t>Kaniula dożylna z portem iniekcyjnym, wykonana z FEP, posiadająca samodomykający się zawór portu górnego, wyposażona w zastawkę zapobiegającą wypływowi krwi,  widoczna w promieniach RTG, sztywne opakowanie folia-papier, sterylizowana EO</t>
    </r>
    <r>
      <rPr>
        <b/>
        <sz val="10"/>
        <rFont val="Arial"/>
        <family val="2"/>
      </rPr>
      <t xml:space="preserve">. </t>
    </r>
  </si>
  <si>
    <t>Kaniula 20G x 32 mm (przepływ 56 ml/min)</t>
  </si>
  <si>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</si>
  <si>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</si>
  <si>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</si>
  <si>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</si>
  <si>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</si>
  <si>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Strzykawki 2-częściowe jedn. </t>
    </r>
    <r>
      <rPr>
        <sz val="10"/>
        <rFont val="Arial"/>
        <family val="2"/>
      </rPr>
      <t xml:space="preserve">użytku wykonane z polipropylenu PP korpus, polietylenu PE tłok kontrastujący mleczny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t>
    </r>
    <r>
      <rPr>
        <b/>
        <sz val="10"/>
        <rFont val="Arial"/>
        <family val="2"/>
      </rPr>
      <t>(opis dotyczy poz. 28-31)</t>
    </r>
  </si>
  <si>
    <r>
      <t xml:space="preserve">Przyrząd do przetaczania płynów infuzyjnych TYP IS   </t>
    </r>
    <r>
      <rPr>
        <sz val="10"/>
        <rFont val="Arial"/>
        <family val="2"/>
      </rPr>
      <t xml:space="preserve">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zaciskaczu, opakowanie folia-papier, sterylny. </t>
    </r>
    <r>
      <rPr>
        <b/>
        <i/>
        <sz val="10"/>
        <rFont val="Arial"/>
        <family val="2"/>
      </rPr>
      <t xml:space="preserve"> </t>
    </r>
  </si>
  <si>
    <r>
      <t>Przyrząd do przetaczania płynów infuzyjnych z łącznikiem do dodatkowej iniekcji TYP IS</t>
    </r>
    <r>
      <rPr>
        <sz val="10"/>
        <rFont val="Arial"/>
        <family val="2"/>
      </rPr>
      <t xml:space="preserve">, łącznik w formie walca o osi prostopadłej do osi głównego drenu, z miejscem wkłucia wykonanym z samouszczelniającego się materiału, komora kroplowa wykonana z PP, wolna od PVC,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filtr płynu o średnicy oczek 15 µm, nazwa producenta na zaciskaczu, opakowanie folia-papier, sterylny. </t>
    </r>
  </si>
  <si>
    <r>
      <rPr>
        <b/>
        <sz val="10"/>
        <rFont val="Arial"/>
        <family val="2"/>
      </rPr>
      <t>Aparaty do infuzji grawitacyjnych</t>
    </r>
    <r>
      <rPr>
        <sz val="10"/>
        <rFont val="Arial"/>
        <family val="2"/>
      </rPr>
      <t xml:space="preserve">, długość komory kroplowej wraz z kolcem nie krótsza niż 120mm, kolec z zintegrowanym filtrem przeciwbakteryjnym i samodomykajacą się klapką, górna część komory twarda, dolna część komory elastyczna,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t>
    </r>
  </si>
  <si>
    <r>
      <rPr>
        <b/>
        <sz val="10"/>
        <rFont val="Arial"/>
        <family val="2"/>
      </rPr>
      <t>Przyrząd do przetaczania krwi i jej preparatów TYP TS</t>
    </r>
    <r>
      <rPr>
        <sz val="10"/>
        <rFont val="Arial"/>
        <family val="2"/>
      </rPr>
      <t xml:space="preserve"> z filtrem, z odpowietrznikiem, komora kroplowa wolna od PVC odługości min. 80 mm (w części przeźroczystej), całość bez zawartości ftalanów (informacja na opakowaniu jednostkowym), filtr krwi o średnicy oczek 200 µm, zacisk rolkowy wyposażony w uchwyt na dren oraz możliwość zabezpieczenia igły biorczej po użyciu, nazwa producenta na zaciskaczu, wyposażony w opaskę lub gumkę stabilizująca dren wewnątrz opakowania, opakowanie kolorystyczne folia-papier, sterylny.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</si>
  <si>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</si>
  <si>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</si>
  <si>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</si>
  <si>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</si>
  <si>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</si>
  <si>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</si>
  <si>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</si>
  <si>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</si>
  <si>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</si>
  <si>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</si>
  <si>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r>
      <t xml:space="preserve">Wzierniki uszne j.u. do otoskopu </t>
    </r>
    <r>
      <rPr>
        <sz val="10"/>
        <rFont val="Arial"/>
        <family val="2"/>
      </rPr>
      <t xml:space="preserve">rozm. 2,5 lub 4 mm, opak. 250 szt. </t>
    </r>
  </si>
  <si>
    <r>
      <t xml:space="preserve">Staza bezlateksowa, jednorazowego użytku, </t>
    </r>
    <r>
      <rPr>
        <sz val="10"/>
        <rFont val="Arial"/>
        <family val="2"/>
      </rPr>
      <t>opakowanie 1 rolka = 25 szt., perforacja co 45 cm. Na opakowaniu graficzna instrukcja obsługi. Dostępna w dwóch kolorach - niebieskim i różowym, do wyboru przez Zamawiającego.</t>
    </r>
  </si>
  <si>
    <r>
      <t xml:space="preserve">Podkład higieniczny - </t>
    </r>
    <r>
      <rPr>
        <sz val="10"/>
        <rFont val="Arial"/>
        <family val="2"/>
      </rPr>
      <t>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Opakowanie 42 szt.</t>
    </r>
  </si>
  <si>
    <r>
      <rPr>
        <b/>
        <sz val="10"/>
        <rFont val="Arial"/>
        <family val="2"/>
      </rPr>
      <t>Zestaw z podkładem higienicznym</t>
    </r>
    <r>
      <rPr>
        <sz val="10"/>
        <rFont val="Arial"/>
        <family val="2"/>
      </rPr>
      <t xml:space="preserve"> - jednorazowy, wysokochłonny, nie uczulający podkład higieniczny na stół operacyjny wykonany polipropylenu, poliestru oraz SAF. Zbudowany z mocnego, nieprzemakalnego  laminatu o grubości minimum 0,14mm (pozytywny wynik EN 20811) i chłonnego rdzenia o grubości co najmniej 0,7mm na całej długości prześcieradła.  Wymiary prześcieradła  100 cm (+/-2cm) x  225cm (+/- 5cm). Produkt o gładkiej, jednorodnej powierzchni (bez zagięć, pikowań czy przeszyć) – nie powodującej uszkodzeń skóry pacjenta. Wchłanialność co najmniej 5l (+/- 5%) potwierdzona badaniem akredytowanego laboratorium. Produkt łatwy do identyfikacji po rozpakowaniu poprzez czytelne, trwale i w higieniczny sposób naniesione oznaczenie nazwą produktu lub producenta. Gramatura produktu 125g/m2 (+/-1%). W zestawie z prześcieradłem transportowym o udźwigu minimum 250kg (opatrzony nazwą produktu lub producenta) oraz osłonami na podłokietniki i zagłówek.
 </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</si>
  <si>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</si>
  <si>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 xml:space="preserve">Prześcieradło do transportu </t>
    </r>
    <r>
      <rPr>
        <sz val="10"/>
        <rFont val="Arial"/>
        <family val="2"/>
      </rPr>
      <t>- nie pylące prześcieradło transportowe o wymiarach 101cm (+/-2cm) x 203cm(+/-2cm). Udźwig minimum 250kg. Produkt łatwy do identyfikacji po rozpakowaniu (opatrzony nazwą produktu lub producenta).</t>
    </r>
  </si>
  <si>
    <r>
      <t>Sterylna, bezlateksowa,  jednorazowa osłona na sondę do USG śródoperacyjnego.</t>
    </r>
    <r>
      <rPr>
        <sz val="10"/>
        <color indexed="8"/>
        <rFont val="Arial"/>
        <family val="2"/>
      </rPr>
      <t xml:space="preserve"> Wymiary 10 na 61cm. W komplecie z elementami mocującymi, polem sterylnym i żelem sterylnym a'20ml.</t>
    </r>
  </si>
  <si>
    <r>
      <t>Poszewka na poduszkę 70x80cm</t>
    </r>
    <r>
      <rPr>
        <sz val="10"/>
        <rFont val="Arial"/>
        <family val="2"/>
      </rPr>
      <t xml:space="preserve"> z polipropylenu o gramaturze min. 20g/m</t>
    </r>
    <r>
      <rPr>
        <vertAlign val="superscript"/>
        <sz val="10"/>
        <rFont val="Arial"/>
        <family val="2"/>
      </rPr>
      <t>2</t>
    </r>
    <r>
      <rPr>
        <sz val="10"/>
        <rFont val="Arial"/>
        <family val="2"/>
      </rPr>
      <t xml:space="preserve"> w kolorze zielonym</t>
    </r>
  </si>
  <si>
    <r>
      <rPr>
        <b/>
        <sz val="10"/>
        <rFont val="Arial"/>
        <family val="2"/>
      </rPr>
      <t xml:space="preserve">Pościel jednorazowego użytku </t>
    </r>
    <r>
      <rPr>
        <sz val="10"/>
        <rFont val="Arial"/>
        <family val="2"/>
      </rPr>
      <t>składająca się z: poszewki o rozm. 70x80cm, poszwy 160x200cm oraz prześcieradła w rozm. 160x210cm (rozm.+/-5%)</t>
    </r>
  </si>
  <si>
    <r>
      <t>Ręczniki z celulozy do wycierania po umyciu pacjenta,</t>
    </r>
    <r>
      <rPr>
        <sz val="10"/>
        <rFont val="Arial"/>
        <family val="2"/>
      </rPr>
      <t xml:space="preserve"> gramatura min. 70g/m2, rozmiar 80x60 cm (+/- 2cm), op. a'30szt.</t>
    </r>
  </si>
  <si>
    <r>
      <t>Miska nerkowata z pulpy celulozowej j.u.</t>
    </r>
    <r>
      <rPr>
        <sz val="10"/>
        <rFont val="Arial"/>
        <family val="2"/>
      </rPr>
      <t xml:space="preserve"> o wymiarach min. dł. 255mm x szer. 150mm x wys. 48mm.</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</si>
  <si>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</si>
  <si>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</si>
  <si>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</si>
  <si>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</si>
  <si>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</si>
  <si>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</si>
  <si>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Pakiet 6 - Cewniki, dreny, rurki i różny sprzęt medyczny</t>
  </si>
  <si>
    <t>Zamawiający wymaga do Pakietu 9 do pozycji 71 użyczenia wózka do higienicznego transportu zestawów na salę operacyjną</t>
  </si>
  <si>
    <t>Pakiet 7 - Filtry, układy oddechowe, maski krtaniowe i nadkrtaniowe</t>
  </si>
  <si>
    <t>Pakiet 8 - Strzykawki do gazometrii</t>
  </si>
  <si>
    <t>Pakiet 9- Zestawy drenażowe</t>
  </si>
  <si>
    <t>Pakiet 10 - Elektrody neutralne, uchwyt do elektrod, czyścik narzędzi elektrochirurgicznych</t>
  </si>
  <si>
    <t>Pakiet 11- Łączniki bezigłowe</t>
  </si>
  <si>
    <t>Pakiet 12 - Dreny redona, dreny penrose i worki zabezpieczające do drenów</t>
  </si>
  <si>
    <t>Pakiet 13 - Woreczki ekstrakcyjne</t>
  </si>
  <si>
    <t>Pakiet 14 - Akcesoria do spirometru PNEUMO RS</t>
  </si>
  <si>
    <t>Pakiet 15 - Sprzęt różny i higiena pacjenta</t>
  </si>
  <si>
    <t>Pakiet 16 - Akcesoria do laktatora</t>
  </si>
  <si>
    <t>Pakiet 17 - Akcesoria do tomografii komputerowej</t>
  </si>
  <si>
    <t>Pakiet 18 - Worki stomijne</t>
  </si>
  <si>
    <t>Pakiet 19 - Sprzęt anestezjologiczny</t>
  </si>
  <si>
    <t>Pakiet 20 - Igły iniekcyjne i zestawy do znieczulenia</t>
  </si>
  <si>
    <t>Pakiet 21 - Elektrody do diatermi chirurgicznej</t>
  </si>
  <si>
    <t>Pakiet 22 - Pokrowce jednorazowe do holtera</t>
  </si>
  <si>
    <t>Pakiet 3 - Kaniule zwykłe i bezpieczne, koreczki zwykłe, dwufunkcyjne, dezynfekujace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</si>
</sst>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0.00&quot; zł &quot;;\-* #,##0.00&quot; zł &quot;;\ * \-#&quot; zł &quot;;\ @\ "/>
    <numFmt numFmtId="165" formatCode="#,##0.00&quot;     &quot;"/>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7">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b/>
      <i/>
      <sz val="10"/>
      <color indexed="8"/>
      <name val="Arial"/>
      <family val="2"/>
    </font>
    <font>
      <i/>
      <sz val="10"/>
      <name val="Arial"/>
      <family val="2"/>
    </font>
    <font>
      <sz val="11"/>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3" fillId="29" borderId="0" applyNumberFormat="0" applyBorder="0" applyAlignment="0" applyProtection="0"/>
    <xf numFmtId="0" fontId="51" fillId="30" borderId="1" applyNumberFormat="0" applyAlignment="0" applyProtection="0"/>
    <xf numFmtId="0" fontId="52" fillId="31" borderId="2" applyNumberFormat="0" applyAlignment="0" applyProtection="0"/>
    <xf numFmtId="0" fontId="53"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4" fillId="0" borderId="3" applyNumberFormat="0" applyFill="0" applyAlignment="0" applyProtection="0"/>
    <xf numFmtId="0" fontId="55" fillId="35"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10" fillId="36" borderId="0" applyNumberFormat="0" applyBorder="0" applyAlignment="0" applyProtection="0"/>
    <xf numFmtId="0" fontId="59" fillId="37" borderId="0" applyNumberFormat="0" applyBorder="0" applyAlignment="0" applyProtection="0"/>
    <xf numFmtId="0" fontId="11" fillId="36" borderId="8" applyNumberFormat="0" applyAlignment="0" applyProtection="0"/>
    <xf numFmtId="0" fontId="60"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5" fillId="39" borderId="0" applyNumberFormat="0" applyBorder="0" applyAlignment="0" applyProtection="0"/>
  </cellStyleXfs>
  <cellXfs count="255">
    <xf numFmtId="0" fontId="0" fillId="0" borderId="0" xfId="0" applyAlignment="1">
      <alignment/>
    </xf>
    <xf numFmtId="0" fontId="0" fillId="0" borderId="0" xfId="0" applyFont="1" applyBorder="1" applyAlignment="1">
      <alignment horizontal="center"/>
    </xf>
    <xf numFmtId="0" fontId="12" fillId="0" borderId="0" xfId="0" applyFont="1" applyBorder="1" applyAlignment="1">
      <alignment horizontal="center"/>
    </xf>
    <xf numFmtId="0" fontId="0" fillId="0" borderId="0" xfId="0"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5"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4" fontId="0" fillId="0" borderId="14" xfId="0" applyNumberFormat="1" applyBorder="1" applyAlignment="1">
      <alignment horizontal="center" vertical="center"/>
    </xf>
    <xf numFmtId="165"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5" fontId="0" fillId="40" borderId="11" xfId="73" applyNumberFormat="1" applyFont="1" applyFill="1" applyBorder="1" applyAlignment="1" applyProtection="1">
      <alignment horizontal="center" vertical="center" wrapText="1"/>
      <protection/>
    </xf>
    <xf numFmtId="0" fontId="16" fillId="40" borderId="16" xfId="0" applyFont="1" applyFill="1" applyBorder="1" applyAlignment="1">
      <alignment vertical="top" wrapText="1"/>
    </xf>
    <xf numFmtId="0" fontId="0" fillId="40" borderId="16" xfId="0" applyFont="1" applyFill="1" applyBorder="1" applyAlignment="1">
      <alignment horizontal="center" vertical="center"/>
    </xf>
    <xf numFmtId="3" fontId="0" fillId="40" borderId="17" xfId="0" applyNumberFormat="1"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5"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5"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4" fontId="0" fillId="0" borderId="14" xfId="73" applyNumberFormat="1" applyFont="1" applyFill="1" applyBorder="1" applyAlignment="1" applyProtection="1">
      <alignment horizontal="center" vertical="center"/>
      <protection/>
    </xf>
    <xf numFmtId="165"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0" fontId="16" fillId="0" borderId="16" xfId="0" applyNumberFormat="1" applyFont="1" applyBorder="1" applyAlignment="1">
      <alignment vertical="top" wrapText="1"/>
    </xf>
    <xf numFmtId="165"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0" fontId="16" fillId="0" borderId="16" xfId="0" applyFont="1" applyBorder="1" applyAlignment="1">
      <alignment wrapText="1"/>
    </xf>
    <xf numFmtId="3" fontId="0" fillId="40" borderId="18" xfId="0" applyNumberFormat="1" applyFont="1" applyFill="1" applyBorder="1" applyAlignment="1">
      <alignment horizontal="center" vertical="center"/>
    </xf>
    <xf numFmtId="165"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5" fontId="16" fillId="40" borderId="14" xfId="73" applyNumberFormat="1" applyFont="1" applyFill="1" applyBorder="1" applyAlignment="1" applyProtection="1">
      <alignment horizontal="center" vertical="center"/>
      <protection/>
    </xf>
    <xf numFmtId="165" fontId="16" fillId="40" borderId="15" xfId="73" applyNumberFormat="1" applyFont="1" applyFill="1" applyBorder="1" applyAlignment="1" applyProtection="1">
      <alignment horizontal="center" vertical="center"/>
      <protection/>
    </xf>
    <xf numFmtId="165"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5"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5"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165"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5" fontId="17" fillId="0" borderId="16" xfId="0" applyNumberFormat="1" applyFont="1" applyFill="1" applyBorder="1" applyAlignment="1">
      <alignment horizontal="center" vertical="center"/>
    </xf>
    <xf numFmtId="165"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5" fontId="16" fillId="40" borderId="21" xfId="73" applyNumberFormat="1" applyFont="1" applyFill="1" applyBorder="1" applyAlignment="1" applyProtection="1">
      <alignment horizontal="center" vertical="center"/>
      <protection/>
    </xf>
    <xf numFmtId="165"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5"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NumberFormat="1" applyFont="1" applyFill="1" applyBorder="1" applyAlignment="1">
      <alignment vertical="top" wrapText="1"/>
    </xf>
    <xf numFmtId="3" fontId="0" fillId="0" borderId="14"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0" fontId="31"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6" fillId="0" borderId="16" xfId="0" applyFont="1" applyFill="1" applyBorder="1" applyAlignment="1">
      <alignment wrapText="1"/>
    </xf>
    <xf numFmtId="0" fontId="31" fillId="0" borderId="11" xfId="0" applyFont="1" applyFill="1" applyBorder="1" applyAlignment="1">
      <alignment horizontal="center" vertical="center" wrapText="1"/>
    </xf>
    <xf numFmtId="0" fontId="31" fillId="0" borderId="14" xfId="0" applyFont="1" applyFill="1" applyBorder="1" applyAlignment="1">
      <alignment horizontal="center" vertical="center" wrapText="1"/>
    </xf>
    <xf numFmtId="3" fontId="0" fillId="0" borderId="11"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5"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5" fontId="0" fillId="40" borderId="17" xfId="73" applyNumberFormat="1" applyFont="1" applyFill="1" applyBorder="1" applyAlignment="1" applyProtection="1">
      <alignment horizontal="center" vertical="center"/>
      <protection/>
    </xf>
    <xf numFmtId="165"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5" fontId="0" fillId="40" borderId="23" xfId="73" applyNumberFormat="1" applyFont="1" applyFill="1" applyBorder="1" applyAlignment="1" applyProtection="1">
      <alignment horizontal="center" vertical="center"/>
      <protection/>
    </xf>
    <xf numFmtId="0" fontId="30"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0" fontId="2" fillId="0" borderId="14" xfId="0" applyFont="1" applyFill="1" applyBorder="1" applyAlignment="1">
      <alignment vertical="top" wrapText="1"/>
    </xf>
    <xf numFmtId="165" fontId="0" fillId="40" borderId="19" xfId="73" applyNumberFormat="1" applyFont="1" applyFill="1" applyBorder="1" applyAlignment="1" applyProtection="1">
      <alignment horizontal="center" vertical="center"/>
      <protection/>
    </xf>
    <xf numFmtId="165" fontId="0" fillId="40" borderId="24" xfId="73" applyNumberFormat="1" applyFont="1" applyFill="1" applyBorder="1" applyAlignment="1" applyProtection="1">
      <alignment horizontal="center" vertical="center"/>
      <protection/>
    </xf>
    <xf numFmtId="165" fontId="0" fillId="40" borderId="25" xfId="73" applyNumberFormat="1" applyFont="1" applyFill="1" applyBorder="1" applyAlignment="1" applyProtection="1">
      <alignment horizontal="center" vertical="center"/>
      <protection/>
    </xf>
    <xf numFmtId="165"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5"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5" fontId="0" fillId="40" borderId="32"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165" fontId="0" fillId="40" borderId="33" xfId="73" applyNumberFormat="1" applyFont="1" applyFill="1" applyBorder="1" applyAlignment="1" applyProtection="1">
      <alignment horizontal="center" vertical="center"/>
      <protection/>
    </xf>
    <xf numFmtId="165"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5" fontId="17" fillId="0" borderId="26" xfId="0" applyNumberFormat="1" applyFont="1" applyFill="1" applyBorder="1" applyAlignment="1">
      <alignment horizontal="center" vertical="center"/>
    </xf>
    <xf numFmtId="165" fontId="17" fillId="0" borderId="12" xfId="0" applyNumberFormat="1" applyFont="1" applyFill="1" applyBorder="1" applyAlignment="1">
      <alignment horizontal="center" vertical="center"/>
    </xf>
    <xf numFmtId="165"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0" xfId="0" applyFont="1" applyBorder="1" applyAlignment="1">
      <alignment/>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5"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5" fontId="0" fillId="40" borderId="26" xfId="73" applyNumberFormat="1" applyFont="1" applyFill="1" applyBorder="1" applyAlignment="1" applyProtection="1">
      <alignment horizontal="center" vertical="center"/>
      <protection/>
    </xf>
    <xf numFmtId="0" fontId="0" fillId="0" borderId="34" xfId="0" applyFont="1" applyFill="1" applyBorder="1" applyAlignment="1">
      <alignment horizontal="left" vertical="center" wrapText="1"/>
    </xf>
    <xf numFmtId="0" fontId="0" fillId="0" borderId="26" xfId="0" applyFont="1" applyFill="1" applyBorder="1" applyAlignment="1">
      <alignment vertical="top" wrapText="1"/>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5" fillId="0" borderId="30" xfId="0" applyFont="1" applyFill="1" applyBorder="1" applyAlignment="1" applyProtection="1">
      <alignment horizontal="center" vertical="center"/>
      <protection locked="0"/>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5" fontId="17" fillId="0" borderId="13" xfId="0" applyNumberFormat="1" applyFont="1" applyFill="1" applyBorder="1" applyAlignment="1">
      <alignment horizontal="center" vertical="center"/>
    </xf>
    <xf numFmtId="165"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5"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0" fillId="0" borderId="0" xfId="0" applyFont="1" applyFill="1" applyBorder="1" applyAlignment="1">
      <alignment horizontal="left" vertical="top" wrapText="1"/>
    </xf>
    <xf numFmtId="0" fontId="6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5" fillId="0" borderId="30"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15" fillId="0" borderId="36" xfId="0" applyFont="1" applyFill="1" applyBorder="1" applyAlignment="1" applyProtection="1">
      <alignment horizontal="center" vertical="center"/>
      <protection locked="0"/>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3" fillId="40" borderId="16" xfId="0" applyFont="1" applyFill="1" applyBorder="1" applyAlignment="1">
      <alignment horizontal="center"/>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0" fillId="0" borderId="31" xfId="0" applyFont="1" applyBorder="1" applyAlignment="1">
      <alignment/>
    </xf>
    <xf numFmtId="0" fontId="0" fillId="0" borderId="0" xfId="0" applyAlignment="1">
      <alignment horizontal="center" wrapText="1"/>
    </xf>
    <xf numFmtId="0" fontId="0" fillId="0" borderId="16" xfId="0" applyFont="1" applyFill="1" applyBorder="1" applyAlignment="1">
      <alignment horizontal="center" vertical="center"/>
    </xf>
    <xf numFmtId="0" fontId="0" fillId="0" borderId="0" xfId="0" applyAlignment="1">
      <alignment horizontal="left"/>
    </xf>
    <xf numFmtId="0" fontId="16" fillId="0" borderId="40" xfId="0" applyFont="1" applyFill="1" applyBorder="1" applyAlignment="1">
      <alignment horizontal="center" vertical="center"/>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165" fontId="0" fillId="40" borderId="41" xfId="73" applyNumberFormat="1" applyFont="1" applyFill="1" applyBorder="1" applyAlignment="1" applyProtection="1">
      <alignment horizontal="center" vertical="center"/>
      <protection/>
    </xf>
    <xf numFmtId="165" fontId="0" fillId="40" borderId="42" xfId="73" applyNumberFormat="1" applyFont="1" applyFill="1" applyBorder="1" applyAlignment="1" applyProtection="1">
      <alignment horizontal="center" vertical="center"/>
      <protection/>
    </xf>
    <xf numFmtId="165" fontId="0" fillId="40" borderId="43" xfId="73" applyNumberFormat="1" applyFont="1" applyFill="1" applyBorder="1" applyAlignment="1" applyProtection="1">
      <alignment horizontal="center" vertical="center"/>
      <protection/>
    </xf>
    <xf numFmtId="0" fontId="0" fillId="0" borderId="0" xfId="0" applyFont="1" applyBorder="1" applyAlignment="1">
      <alignment horizontal="center"/>
    </xf>
    <xf numFmtId="0" fontId="0" fillId="0" borderId="31" xfId="0" applyFont="1" applyBorder="1" applyAlignment="1">
      <alignment horizontal="left" wrapText="1"/>
    </xf>
    <xf numFmtId="165" fontId="0" fillId="40" borderId="30" xfId="73" applyNumberFormat="1" applyFont="1" applyFill="1" applyBorder="1" applyAlignment="1" applyProtection="1">
      <alignment horizontal="center" vertical="center"/>
      <protection/>
    </xf>
    <xf numFmtId="165" fontId="0" fillId="40" borderId="35" xfId="73" applyNumberFormat="1" applyFont="1" applyFill="1" applyBorder="1" applyAlignment="1" applyProtection="1">
      <alignment horizontal="center" vertical="center"/>
      <protection/>
    </xf>
    <xf numFmtId="165" fontId="0" fillId="40" borderId="34" xfId="73" applyNumberFormat="1" applyFont="1" applyFill="1" applyBorder="1" applyAlignment="1" applyProtection="1">
      <alignment horizontal="center" vertical="center"/>
      <protection/>
    </xf>
    <xf numFmtId="0" fontId="0" fillId="0" borderId="31" xfId="0" applyFont="1" applyBorder="1" applyAlignment="1">
      <alignment horizontal="left"/>
    </xf>
    <xf numFmtId="0" fontId="0" fillId="0" borderId="0" xfId="0" applyAlignment="1">
      <alignment horizontal="center"/>
    </xf>
    <xf numFmtId="0" fontId="16" fillId="0" borderId="0" xfId="0" applyFont="1" applyBorder="1" applyAlignment="1">
      <alignment horizontal="center"/>
    </xf>
    <xf numFmtId="0" fontId="16" fillId="0" borderId="0" xfId="0"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0" xfId="0" applyFont="1" applyBorder="1" applyAlignment="1">
      <alignment horizontal="center"/>
    </xf>
    <xf numFmtId="0" fontId="15" fillId="0" borderId="29" xfId="0" applyFont="1" applyFill="1" applyBorder="1" applyAlignment="1" applyProtection="1">
      <alignment horizontal="center" vertical="center"/>
      <protection locked="0"/>
    </xf>
    <xf numFmtId="0" fontId="16" fillId="0" borderId="0" xfId="0" applyFont="1" applyAlignment="1">
      <alignment horizontal="left"/>
    </xf>
    <xf numFmtId="0" fontId="0" fillId="0" borderId="0" xfId="0" applyFont="1" applyBorder="1" applyAlignment="1">
      <alignment/>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37"/>
  <sheetViews>
    <sheetView tabSelected="1" view="pageBreakPreview" zoomScaleSheetLayoutView="100" zoomScalePageLayoutView="0" workbookViewId="0" topLeftCell="A258">
      <selection activeCell="F424" sqref="F424"/>
    </sheetView>
  </sheetViews>
  <sheetFormatPr defaultColWidth="9.00390625" defaultRowHeight="12.75" customHeight="1"/>
  <cols>
    <col min="1" max="1" width="4.421875" style="0" customWidth="1"/>
    <col min="2" max="2" width="51.00390625" style="0" customWidth="1"/>
    <col min="3" max="3" width="8.57421875" style="0" customWidth="1"/>
    <col min="4" max="4" width="8.28125" style="0" customWidth="1"/>
    <col min="5" max="5" width="14.28125" style="0" customWidth="1"/>
    <col min="6" max="6" width="13.7109375" style="0" customWidth="1"/>
    <col min="7" max="7" width="3.8515625" style="0" customWidth="1"/>
    <col min="8" max="8" width="12.421875" style="0" customWidth="1"/>
    <col min="9" max="9" width="13.00390625" style="0" customWidth="1"/>
    <col min="10" max="10" width="12.00390625" style="0" customWidth="1"/>
    <col min="11" max="11" width="13.00390625" style="0" customWidth="1"/>
  </cols>
  <sheetData>
    <row r="1" spans="7:10" ht="12.75" customHeight="1">
      <c r="G1" s="239" t="s">
        <v>226</v>
      </c>
      <c r="H1" s="239"/>
      <c r="I1" s="239"/>
      <c r="J1" s="239"/>
    </row>
    <row r="2" spans="7:10" ht="12.75" customHeight="1">
      <c r="G2" s="245" t="s">
        <v>227</v>
      </c>
      <c r="H2" s="245"/>
      <c r="I2" s="245"/>
      <c r="J2" s="245"/>
    </row>
    <row r="3" spans="1:10" ht="12.75" customHeight="1">
      <c r="A3" s="126"/>
      <c r="B3" s="126"/>
      <c r="C3" s="126"/>
      <c r="D3" s="126"/>
      <c r="E3" s="126"/>
      <c r="F3" s="126"/>
      <c r="G3" s="126"/>
      <c r="H3" s="239" t="s">
        <v>228</v>
      </c>
      <c r="I3" s="246"/>
      <c r="J3" s="246"/>
    </row>
    <row r="4" spans="1:9" ht="12.75" customHeight="1">
      <c r="A4" s="2"/>
      <c r="B4" s="251" t="s">
        <v>229</v>
      </c>
      <c r="C4" s="251"/>
      <c r="D4" s="251"/>
      <c r="E4" s="251"/>
      <c r="F4" s="251"/>
      <c r="G4" s="251"/>
      <c r="H4" s="251"/>
      <c r="I4" s="2"/>
    </row>
    <row r="5" spans="1:9" ht="12.75" customHeight="1">
      <c r="A5" s="2"/>
      <c r="B5" s="2"/>
      <c r="C5" s="2"/>
      <c r="D5" s="2"/>
      <c r="E5" s="2"/>
      <c r="F5" s="2"/>
      <c r="G5" s="2"/>
      <c r="H5" s="2"/>
      <c r="I5" s="2"/>
    </row>
    <row r="6" spans="1:10" ht="12.75" customHeight="1">
      <c r="A6" s="2"/>
      <c r="B6" s="244" t="s">
        <v>262</v>
      </c>
      <c r="C6" s="244"/>
      <c r="D6" s="244"/>
      <c r="E6" s="244"/>
      <c r="F6" s="244"/>
      <c r="G6" s="244"/>
      <c r="H6" s="244"/>
      <c r="I6" s="244"/>
      <c r="J6" s="244"/>
    </row>
    <row r="7" spans="1:10" ht="12.75" customHeight="1">
      <c r="A7" s="6" t="s">
        <v>0</v>
      </c>
      <c r="B7" s="6" t="s">
        <v>1</v>
      </c>
      <c r="C7" s="6" t="s">
        <v>2</v>
      </c>
      <c r="D7" s="6"/>
      <c r="E7" s="6" t="s">
        <v>3</v>
      </c>
      <c r="F7" s="6" t="s">
        <v>4</v>
      </c>
      <c r="G7" s="219" t="s">
        <v>5</v>
      </c>
      <c r="H7" s="219"/>
      <c r="I7" s="6" t="s">
        <v>6</v>
      </c>
      <c r="J7" s="6" t="s">
        <v>7</v>
      </c>
    </row>
    <row r="8" spans="1:10" ht="12.75" customHeight="1">
      <c r="A8" s="7"/>
      <c r="B8" s="7"/>
      <c r="C8" s="7" t="s">
        <v>8</v>
      </c>
      <c r="D8" s="7" t="s">
        <v>9</v>
      </c>
      <c r="E8" s="8" t="s">
        <v>10</v>
      </c>
      <c r="F8" s="8" t="s">
        <v>11</v>
      </c>
      <c r="G8" s="6" t="s">
        <v>12</v>
      </c>
      <c r="H8" s="9" t="s">
        <v>13</v>
      </c>
      <c r="I8" s="8" t="s">
        <v>14</v>
      </c>
      <c r="J8" s="8" t="s">
        <v>15</v>
      </c>
    </row>
    <row r="9" spans="1:10" ht="12.75" customHeight="1">
      <c r="A9" s="7"/>
      <c r="B9" s="7"/>
      <c r="C9" s="7"/>
      <c r="D9" s="7"/>
      <c r="E9" s="8" t="s">
        <v>16</v>
      </c>
      <c r="F9" s="8" t="s">
        <v>16</v>
      </c>
      <c r="G9" s="7"/>
      <c r="H9" s="80" t="s">
        <v>16</v>
      </c>
      <c r="I9" s="8" t="s">
        <v>16</v>
      </c>
      <c r="J9" s="8" t="s">
        <v>17</v>
      </c>
    </row>
    <row r="10" spans="1:10" ht="12.75" customHeight="1">
      <c r="A10" s="205">
        <v>1</v>
      </c>
      <c r="B10" s="173" t="s">
        <v>230</v>
      </c>
      <c r="C10" s="205" t="s">
        <v>18</v>
      </c>
      <c r="D10" s="205">
        <v>750</v>
      </c>
      <c r="E10" s="208">
        <v>0</v>
      </c>
      <c r="F10" s="208">
        <f>D10*E10</f>
        <v>0</v>
      </c>
      <c r="G10" s="211">
        <v>0</v>
      </c>
      <c r="H10" s="208">
        <f>ROUND(IF(G10="zw",F10*0,F10*G10/100),2)</f>
        <v>0</v>
      </c>
      <c r="I10" s="208">
        <f>ROUND(F10+H10,2)</f>
        <v>0</v>
      </c>
      <c r="J10" s="202"/>
    </row>
    <row r="11" spans="1:10" ht="12.75" customHeight="1">
      <c r="A11" s="206"/>
      <c r="B11" s="174" t="s">
        <v>223</v>
      </c>
      <c r="C11" s="206"/>
      <c r="D11" s="206"/>
      <c r="E11" s="209"/>
      <c r="F11" s="209"/>
      <c r="G11" s="212"/>
      <c r="H11" s="209"/>
      <c r="I11" s="209"/>
      <c r="J11" s="203"/>
    </row>
    <row r="12" spans="1:10" ht="12.75" customHeight="1">
      <c r="A12" s="206"/>
      <c r="B12" s="174" t="s">
        <v>231</v>
      </c>
      <c r="C12" s="206"/>
      <c r="D12" s="206"/>
      <c r="E12" s="209"/>
      <c r="F12" s="209"/>
      <c r="G12" s="212"/>
      <c r="H12" s="209"/>
      <c r="I12" s="209"/>
      <c r="J12" s="203"/>
    </row>
    <row r="13" spans="1:10" ht="12.75" customHeight="1">
      <c r="A13" s="206"/>
      <c r="B13" s="174" t="s">
        <v>232</v>
      </c>
      <c r="C13" s="206"/>
      <c r="D13" s="206"/>
      <c r="E13" s="209"/>
      <c r="F13" s="209"/>
      <c r="G13" s="212"/>
      <c r="H13" s="209"/>
      <c r="I13" s="209"/>
      <c r="J13" s="203"/>
    </row>
    <row r="14" spans="1:10" ht="12.75" customHeight="1">
      <c r="A14" s="206"/>
      <c r="B14" s="174" t="s">
        <v>278</v>
      </c>
      <c r="C14" s="206"/>
      <c r="D14" s="206"/>
      <c r="E14" s="209"/>
      <c r="F14" s="209"/>
      <c r="G14" s="212"/>
      <c r="H14" s="209"/>
      <c r="I14" s="209"/>
      <c r="J14" s="203"/>
    </row>
    <row r="15" spans="1:10" ht="12.75" customHeight="1">
      <c r="A15" s="206"/>
      <c r="B15" s="174" t="s">
        <v>233</v>
      </c>
      <c r="C15" s="206"/>
      <c r="D15" s="206"/>
      <c r="E15" s="209"/>
      <c r="F15" s="209"/>
      <c r="G15" s="212"/>
      <c r="H15" s="209"/>
      <c r="I15" s="209"/>
      <c r="J15" s="203"/>
    </row>
    <row r="16" spans="1:10" ht="12.75" customHeight="1">
      <c r="A16" s="206"/>
      <c r="B16" s="174" t="s">
        <v>234</v>
      </c>
      <c r="C16" s="206"/>
      <c r="D16" s="206"/>
      <c r="E16" s="209"/>
      <c r="F16" s="209"/>
      <c r="G16" s="212"/>
      <c r="H16" s="209"/>
      <c r="I16" s="209"/>
      <c r="J16" s="203"/>
    </row>
    <row r="17" spans="1:10" ht="12.75" customHeight="1">
      <c r="A17" s="206"/>
      <c r="B17" s="174" t="s">
        <v>235</v>
      </c>
      <c r="C17" s="206"/>
      <c r="D17" s="206"/>
      <c r="E17" s="209"/>
      <c r="F17" s="209"/>
      <c r="G17" s="212"/>
      <c r="H17" s="209"/>
      <c r="I17" s="209"/>
      <c r="J17" s="203"/>
    </row>
    <row r="18" spans="1:10" ht="29.25" customHeight="1">
      <c r="A18" s="207"/>
      <c r="B18" s="175" t="s">
        <v>236</v>
      </c>
      <c r="C18" s="207"/>
      <c r="D18" s="207"/>
      <c r="E18" s="210"/>
      <c r="F18" s="210"/>
      <c r="G18" s="213"/>
      <c r="H18" s="210"/>
      <c r="I18" s="210"/>
      <c r="J18" s="204"/>
    </row>
    <row r="19" spans="1:10" ht="12.75" customHeight="1">
      <c r="A19" s="205">
        <v>2</v>
      </c>
      <c r="B19" s="173" t="s">
        <v>19</v>
      </c>
      <c r="C19" s="205" t="s">
        <v>18</v>
      </c>
      <c r="D19" s="205">
        <v>900</v>
      </c>
      <c r="E19" s="208">
        <v>0</v>
      </c>
      <c r="F19" s="208">
        <f>D19*E19</f>
        <v>0</v>
      </c>
      <c r="G19" s="211">
        <v>0</v>
      </c>
      <c r="H19" s="208">
        <f>ROUND(IF(G19="zw",F19*0,F19*G19/100),2)</f>
        <v>0</v>
      </c>
      <c r="I19" s="208">
        <f>ROUND(F19+H19,2)</f>
        <v>0</v>
      </c>
      <c r="J19" s="202"/>
    </row>
    <row r="20" spans="1:10" ht="12.75" customHeight="1">
      <c r="A20" s="206"/>
      <c r="B20" s="174" t="s">
        <v>279</v>
      </c>
      <c r="C20" s="206"/>
      <c r="D20" s="206"/>
      <c r="E20" s="209"/>
      <c r="F20" s="209"/>
      <c r="G20" s="212"/>
      <c r="H20" s="209"/>
      <c r="I20" s="209"/>
      <c r="J20" s="203"/>
    </row>
    <row r="21" spans="1:10" ht="12.75" customHeight="1">
      <c r="A21" s="206"/>
      <c r="B21" s="174" t="s">
        <v>280</v>
      </c>
      <c r="C21" s="206"/>
      <c r="D21" s="206"/>
      <c r="E21" s="209"/>
      <c r="F21" s="209"/>
      <c r="G21" s="212"/>
      <c r="H21" s="209"/>
      <c r="I21" s="209"/>
      <c r="J21" s="203"/>
    </row>
    <row r="22" spans="1:10" ht="12.75" customHeight="1">
      <c r="A22" s="206"/>
      <c r="B22" s="174" t="s">
        <v>237</v>
      </c>
      <c r="C22" s="206"/>
      <c r="D22" s="206"/>
      <c r="E22" s="209"/>
      <c r="F22" s="209"/>
      <c r="G22" s="212"/>
      <c r="H22" s="209"/>
      <c r="I22" s="209"/>
      <c r="J22" s="203"/>
    </row>
    <row r="23" spans="1:10" ht="30.75" customHeight="1">
      <c r="A23" s="207"/>
      <c r="B23" s="175" t="s">
        <v>236</v>
      </c>
      <c r="C23" s="207"/>
      <c r="D23" s="207"/>
      <c r="E23" s="210"/>
      <c r="F23" s="210"/>
      <c r="G23" s="213"/>
      <c r="H23" s="210"/>
      <c r="I23" s="210"/>
      <c r="J23" s="204"/>
    </row>
    <row r="24" spans="1:10" ht="63.75">
      <c r="A24" s="205">
        <v>3</v>
      </c>
      <c r="B24" s="176" t="s">
        <v>243</v>
      </c>
      <c r="C24" s="205" t="s">
        <v>18</v>
      </c>
      <c r="D24" s="205">
        <v>25</v>
      </c>
      <c r="E24" s="208">
        <v>0</v>
      </c>
      <c r="F24" s="208">
        <f>D24*E24</f>
        <v>0</v>
      </c>
      <c r="G24" s="211">
        <v>0</v>
      </c>
      <c r="H24" s="208">
        <f>ROUND(IF(G24="zw",F24*0,F24*G24/100),2)</f>
        <v>0</v>
      </c>
      <c r="I24" s="208">
        <f>ROUND(F24+H24,2)</f>
        <v>0</v>
      </c>
      <c r="J24" s="202"/>
    </row>
    <row r="25" spans="1:10" ht="12.75" customHeight="1">
      <c r="A25" s="206"/>
      <c r="B25" s="174" t="s">
        <v>238</v>
      </c>
      <c r="C25" s="206"/>
      <c r="D25" s="206"/>
      <c r="E25" s="209"/>
      <c r="F25" s="209"/>
      <c r="G25" s="212"/>
      <c r="H25" s="209"/>
      <c r="I25" s="209"/>
      <c r="J25" s="203"/>
    </row>
    <row r="26" spans="1:10" ht="12.75" customHeight="1">
      <c r="A26" s="206"/>
      <c r="B26" s="174" t="s">
        <v>239</v>
      </c>
      <c r="C26" s="206"/>
      <c r="D26" s="206"/>
      <c r="E26" s="209"/>
      <c r="F26" s="209"/>
      <c r="G26" s="212"/>
      <c r="H26" s="209"/>
      <c r="I26" s="209"/>
      <c r="J26" s="203"/>
    </row>
    <row r="27" spans="1:10" ht="12.75" customHeight="1">
      <c r="A27" s="206"/>
      <c r="B27" s="174" t="s">
        <v>240</v>
      </c>
      <c r="C27" s="206"/>
      <c r="D27" s="206"/>
      <c r="E27" s="209"/>
      <c r="F27" s="209"/>
      <c r="G27" s="212"/>
      <c r="H27" s="209"/>
      <c r="I27" s="209"/>
      <c r="J27" s="203"/>
    </row>
    <row r="28" spans="1:10" ht="12.75" customHeight="1">
      <c r="A28" s="206"/>
      <c r="B28" s="174" t="s">
        <v>241</v>
      </c>
      <c r="C28" s="206"/>
      <c r="D28" s="206"/>
      <c r="E28" s="209"/>
      <c r="F28" s="209"/>
      <c r="G28" s="212"/>
      <c r="H28" s="209"/>
      <c r="I28" s="209"/>
      <c r="J28" s="203"/>
    </row>
    <row r="29" spans="1:10" ht="12.75" customHeight="1">
      <c r="A29" s="207"/>
      <c r="B29" s="172" t="s">
        <v>242</v>
      </c>
      <c r="C29" s="207"/>
      <c r="D29" s="207"/>
      <c r="E29" s="210"/>
      <c r="F29" s="210"/>
      <c r="G29" s="215"/>
      <c r="H29" s="210"/>
      <c r="I29" s="210"/>
      <c r="J29" s="204"/>
    </row>
    <row r="30" spans="1:10" ht="25.5">
      <c r="A30" s="167">
        <v>4</v>
      </c>
      <c r="B30" s="166" t="s">
        <v>244</v>
      </c>
      <c r="C30" s="167" t="s">
        <v>18</v>
      </c>
      <c r="D30" s="167">
        <v>60</v>
      </c>
      <c r="E30" s="170">
        <v>0</v>
      </c>
      <c r="F30" s="170">
        <f>D30*E30</f>
        <v>0</v>
      </c>
      <c r="G30" s="14">
        <v>0</v>
      </c>
      <c r="H30" s="170">
        <f>ROUND(IF(G30="zw",F30*0,F30*G30/100),2)</f>
        <v>0</v>
      </c>
      <c r="I30" s="170">
        <f>ROUND(F30+H30,2)</f>
        <v>0</v>
      </c>
      <c r="J30" s="165"/>
    </row>
    <row r="31" spans="1:10" ht="12.75" customHeight="1">
      <c r="A31" s="216" t="s">
        <v>51</v>
      </c>
      <c r="B31" s="217"/>
      <c r="C31" s="217"/>
      <c r="D31" s="217"/>
      <c r="E31" s="218"/>
      <c r="F31" s="171">
        <f>SUM(F10:F30)</f>
        <v>0</v>
      </c>
      <c r="G31" s="168"/>
      <c r="H31" s="171">
        <f>SUM(H10:H30)</f>
        <v>0</v>
      </c>
      <c r="I31" s="171">
        <f>SUM(I10:I30)</f>
        <v>0</v>
      </c>
      <c r="J31" s="169"/>
    </row>
    <row r="32" spans="1:18" ht="12.75" customHeight="1">
      <c r="A32" s="1"/>
      <c r="B32" s="1"/>
      <c r="C32" s="1"/>
      <c r="D32" s="1"/>
      <c r="E32" s="1"/>
      <c r="F32" s="1"/>
      <c r="G32" s="1"/>
      <c r="H32" s="1"/>
      <c r="I32" s="1"/>
      <c r="J32" s="164"/>
      <c r="R32">
        <v>23</v>
      </c>
    </row>
    <row r="33" spans="8:18" ht="13.5" customHeight="1">
      <c r="H33" s="3"/>
      <c r="I33" s="1"/>
      <c r="J33" s="1"/>
      <c r="O33" s="4"/>
      <c r="R33" s="5">
        <v>8</v>
      </c>
    </row>
    <row r="34" spans="2:18" ht="13.5" customHeight="1">
      <c r="B34" s="240" t="s">
        <v>263</v>
      </c>
      <c r="C34" s="240"/>
      <c r="D34" s="240"/>
      <c r="E34" s="240"/>
      <c r="F34" s="240"/>
      <c r="G34" s="240"/>
      <c r="H34" s="240"/>
      <c r="I34" s="240"/>
      <c r="J34" s="240"/>
      <c r="O34" s="4"/>
      <c r="R34" s="5">
        <v>5</v>
      </c>
    </row>
    <row r="35" spans="1:18" ht="13.5" customHeight="1">
      <c r="A35" s="6" t="s">
        <v>0</v>
      </c>
      <c r="B35" s="6" t="s">
        <v>1</v>
      </c>
      <c r="C35" s="6" t="s">
        <v>2</v>
      </c>
      <c r="D35" s="6"/>
      <c r="E35" s="6" t="s">
        <v>3</v>
      </c>
      <c r="F35" s="6" t="s">
        <v>4</v>
      </c>
      <c r="G35" s="219" t="s">
        <v>5</v>
      </c>
      <c r="H35" s="219"/>
      <c r="I35" s="6" t="s">
        <v>6</v>
      </c>
      <c r="J35" s="6" t="s">
        <v>7</v>
      </c>
      <c r="K35" s="5"/>
      <c r="L35" s="5"/>
      <c r="M35" s="5"/>
      <c r="N35" s="5"/>
      <c r="O35" s="13"/>
      <c r="P35" s="5"/>
      <c r="Q35" s="5"/>
      <c r="R35" s="5">
        <v>0</v>
      </c>
    </row>
    <row r="36" spans="1:18" ht="24" customHeight="1">
      <c r="A36" s="7"/>
      <c r="B36" s="7"/>
      <c r="C36" s="7" t="s">
        <v>8</v>
      </c>
      <c r="D36" s="7" t="s">
        <v>9</v>
      </c>
      <c r="E36" s="8" t="s">
        <v>10</v>
      </c>
      <c r="F36" s="8" t="s">
        <v>11</v>
      </c>
      <c r="G36" s="6" t="s">
        <v>12</v>
      </c>
      <c r="H36" s="9" t="s">
        <v>13</v>
      </c>
      <c r="I36" s="8" t="s">
        <v>14</v>
      </c>
      <c r="J36" s="8" t="s">
        <v>15</v>
      </c>
      <c r="K36" s="5"/>
      <c r="L36" s="5"/>
      <c r="M36" s="5"/>
      <c r="N36" s="5"/>
      <c r="O36" s="5"/>
      <c r="P36" s="5"/>
      <c r="Q36" s="5"/>
      <c r="R36" s="5"/>
    </row>
    <row r="37" spans="1:18" ht="12.75" customHeight="1">
      <c r="A37" s="10"/>
      <c r="B37" s="7"/>
      <c r="C37" s="10"/>
      <c r="D37" s="10"/>
      <c r="E37" s="11" t="s">
        <v>16</v>
      </c>
      <c r="F37" s="11" t="s">
        <v>16</v>
      </c>
      <c r="G37" s="10"/>
      <c r="H37" s="12" t="s">
        <v>16</v>
      </c>
      <c r="I37" s="11" t="s">
        <v>16</v>
      </c>
      <c r="J37" s="11" t="s">
        <v>17</v>
      </c>
      <c r="K37" s="5"/>
      <c r="L37" s="5"/>
      <c r="M37" s="5"/>
      <c r="N37" s="5"/>
      <c r="O37" s="5"/>
      <c r="P37" s="5"/>
      <c r="Q37" s="5"/>
      <c r="R37" s="5"/>
    </row>
    <row r="38" spans="1:10" ht="102">
      <c r="A38" s="26">
        <v>1</v>
      </c>
      <c r="B38" s="27" t="s">
        <v>287</v>
      </c>
      <c r="C38" s="29" t="s">
        <v>18</v>
      </c>
      <c r="D38" s="29">
        <v>10</v>
      </c>
      <c r="E38" s="30">
        <v>0</v>
      </c>
      <c r="F38" s="19">
        <f aca="true" t="shared" si="0" ref="F38:F52">D38*E38</f>
        <v>0</v>
      </c>
      <c r="G38" s="14">
        <v>0</v>
      </c>
      <c r="H38" s="20">
        <f aca="true" t="shared" si="1" ref="H38:H52">ROUND(IF(G38="zw",F38*0,F38*G38/100),2)</f>
        <v>0</v>
      </c>
      <c r="I38" s="20">
        <f aca="true" t="shared" si="2" ref="I38:I52">ROUND(F38+H38,2)</f>
        <v>0</v>
      </c>
      <c r="J38" s="21"/>
    </row>
    <row r="39" spans="1:10" ht="76.5">
      <c r="A39" s="26">
        <v>2</v>
      </c>
      <c r="B39" s="27" t="s">
        <v>286</v>
      </c>
      <c r="C39" s="29" t="s">
        <v>20</v>
      </c>
      <c r="D39" s="31">
        <v>65</v>
      </c>
      <c r="E39" s="32">
        <v>0</v>
      </c>
      <c r="F39" s="19">
        <f t="shared" si="0"/>
        <v>0</v>
      </c>
      <c r="G39" s="14">
        <v>0</v>
      </c>
      <c r="H39" s="20">
        <f t="shared" si="1"/>
        <v>0</v>
      </c>
      <c r="I39" s="20">
        <f t="shared" si="2"/>
        <v>0</v>
      </c>
      <c r="J39" s="21"/>
    </row>
    <row r="40" spans="1:10" ht="45" customHeight="1">
      <c r="A40" s="26">
        <v>3</v>
      </c>
      <c r="B40" s="27" t="s">
        <v>21</v>
      </c>
      <c r="C40" s="29" t="s">
        <v>20</v>
      </c>
      <c r="D40" s="31">
        <v>200</v>
      </c>
      <c r="E40" s="32">
        <v>0</v>
      </c>
      <c r="F40" s="19">
        <f t="shared" si="0"/>
        <v>0</v>
      </c>
      <c r="G40" s="14">
        <v>0</v>
      </c>
      <c r="H40" s="20">
        <f t="shared" si="1"/>
        <v>0</v>
      </c>
      <c r="I40" s="20">
        <f t="shared" si="2"/>
        <v>0</v>
      </c>
      <c r="J40" s="21"/>
    </row>
    <row r="41" spans="1:10" ht="38.25">
      <c r="A41" s="26">
        <v>4</v>
      </c>
      <c r="B41" s="34" t="s">
        <v>155</v>
      </c>
      <c r="C41" s="29" t="s">
        <v>23</v>
      </c>
      <c r="D41" s="29">
        <v>10</v>
      </c>
      <c r="E41" s="18">
        <v>0</v>
      </c>
      <c r="F41" s="19">
        <f t="shared" si="0"/>
        <v>0</v>
      </c>
      <c r="G41" s="14">
        <v>0</v>
      </c>
      <c r="H41" s="20">
        <f t="shared" si="1"/>
        <v>0</v>
      </c>
      <c r="I41" s="20">
        <f t="shared" si="2"/>
        <v>0</v>
      </c>
      <c r="J41" s="21"/>
    </row>
    <row r="42" spans="1:10" ht="38.25">
      <c r="A42" s="26">
        <v>5</v>
      </c>
      <c r="B42" s="34" t="s">
        <v>156</v>
      </c>
      <c r="C42" s="29" t="s">
        <v>23</v>
      </c>
      <c r="D42" s="29">
        <v>10</v>
      </c>
      <c r="E42" s="18">
        <v>0</v>
      </c>
      <c r="F42" s="19">
        <f t="shared" si="0"/>
        <v>0</v>
      </c>
      <c r="G42" s="14">
        <v>0</v>
      </c>
      <c r="H42" s="20">
        <f t="shared" si="1"/>
        <v>0</v>
      </c>
      <c r="I42" s="20">
        <f t="shared" si="2"/>
        <v>0</v>
      </c>
      <c r="J42" s="21"/>
    </row>
    <row r="43" spans="1:10" ht="25.5">
      <c r="A43" s="26">
        <v>6</v>
      </c>
      <c r="B43" s="34" t="s">
        <v>27</v>
      </c>
      <c r="C43" s="29" t="s">
        <v>23</v>
      </c>
      <c r="D43" s="29">
        <v>40000</v>
      </c>
      <c r="E43" s="18">
        <v>0</v>
      </c>
      <c r="F43" s="19">
        <f t="shared" si="0"/>
        <v>0</v>
      </c>
      <c r="G43" s="14">
        <v>0</v>
      </c>
      <c r="H43" s="20">
        <f t="shared" si="1"/>
        <v>0</v>
      </c>
      <c r="I43" s="20">
        <f t="shared" si="2"/>
        <v>0</v>
      </c>
      <c r="J43" s="35"/>
    </row>
    <row r="44" spans="1:10" ht="24.75" customHeight="1">
      <c r="A44" s="26">
        <v>7</v>
      </c>
      <c r="B44" s="36" t="s">
        <v>28</v>
      </c>
      <c r="C44" s="37" t="s">
        <v>23</v>
      </c>
      <c r="D44" s="38">
        <v>80</v>
      </c>
      <c r="E44" s="18">
        <v>0</v>
      </c>
      <c r="F44" s="19">
        <f t="shared" si="0"/>
        <v>0</v>
      </c>
      <c r="G44" s="14">
        <v>0</v>
      </c>
      <c r="H44" s="20">
        <f t="shared" si="1"/>
        <v>0</v>
      </c>
      <c r="I44" s="20">
        <f t="shared" si="2"/>
        <v>0</v>
      </c>
      <c r="J44" s="35"/>
    </row>
    <row r="45" spans="1:10" ht="26.25" customHeight="1">
      <c r="A45" s="26">
        <v>8</v>
      </c>
      <c r="B45" s="34" t="s">
        <v>177</v>
      </c>
      <c r="C45" s="29" t="s">
        <v>23</v>
      </c>
      <c r="D45" s="29">
        <v>2000</v>
      </c>
      <c r="E45" s="18">
        <v>0</v>
      </c>
      <c r="F45" s="19">
        <f t="shared" si="0"/>
        <v>0</v>
      </c>
      <c r="G45" s="14">
        <v>0</v>
      </c>
      <c r="H45" s="20">
        <f t="shared" si="1"/>
        <v>0</v>
      </c>
      <c r="I45" s="20">
        <f t="shared" si="2"/>
        <v>0</v>
      </c>
      <c r="J45" s="35"/>
    </row>
    <row r="46" spans="1:10" ht="12.75">
      <c r="A46" s="26">
        <v>9</v>
      </c>
      <c r="B46" s="34" t="s">
        <v>29</v>
      </c>
      <c r="C46" s="29" t="s">
        <v>23</v>
      </c>
      <c r="D46" s="29">
        <v>15</v>
      </c>
      <c r="E46" s="18">
        <v>0</v>
      </c>
      <c r="F46" s="19">
        <f t="shared" si="0"/>
        <v>0</v>
      </c>
      <c r="G46" s="14">
        <v>0</v>
      </c>
      <c r="H46" s="20">
        <f t="shared" si="1"/>
        <v>0</v>
      </c>
      <c r="I46" s="20">
        <f t="shared" si="2"/>
        <v>0</v>
      </c>
      <c r="J46" s="35"/>
    </row>
    <row r="47" spans="1:10" ht="12.75">
      <c r="A47" s="26">
        <v>10</v>
      </c>
      <c r="B47" s="34" t="s">
        <v>30</v>
      </c>
      <c r="C47" s="29" t="s">
        <v>23</v>
      </c>
      <c r="D47" s="29">
        <v>100</v>
      </c>
      <c r="E47" s="18">
        <v>0</v>
      </c>
      <c r="F47" s="19">
        <f t="shared" si="0"/>
        <v>0</v>
      </c>
      <c r="G47" s="14">
        <v>0</v>
      </c>
      <c r="H47" s="20">
        <f t="shared" si="1"/>
        <v>0</v>
      </c>
      <c r="I47" s="20">
        <f t="shared" si="2"/>
        <v>0</v>
      </c>
      <c r="J47" s="35"/>
    </row>
    <row r="48" spans="1:10" ht="39.75">
      <c r="A48" s="26">
        <v>11</v>
      </c>
      <c r="B48" s="34" t="s">
        <v>157</v>
      </c>
      <c r="C48" s="29" t="s">
        <v>23</v>
      </c>
      <c r="D48" s="16">
        <v>10</v>
      </c>
      <c r="E48" s="18">
        <v>0</v>
      </c>
      <c r="F48" s="19">
        <f t="shared" si="0"/>
        <v>0</v>
      </c>
      <c r="G48" s="14">
        <v>0</v>
      </c>
      <c r="H48" s="20">
        <f t="shared" si="1"/>
        <v>0</v>
      </c>
      <c r="I48" s="20">
        <f t="shared" si="2"/>
        <v>0</v>
      </c>
      <c r="J48" s="35"/>
    </row>
    <row r="49" spans="1:10" ht="38.25">
      <c r="A49" s="26">
        <v>12</v>
      </c>
      <c r="B49" s="34" t="s">
        <v>158</v>
      </c>
      <c r="C49" s="29" t="s">
        <v>23</v>
      </c>
      <c r="D49" s="16">
        <v>5</v>
      </c>
      <c r="E49" s="18">
        <v>0</v>
      </c>
      <c r="F49" s="19">
        <f t="shared" si="0"/>
        <v>0</v>
      </c>
      <c r="G49" s="14">
        <v>0</v>
      </c>
      <c r="H49" s="20">
        <f t="shared" si="1"/>
        <v>0</v>
      </c>
      <c r="I49" s="20">
        <f t="shared" si="2"/>
        <v>0</v>
      </c>
      <c r="J49" s="35"/>
    </row>
    <row r="50" spans="1:10" ht="66.75">
      <c r="A50" s="26">
        <v>13</v>
      </c>
      <c r="B50" s="36" t="s">
        <v>159</v>
      </c>
      <c r="C50" s="37" t="s">
        <v>23</v>
      </c>
      <c r="D50" s="38">
        <v>2000</v>
      </c>
      <c r="E50" s="18">
        <v>0</v>
      </c>
      <c r="F50" s="19">
        <f t="shared" si="0"/>
        <v>0</v>
      </c>
      <c r="G50" s="14">
        <v>0</v>
      </c>
      <c r="H50" s="20">
        <f t="shared" si="1"/>
        <v>0</v>
      </c>
      <c r="I50" s="20">
        <f t="shared" si="2"/>
        <v>0</v>
      </c>
      <c r="J50" s="35"/>
    </row>
    <row r="51" spans="1:10" ht="88.5" customHeight="1">
      <c r="A51" s="26">
        <v>14</v>
      </c>
      <c r="B51" s="36" t="s">
        <v>160</v>
      </c>
      <c r="C51" s="37" t="s">
        <v>23</v>
      </c>
      <c r="D51" s="38">
        <v>2000</v>
      </c>
      <c r="E51" s="18">
        <v>0</v>
      </c>
      <c r="F51" s="19">
        <f t="shared" si="0"/>
        <v>0</v>
      </c>
      <c r="G51" s="14">
        <v>0</v>
      </c>
      <c r="H51" s="20">
        <f t="shared" si="1"/>
        <v>0</v>
      </c>
      <c r="I51" s="20">
        <f t="shared" si="2"/>
        <v>0</v>
      </c>
      <c r="J51" s="35"/>
    </row>
    <row r="52" spans="1:10" ht="51">
      <c r="A52" s="26">
        <v>15</v>
      </c>
      <c r="B52" s="34" t="s">
        <v>191</v>
      </c>
      <c r="C52" s="29" t="s">
        <v>23</v>
      </c>
      <c r="D52" s="29">
        <v>5</v>
      </c>
      <c r="E52" s="18">
        <v>0</v>
      </c>
      <c r="F52" s="19">
        <f t="shared" si="0"/>
        <v>0</v>
      </c>
      <c r="G52" s="14">
        <v>0</v>
      </c>
      <c r="H52" s="20">
        <f t="shared" si="1"/>
        <v>0</v>
      </c>
      <c r="I52" s="20">
        <f t="shared" si="2"/>
        <v>0</v>
      </c>
      <c r="J52" s="35"/>
    </row>
    <row r="53" spans="1:10" ht="114.75">
      <c r="A53" s="40">
        <v>16</v>
      </c>
      <c r="B53" s="34" t="s">
        <v>161</v>
      </c>
      <c r="C53" s="29" t="s">
        <v>23</v>
      </c>
      <c r="D53" s="17">
        <v>2.5</v>
      </c>
      <c r="E53" s="18">
        <v>0</v>
      </c>
      <c r="F53" s="19">
        <f aca="true" t="shared" si="3" ref="F53:F88">D53*E53</f>
        <v>0</v>
      </c>
      <c r="G53" s="14">
        <v>0</v>
      </c>
      <c r="H53" s="20">
        <f aca="true" t="shared" si="4" ref="H53:H88">ROUND(IF(G53="zw",F53*0,F53*G53/100),2)</f>
        <v>0</v>
      </c>
      <c r="I53" s="20">
        <f aca="true" t="shared" si="5" ref="I53:I88">ROUND(F53+H53,2)</f>
        <v>0</v>
      </c>
      <c r="J53" s="35"/>
    </row>
    <row r="54" spans="1:10" ht="114.75">
      <c r="A54" s="40">
        <v>17</v>
      </c>
      <c r="B54" s="34" t="s">
        <v>162</v>
      </c>
      <c r="C54" s="29" t="s">
        <v>23</v>
      </c>
      <c r="D54" s="17">
        <v>25</v>
      </c>
      <c r="E54" s="18">
        <v>0</v>
      </c>
      <c r="F54" s="19">
        <f t="shared" si="3"/>
        <v>0</v>
      </c>
      <c r="G54" s="14">
        <v>0</v>
      </c>
      <c r="H54" s="20">
        <f t="shared" si="4"/>
        <v>0</v>
      </c>
      <c r="I54" s="20">
        <f t="shared" si="5"/>
        <v>0</v>
      </c>
      <c r="J54" s="33"/>
    </row>
    <row r="55" spans="1:10" ht="89.25">
      <c r="A55" s="40">
        <v>18</v>
      </c>
      <c r="B55" s="45" t="s">
        <v>31</v>
      </c>
      <c r="C55" s="46" t="s">
        <v>23</v>
      </c>
      <c r="D55" s="47">
        <v>20</v>
      </c>
      <c r="E55" s="18">
        <v>0</v>
      </c>
      <c r="F55" s="42">
        <f t="shared" si="3"/>
        <v>0</v>
      </c>
      <c r="G55" s="14">
        <v>0</v>
      </c>
      <c r="H55" s="20">
        <f t="shared" si="4"/>
        <v>0</v>
      </c>
      <c r="I55" s="20">
        <f t="shared" si="5"/>
        <v>0</v>
      </c>
      <c r="J55" s="48"/>
    </row>
    <row r="56" spans="1:10" ht="153">
      <c r="A56" s="40">
        <v>19</v>
      </c>
      <c r="B56" s="45" t="s">
        <v>32</v>
      </c>
      <c r="C56" s="46" t="s">
        <v>23</v>
      </c>
      <c r="D56" s="47">
        <v>20</v>
      </c>
      <c r="E56" s="18">
        <v>0</v>
      </c>
      <c r="F56" s="42">
        <f t="shared" si="3"/>
        <v>0</v>
      </c>
      <c r="G56" s="14">
        <v>0</v>
      </c>
      <c r="H56" s="20">
        <f t="shared" si="4"/>
        <v>0</v>
      </c>
      <c r="I56" s="20">
        <f t="shared" si="5"/>
        <v>0</v>
      </c>
      <c r="J56" s="48"/>
    </row>
    <row r="57" spans="1:10" ht="36" customHeight="1">
      <c r="A57" s="40">
        <v>20</v>
      </c>
      <c r="B57" s="45" t="s">
        <v>33</v>
      </c>
      <c r="C57" s="46" t="s">
        <v>23</v>
      </c>
      <c r="D57" s="47">
        <v>50</v>
      </c>
      <c r="E57" s="18">
        <v>0</v>
      </c>
      <c r="F57" s="42">
        <f t="shared" si="3"/>
        <v>0</v>
      </c>
      <c r="G57" s="14">
        <v>0</v>
      </c>
      <c r="H57" s="48">
        <f t="shared" si="4"/>
        <v>0</v>
      </c>
      <c r="I57" s="48">
        <f t="shared" si="5"/>
        <v>0</v>
      </c>
      <c r="J57" s="48"/>
    </row>
    <row r="58" spans="1:10" ht="25.5">
      <c r="A58" s="40">
        <v>21</v>
      </c>
      <c r="B58" s="45" t="s">
        <v>34</v>
      </c>
      <c r="C58" s="46" t="s">
        <v>23</v>
      </c>
      <c r="D58" s="47">
        <v>25</v>
      </c>
      <c r="E58" s="18">
        <v>0</v>
      </c>
      <c r="F58" s="42">
        <f t="shared" si="3"/>
        <v>0</v>
      </c>
      <c r="G58" s="14">
        <v>0</v>
      </c>
      <c r="H58" s="48">
        <f t="shared" si="4"/>
        <v>0</v>
      </c>
      <c r="I58" s="48">
        <f t="shared" si="5"/>
        <v>0</v>
      </c>
      <c r="J58" s="48"/>
    </row>
    <row r="59" spans="1:10" ht="102">
      <c r="A59" s="40">
        <v>22</v>
      </c>
      <c r="B59" s="49" t="s">
        <v>35</v>
      </c>
      <c r="C59" s="31" t="s">
        <v>23</v>
      </c>
      <c r="D59" s="41">
        <v>40</v>
      </c>
      <c r="E59" s="18">
        <v>0</v>
      </c>
      <c r="F59" s="50">
        <f t="shared" si="3"/>
        <v>0</v>
      </c>
      <c r="G59" s="14">
        <v>0</v>
      </c>
      <c r="H59" s="51">
        <f t="shared" si="4"/>
        <v>0</v>
      </c>
      <c r="I59" s="51">
        <f t="shared" si="5"/>
        <v>0</v>
      </c>
      <c r="J59" s="33"/>
    </row>
    <row r="60" spans="1:10" ht="38.25">
      <c r="A60" s="40">
        <v>23</v>
      </c>
      <c r="B60" s="27" t="s">
        <v>36</v>
      </c>
      <c r="C60" s="29" t="s">
        <v>18</v>
      </c>
      <c r="D60" s="17">
        <v>50</v>
      </c>
      <c r="E60" s="18">
        <v>0</v>
      </c>
      <c r="F60" s="19">
        <f t="shared" si="3"/>
        <v>0</v>
      </c>
      <c r="G60" s="14">
        <v>0</v>
      </c>
      <c r="H60" s="20">
        <f t="shared" si="4"/>
        <v>0</v>
      </c>
      <c r="I60" s="20">
        <f t="shared" si="5"/>
        <v>0</v>
      </c>
      <c r="J60" s="21"/>
    </row>
    <row r="61" spans="1:10" ht="114.75">
      <c r="A61" s="40">
        <v>24</v>
      </c>
      <c r="B61" s="52" t="s">
        <v>255</v>
      </c>
      <c r="C61" s="29" t="s">
        <v>18</v>
      </c>
      <c r="D61" s="17">
        <v>5</v>
      </c>
      <c r="E61" s="18">
        <v>0</v>
      </c>
      <c r="F61" s="19">
        <f t="shared" si="3"/>
        <v>0</v>
      </c>
      <c r="G61" s="14">
        <v>0</v>
      </c>
      <c r="H61" s="20">
        <f t="shared" si="4"/>
        <v>0</v>
      </c>
      <c r="I61" s="20">
        <f t="shared" si="5"/>
        <v>0</v>
      </c>
      <c r="J61" s="21"/>
    </row>
    <row r="62" spans="1:10" ht="25.5" customHeight="1">
      <c r="A62" s="40">
        <v>25</v>
      </c>
      <c r="B62" s="27" t="s">
        <v>37</v>
      </c>
      <c r="C62" s="29" t="s">
        <v>18</v>
      </c>
      <c r="D62" s="17">
        <v>20</v>
      </c>
      <c r="E62" s="18">
        <v>0</v>
      </c>
      <c r="F62" s="19">
        <f t="shared" si="3"/>
        <v>0</v>
      </c>
      <c r="G62" s="14">
        <v>0</v>
      </c>
      <c r="H62" s="20">
        <f t="shared" si="4"/>
        <v>0</v>
      </c>
      <c r="I62" s="20">
        <f t="shared" si="5"/>
        <v>0</v>
      </c>
      <c r="J62" s="21"/>
    </row>
    <row r="63" spans="1:10" ht="102">
      <c r="A63" s="40">
        <v>26</v>
      </c>
      <c r="B63" s="27" t="s">
        <v>38</v>
      </c>
      <c r="C63" s="29" t="s">
        <v>18</v>
      </c>
      <c r="D63" s="17">
        <v>5</v>
      </c>
      <c r="E63" s="18">
        <v>0</v>
      </c>
      <c r="F63" s="19">
        <f t="shared" si="3"/>
        <v>0</v>
      </c>
      <c r="G63" s="14">
        <v>0</v>
      </c>
      <c r="H63" s="20">
        <f t="shared" si="4"/>
        <v>0</v>
      </c>
      <c r="I63" s="20">
        <f t="shared" si="5"/>
        <v>0</v>
      </c>
      <c r="J63" s="21"/>
    </row>
    <row r="64" spans="1:10" ht="34.5" customHeight="1">
      <c r="A64" s="40">
        <v>27</v>
      </c>
      <c r="B64" s="27" t="s">
        <v>39</v>
      </c>
      <c r="C64" s="29" t="s">
        <v>23</v>
      </c>
      <c r="D64" s="17">
        <v>50</v>
      </c>
      <c r="E64" s="18">
        <v>0</v>
      </c>
      <c r="F64" s="19">
        <f t="shared" si="3"/>
        <v>0</v>
      </c>
      <c r="G64" s="14">
        <v>0</v>
      </c>
      <c r="H64" s="20">
        <f t="shared" si="4"/>
        <v>0</v>
      </c>
      <c r="I64" s="20">
        <f t="shared" si="5"/>
        <v>0</v>
      </c>
      <c r="J64" s="21"/>
    </row>
    <row r="65" spans="1:10" ht="331.5">
      <c r="A65" s="40"/>
      <c r="B65" s="27" t="s">
        <v>288</v>
      </c>
      <c r="C65" s="29"/>
      <c r="D65" s="17"/>
      <c r="E65" s="18"/>
      <c r="F65" s="19"/>
      <c r="G65" s="14"/>
      <c r="H65" s="20"/>
      <c r="I65" s="20"/>
      <c r="J65" s="21"/>
    </row>
    <row r="66" spans="1:10" ht="34.5" customHeight="1">
      <c r="A66" s="40">
        <v>28</v>
      </c>
      <c r="B66" s="27" t="s">
        <v>163</v>
      </c>
      <c r="C66" s="29" t="s">
        <v>18</v>
      </c>
      <c r="D66" s="17">
        <v>300</v>
      </c>
      <c r="E66" s="18">
        <v>0</v>
      </c>
      <c r="F66" s="19">
        <f t="shared" si="3"/>
        <v>0</v>
      </c>
      <c r="G66" s="14">
        <v>0</v>
      </c>
      <c r="H66" s="20">
        <f t="shared" si="4"/>
        <v>0</v>
      </c>
      <c r="I66" s="20">
        <f t="shared" si="5"/>
        <v>0</v>
      </c>
      <c r="J66" s="21"/>
    </row>
    <row r="67" spans="1:10" ht="24.75">
      <c r="A67" s="40">
        <v>29</v>
      </c>
      <c r="B67" s="27" t="s">
        <v>164</v>
      </c>
      <c r="C67" s="29" t="s">
        <v>18</v>
      </c>
      <c r="D67" s="17">
        <v>500</v>
      </c>
      <c r="E67" s="18">
        <v>0</v>
      </c>
      <c r="F67" s="19">
        <f t="shared" si="3"/>
        <v>0</v>
      </c>
      <c r="G67" s="14">
        <v>0</v>
      </c>
      <c r="H67" s="20">
        <f t="shared" si="4"/>
        <v>0</v>
      </c>
      <c r="I67" s="20">
        <f t="shared" si="5"/>
        <v>0</v>
      </c>
      <c r="J67" s="21"/>
    </row>
    <row r="68" spans="1:10" ht="24.75">
      <c r="A68" s="40">
        <v>30</v>
      </c>
      <c r="B68" s="27" t="s">
        <v>165</v>
      </c>
      <c r="C68" s="29" t="s">
        <v>18</v>
      </c>
      <c r="D68" s="17">
        <v>500</v>
      </c>
      <c r="E68" s="18">
        <v>0</v>
      </c>
      <c r="F68" s="19">
        <f t="shared" si="3"/>
        <v>0</v>
      </c>
      <c r="G68" s="14">
        <v>0</v>
      </c>
      <c r="H68" s="20">
        <f t="shared" si="4"/>
        <v>0</v>
      </c>
      <c r="I68" s="20">
        <f t="shared" si="5"/>
        <v>0</v>
      </c>
      <c r="J68" s="21"/>
    </row>
    <row r="69" spans="1:10" ht="24.75">
      <c r="A69" s="40">
        <v>31</v>
      </c>
      <c r="B69" s="27" t="s">
        <v>256</v>
      </c>
      <c r="C69" s="29" t="s">
        <v>18</v>
      </c>
      <c r="D69" s="17">
        <v>400</v>
      </c>
      <c r="E69" s="18">
        <v>0</v>
      </c>
      <c r="F69" s="19">
        <f t="shared" si="3"/>
        <v>0</v>
      </c>
      <c r="G69" s="14">
        <v>0</v>
      </c>
      <c r="H69" s="20">
        <f t="shared" si="4"/>
        <v>0</v>
      </c>
      <c r="I69" s="20">
        <f t="shared" si="5"/>
        <v>0</v>
      </c>
      <c r="J69" s="21"/>
    </row>
    <row r="70" spans="1:10" ht="102" customHeight="1">
      <c r="A70" s="40">
        <v>32</v>
      </c>
      <c r="B70" s="27" t="s">
        <v>40</v>
      </c>
      <c r="C70" s="29" t="s">
        <v>18</v>
      </c>
      <c r="D70" s="17">
        <v>10</v>
      </c>
      <c r="E70" s="18">
        <v>0</v>
      </c>
      <c r="F70" s="19">
        <f t="shared" si="3"/>
        <v>0</v>
      </c>
      <c r="G70" s="14">
        <v>0</v>
      </c>
      <c r="H70" s="20">
        <f t="shared" si="4"/>
        <v>0</v>
      </c>
      <c r="I70" s="20">
        <f t="shared" si="5"/>
        <v>0</v>
      </c>
      <c r="J70" s="21"/>
    </row>
    <row r="71" spans="1:10" ht="89.25" customHeight="1">
      <c r="A71" s="40">
        <v>33</v>
      </c>
      <c r="B71" s="27" t="s">
        <v>41</v>
      </c>
      <c r="C71" s="29" t="s">
        <v>18</v>
      </c>
      <c r="D71" s="17">
        <v>10</v>
      </c>
      <c r="E71" s="18">
        <v>0</v>
      </c>
      <c r="F71" s="19">
        <f t="shared" si="3"/>
        <v>0</v>
      </c>
      <c r="G71" s="14">
        <v>0</v>
      </c>
      <c r="H71" s="20">
        <f t="shared" si="4"/>
        <v>0</v>
      </c>
      <c r="I71" s="20">
        <f t="shared" si="5"/>
        <v>0</v>
      </c>
      <c r="J71" s="21"/>
    </row>
    <row r="72" spans="1:10" ht="89.25" customHeight="1">
      <c r="A72" s="40">
        <v>34</v>
      </c>
      <c r="B72" s="27" t="s">
        <v>42</v>
      </c>
      <c r="C72" s="29" t="s">
        <v>18</v>
      </c>
      <c r="D72" s="17">
        <v>10</v>
      </c>
      <c r="E72" s="18">
        <v>0</v>
      </c>
      <c r="F72" s="19">
        <f t="shared" si="3"/>
        <v>0</v>
      </c>
      <c r="G72" s="14">
        <v>0</v>
      </c>
      <c r="H72" s="20">
        <f t="shared" si="4"/>
        <v>0</v>
      </c>
      <c r="I72" s="20">
        <f t="shared" si="5"/>
        <v>0</v>
      </c>
      <c r="J72" s="21"/>
    </row>
    <row r="73" spans="1:10" ht="89.25">
      <c r="A73" s="40">
        <v>35</v>
      </c>
      <c r="B73" s="23" t="s">
        <v>43</v>
      </c>
      <c r="C73" s="31" t="s">
        <v>23</v>
      </c>
      <c r="D73" s="41">
        <v>7000</v>
      </c>
      <c r="E73" s="18">
        <v>0</v>
      </c>
      <c r="F73" s="42">
        <f t="shared" si="3"/>
        <v>0</v>
      </c>
      <c r="G73" s="14">
        <v>0</v>
      </c>
      <c r="H73" s="48">
        <f t="shared" si="4"/>
        <v>0</v>
      </c>
      <c r="I73" s="48">
        <f t="shared" si="5"/>
        <v>0</v>
      </c>
      <c r="J73" s="21"/>
    </row>
    <row r="74" spans="1:10" ht="89.25">
      <c r="A74" s="40">
        <v>36</v>
      </c>
      <c r="B74" s="53" t="s">
        <v>44</v>
      </c>
      <c r="C74" s="29" t="s">
        <v>23</v>
      </c>
      <c r="D74" s="17">
        <v>6600</v>
      </c>
      <c r="E74" s="18">
        <v>0</v>
      </c>
      <c r="F74" s="19">
        <f t="shared" si="3"/>
        <v>0</v>
      </c>
      <c r="G74" s="14">
        <v>0</v>
      </c>
      <c r="H74" s="20">
        <f t="shared" si="4"/>
        <v>0</v>
      </c>
      <c r="I74" s="20">
        <f t="shared" si="5"/>
        <v>0</v>
      </c>
      <c r="J74" s="43"/>
    </row>
    <row r="75" spans="1:10" ht="52.5" customHeight="1">
      <c r="A75" s="40">
        <v>37</v>
      </c>
      <c r="B75" s="27" t="s">
        <v>257</v>
      </c>
      <c r="C75" s="29" t="s">
        <v>23</v>
      </c>
      <c r="D75" s="17">
        <v>2000</v>
      </c>
      <c r="E75" s="18">
        <v>0</v>
      </c>
      <c r="F75" s="19">
        <f t="shared" si="3"/>
        <v>0</v>
      </c>
      <c r="G75" s="14">
        <v>0</v>
      </c>
      <c r="H75" s="20">
        <f t="shared" si="4"/>
        <v>0</v>
      </c>
      <c r="I75" s="20">
        <f t="shared" si="5"/>
        <v>0</v>
      </c>
      <c r="J75" s="21"/>
    </row>
    <row r="76" spans="1:10" ht="38.25">
      <c r="A76" s="40">
        <v>38</v>
      </c>
      <c r="B76" s="27" t="s">
        <v>45</v>
      </c>
      <c r="C76" s="29" t="s">
        <v>23</v>
      </c>
      <c r="D76" s="17">
        <v>50</v>
      </c>
      <c r="E76" s="18">
        <v>0</v>
      </c>
      <c r="F76" s="42">
        <f t="shared" si="3"/>
        <v>0</v>
      </c>
      <c r="G76" s="14">
        <v>0</v>
      </c>
      <c r="H76" s="20">
        <f t="shared" si="4"/>
        <v>0</v>
      </c>
      <c r="I76" s="20">
        <f t="shared" si="5"/>
        <v>0</v>
      </c>
      <c r="J76" s="54"/>
    </row>
    <row r="77" spans="1:10" ht="51">
      <c r="A77" s="40">
        <v>39</v>
      </c>
      <c r="B77" s="22" t="s">
        <v>46</v>
      </c>
      <c r="C77" s="55" t="s">
        <v>23</v>
      </c>
      <c r="D77" s="56">
        <v>1700</v>
      </c>
      <c r="E77" s="18">
        <v>0</v>
      </c>
      <c r="F77" s="19">
        <f t="shared" si="3"/>
        <v>0</v>
      </c>
      <c r="G77" s="14">
        <v>0</v>
      </c>
      <c r="H77" s="28">
        <f t="shared" si="4"/>
        <v>0</v>
      </c>
      <c r="I77" s="28">
        <f t="shared" si="5"/>
        <v>0</v>
      </c>
      <c r="J77" s="21"/>
    </row>
    <row r="78" spans="1:10" ht="51">
      <c r="A78" s="40">
        <v>40</v>
      </c>
      <c r="B78" s="15" t="s">
        <v>47</v>
      </c>
      <c r="C78" s="29" t="s">
        <v>23</v>
      </c>
      <c r="D78" s="17">
        <v>1400</v>
      </c>
      <c r="E78" s="18">
        <v>0</v>
      </c>
      <c r="F78" s="19">
        <f t="shared" si="3"/>
        <v>0</v>
      </c>
      <c r="G78" s="14">
        <v>0</v>
      </c>
      <c r="H78" s="20">
        <f t="shared" si="4"/>
        <v>0</v>
      </c>
      <c r="I78" s="20">
        <f t="shared" si="5"/>
        <v>0</v>
      </c>
      <c r="J78" s="21"/>
    </row>
    <row r="79" spans="1:10" ht="76.5">
      <c r="A79" s="40">
        <v>41</v>
      </c>
      <c r="B79" s="27" t="s">
        <v>48</v>
      </c>
      <c r="C79" s="29" t="s">
        <v>23</v>
      </c>
      <c r="D79" s="17">
        <v>200</v>
      </c>
      <c r="E79" s="18">
        <v>0</v>
      </c>
      <c r="F79" s="19">
        <f t="shared" si="3"/>
        <v>0</v>
      </c>
      <c r="G79" s="14">
        <v>0</v>
      </c>
      <c r="H79" s="20">
        <f t="shared" si="4"/>
        <v>0</v>
      </c>
      <c r="I79" s="20">
        <f t="shared" si="5"/>
        <v>0</v>
      </c>
      <c r="J79" s="35"/>
    </row>
    <row r="80" spans="1:10" ht="129">
      <c r="A80" s="40">
        <v>42</v>
      </c>
      <c r="B80" s="27" t="s">
        <v>49</v>
      </c>
      <c r="C80" s="29" t="s">
        <v>23</v>
      </c>
      <c r="D80" s="17">
        <v>200</v>
      </c>
      <c r="E80" s="18">
        <v>0</v>
      </c>
      <c r="F80" s="19">
        <f t="shared" si="3"/>
        <v>0</v>
      </c>
      <c r="G80" s="14">
        <v>0</v>
      </c>
      <c r="H80" s="20">
        <f t="shared" si="4"/>
        <v>0</v>
      </c>
      <c r="I80" s="20">
        <f t="shared" si="5"/>
        <v>0</v>
      </c>
      <c r="J80" s="21"/>
    </row>
    <row r="81" spans="1:10" ht="127.5">
      <c r="A81" s="40">
        <v>43</v>
      </c>
      <c r="B81" s="27" t="s">
        <v>289</v>
      </c>
      <c r="C81" s="29" t="s">
        <v>23</v>
      </c>
      <c r="D81" s="17">
        <v>10000</v>
      </c>
      <c r="E81" s="18">
        <v>0</v>
      </c>
      <c r="F81" s="19">
        <f t="shared" si="3"/>
        <v>0</v>
      </c>
      <c r="G81" s="14">
        <v>0</v>
      </c>
      <c r="H81" s="20">
        <f t="shared" si="4"/>
        <v>0</v>
      </c>
      <c r="I81" s="20">
        <f t="shared" si="5"/>
        <v>0</v>
      </c>
      <c r="J81" s="21"/>
    </row>
    <row r="82" spans="1:10" ht="204" customHeight="1">
      <c r="A82" s="40">
        <v>44</v>
      </c>
      <c r="B82" s="27" t="s">
        <v>290</v>
      </c>
      <c r="C82" s="29" t="s">
        <v>23</v>
      </c>
      <c r="D82" s="17">
        <v>3000</v>
      </c>
      <c r="E82" s="18">
        <v>0</v>
      </c>
      <c r="F82" s="19">
        <f t="shared" si="3"/>
        <v>0</v>
      </c>
      <c r="G82" s="14">
        <v>0</v>
      </c>
      <c r="H82" s="20">
        <f t="shared" si="4"/>
        <v>0</v>
      </c>
      <c r="I82" s="20">
        <f t="shared" si="5"/>
        <v>0</v>
      </c>
      <c r="J82" s="54"/>
    </row>
    <row r="83" spans="1:10" ht="178.5">
      <c r="A83" s="40">
        <v>45</v>
      </c>
      <c r="B83" s="27" t="s">
        <v>50</v>
      </c>
      <c r="C83" s="29" t="s">
        <v>23</v>
      </c>
      <c r="D83" s="17">
        <v>100</v>
      </c>
      <c r="E83" s="18">
        <v>0</v>
      </c>
      <c r="F83" s="19">
        <f t="shared" si="3"/>
        <v>0</v>
      </c>
      <c r="G83" s="14">
        <v>0</v>
      </c>
      <c r="H83" s="20">
        <f t="shared" si="4"/>
        <v>0</v>
      </c>
      <c r="I83" s="20">
        <f t="shared" si="5"/>
        <v>0</v>
      </c>
      <c r="J83" s="54"/>
    </row>
    <row r="84" spans="1:10" ht="198.75" customHeight="1">
      <c r="A84" s="40">
        <v>46</v>
      </c>
      <c r="B84" s="117" t="s">
        <v>291</v>
      </c>
      <c r="C84" s="29" t="s">
        <v>23</v>
      </c>
      <c r="D84" s="17">
        <v>28000</v>
      </c>
      <c r="E84" s="18">
        <v>0</v>
      </c>
      <c r="F84" s="19">
        <f t="shared" si="3"/>
        <v>0</v>
      </c>
      <c r="G84" s="14">
        <v>0</v>
      </c>
      <c r="H84" s="20">
        <f t="shared" si="4"/>
        <v>0</v>
      </c>
      <c r="I84" s="20">
        <f t="shared" si="5"/>
        <v>0</v>
      </c>
      <c r="J84" s="21"/>
    </row>
    <row r="85" spans="1:10" ht="163.5" customHeight="1">
      <c r="A85" s="40">
        <v>47</v>
      </c>
      <c r="B85" s="117" t="s">
        <v>292</v>
      </c>
      <c r="C85" s="29" t="s">
        <v>23</v>
      </c>
      <c r="D85" s="17">
        <v>1600</v>
      </c>
      <c r="E85" s="18">
        <v>0</v>
      </c>
      <c r="F85" s="19">
        <f t="shared" si="3"/>
        <v>0</v>
      </c>
      <c r="G85" s="14">
        <v>0</v>
      </c>
      <c r="H85" s="20">
        <f t="shared" si="4"/>
        <v>0</v>
      </c>
      <c r="I85" s="20">
        <f t="shared" si="5"/>
        <v>0</v>
      </c>
      <c r="J85" s="21"/>
    </row>
    <row r="86" spans="1:10" ht="102">
      <c r="A86" s="40">
        <v>48</v>
      </c>
      <c r="B86" s="57" t="s">
        <v>293</v>
      </c>
      <c r="C86" s="16" t="s">
        <v>23</v>
      </c>
      <c r="D86" s="17">
        <v>700</v>
      </c>
      <c r="E86" s="18">
        <v>0</v>
      </c>
      <c r="F86" s="19">
        <f t="shared" si="3"/>
        <v>0</v>
      </c>
      <c r="G86" s="14">
        <v>0</v>
      </c>
      <c r="H86" s="20">
        <f t="shared" si="4"/>
        <v>0</v>
      </c>
      <c r="I86" s="20">
        <f t="shared" si="5"/>
        <v>0</v>
      </c>
      <c r="J86" s="43"/>
    </row>
    <row r="87" spans="1:10" ht="105" customHeight="1">
      <c r="A87" s="40">
        <v>49</v>
      </c>
      <c r="B87" s="196" t="s">
        <v>294</v>
      </c>
      <c r="C87" s="37" t="s">
        <v>23</v>
      </c>
      <c r="D87" s="58">
        <v>3500</v>
      </c>
      <c r="E87" s="18">
        <v>0</v>
      </c>
      <c r="F87" s="19">
        <f t="shared" si="3"/>
        <v>0</v>
      </c>
      <c r="G87" s="14">
        <v>0</v>
      </c>
      <c r="H87" s="20">
        <f t="shared" si="4"/>
        <v>0</v>
      </c>
      <c r="I87" s="20">
        <f t="shared" si="5"/>
        <v>0</v>
      </c>
      <c r="J87" s="147"/>
    </row>
    <row r="88" spans="1:10" ht="13.5" customHeight="1">
      <c r="A88" s="40">
        <v>50</v>
      </c>
      <c r="B88" s="45" t="s">
        <v>201</v>
      </c>
      <c r="C88" s="145" t="s">
        <v>23</v>
      </c>
      <c r="D88" s="146">
        <v>20</v>
      </c>
      <c r="E88" s="18">
        <v>0</v>
      </c>
      <c r="F88" s="19">
        <f t="shared" si="3"/>
        <v>0</v>
      </c>
      <c r="G88" s="14">
        <v>0</v>
      </c>
      <c r="H88" s="20">
        <f t="shared" si="4"/>
        <v>0</v>
      </c>
      <c r="I88" s="20">
        <f t="shared" si="5"/>
        <v>0</v>
      </c>
      <c r="J88" s="148"/>
    </row>
    <row r="89" spans="1:11" ht="12.75" customHeight="1">
      <c r="A89" s="226" t="s">
        <v>51</v>
      </c>
      <c r="B89" s="226"/>
      <c r="C89" s="226"/>
      <c r="D89" s="226"/>
      <c r="E89" s="226"/>
      <c r="F89" s="59">
        <f>SUM(F66:F88)</f>
        <v>0</v>
      </c>
      <c r="G89" s="60"/>
      <c r="H89" s="61">
        <f>SUM(H66:H88)</f>
        <v>0</v>
      </c>
      <c r="I89" s="62">
        <f>SUM(I66:I88)</f>
        <v>0</v>
      </c>
      <c r="J89" s="63"/>
      <c r="K89" s="65"/>
    </row>
    <row r="90" spans="1:11" ht="12.75" customHeight="1">
      <c r="A90" s="64"/>
      <c r="B90" s="64"/>
      <c r="C90" s="64"/>
      <c r="D90" s="64"/>
      <c r="E90" s="64"/>
      <c r="F90" s="65"/>
      <c r="G90" s="66"/>
      <c r="H90" s="65"/>
      <c r="I90" s="65"/>
      <c r="J90" s="67"/>
      <c r="K90" s="65"/>
    </row>
    <row r="91" spans="1:11" ht="12.75" customHeight="1">
      <c r="A91" s="64"/>
      <c r="B91" s="214" t="s">
        <v>338</v>
      </c>
      <c r="C91" s="200"/>
      <c r="D91" s="200"/>
      <c r="E91" s="200"/>
      <c r="F91" s="200"/>
      <c r="G91" s="200"/>
      <c r="H91" s="200"/>
      <c r="I91" s="200"/>
      <c r="J91" s="200"/>
      <c r="K91" s="65"/>
    </row>
    <row r="92" spans="1:11" ht="12.75" customHeight="1">
      <c r="A92" s="6" t="s">
        <v>0</v>
      </c>
      <c r="B92" s="6" t="s">
        <v>1</v>
      </c>
      <c r="C92" s="6" t="s">
        <v>2</v>
      </c>
      <c r="D92" s="6"/>
      <c r="E92" s="6" t="s">
        <v>3</v>
      </c>
      <c r="F92" s="6" t="s">
        <v>4</v>
      </c>
      <c r="G92" s="219" t="s">
        <v>5</v>
      </c>
      <c r="H92" s="219"/>
      <c r="I92" s="6" t="s">
        <v>6</v>
      </c>
      <c r="J92" s="6" t="s">
        <v>52</v>
      </c>
      <c r="K92" s="65"/>
    </row>
    <row r="93" spans="1:11" ht="12.75" customHeight="1">
      <c r="A93" s="7"/>
      <c r="B93" s="7"/>
      <c r="C93" s="7" t="s">
        <v>8</v>
      </c>
      <c r="D93" s="7" t="s">
        <v>9</v>
      </c>
      <c r="E93" s="8" t="s">
        <v>10</v>
      </c>
      <c r="F93" s="8" t="s">
        <v>11</v>
      </c>
      <c r="G93" s="6" t="s">
        <v>12</v>
      </c>
      <c r="H93" s="9" t="s">
        <v>13</v>
      </c>
      <c r="I93" s="8" t="s">
        <v>14</v>
      </c>
      <c r="J93" s="8" t="s">
        <v>53</v>
      </c>
      <c r="K93" s="65"/>
    </row>
    <row r="94" spans="1:11" ht="12.75" customHeight="1">
      <c r="A94" s="7"/>
      <c r="B94" s="7"/>
      <c r="C94" s="7"/>
      <c r="D94" s="7"/>
      <c r="E94" s="8" t="s">
        <v>16</v>
      </c>
      <c r="F94" s="8" t="s">
        <v>16</v>
      </c>
      <c r="G94" s="7"/>
      <c r="H94" s="80" t="s">
        <v>16</v>
      </c>
      <c r="I94" s="8" t="s">
        <v>16</v>
      </c>
      <c r="J94" s="8"/>
      <c r="K94" s="65"/>
    </row>
    <row r="95" spans="1:11" ht="81" customHeight="1">
      <c r="A95" s="133">
        <v>1</v>
      </c>
      <c r="B95" s="142" t="s">
        <v>281</v>
      </c>
      <c r="C95" s="133" t="s">
        <v>245</v>
      </c>
      <c r="D95" s="133">
        <v>800</v>
      </c>
      <c r="E95" s="182">
        <v>0</v>
      </c>
      <c r="F95" s="179">
        <f>D95*E95</f>
        <v>0</v>
      </c>
      <c r="G95" s="14">
        <v>0</v>
      </c>
      <c r="H95" s="179">
        <f>ROUND(IF(G95="zw",F95*0,F95*G95/100),2)</f>
        <v>0</v>
      </c>
      <c r="I95" s="179">
        <f>ROUND(F95+H95,2)</f>
        <v>0</v>
      </c>
      <c r="J95" s="179"/>
      <c r="K95" s="65"/>
    </row>
    <row r="96" spans="1:11" ht="102">
      <c r="A96" s="133">
        <v>2</v>
      </c>
      <c r="B96" s="142" t="s">
        <v>246</v>
      </c>
      <c r="C96" s="133" t="s">
        <v>245</v>
      </c>
      <c r="D96" s="133">
        <v>100</v>
      </c>
      <c r="E96" s="182">
        <v>0</v>
      </c>
      <c r="F96" s="179">
        <f>D96*E96</f>
        <v>0</v>
      </c>
      <c r="G96" s="14">
        <v>0</v>
      </c>
      <c r="H96" s="179">
        <f>ROUND(IF(G96="zw",F96*0,F96*G96/100),2)</f>
        <v>0</v>
      </c>
      <c r="I96" s="179">
        <f>ROUND(F96+H96,2)</f>
        <v>0</v>
      </c>
      <c r="J96" s="179"/>
      <c r="K96" s="65"/>
    </row>
    <row r="97" spans="1:11" ht="12.75" customHeight="1">
      <c r="A97" s="223">
        <v>3</v>
      </c>
      <c r="B97" s="183" t="s">
        <v>247</v>
      </c>
      <c r="C97" s="223" t="s">
        <v>245</v>
      </c>
      <c r="D97" s="223">
        <v>20000</v>
      </c>
      <c r="E97" s="233">
        <v>0</v>
      </c>
      <c r="F97" s="236">
        <f>D97*E97</f>
        <v>0</v>
      </c>
      <c r="G97" s="252">
        <v>0</v>
      </c>
      <c r="H97" s="241">
        <f>ROUND(IF(G97="zw",F97*0,F97*G97/100),2)</f>
        <v>0</v>
      </c>
      <c r="I97" s="241">
        <f>ROUND(F97+H97,2)</f>
        <v>0</v>
      </c>
      <c r="J97" s="241"/>
      <c r="K97" s="65"/>
    </row>
    <row r="98" spans="1:11" ht="12.75" customHeight="1">
      <c r="A98" s="224"/>
      <c r="B98" s="184" t="s">
        <v>282</v>
      </c>
      <c r="C98" s="224"/>
      <c r="D98" s="224"/>
      <c r="E98" s="234"/>
      <c r="F98" s="237"/>
      <c r="G98" s="212"/>
      <c r="H98" s="242"/>
      <c r="I98" s="242"/>
      <c r="J98" s="242"/>
      <c r="K98" s="65"/>
    </row>
    <row r="99" spans="1:11" ht="12.75" customHeight="1">
      <c r="A99" s="224"/>
      <c r="B99" s="184" t="s">
        <v>248</v>
      </c>
      <c r="C99" s="224"/>
      <c r="D99" s="224"/>
      <c r="E99" s="234"/>
      <c r="F99" s="237"/>
      <c r="G99" s="212"/>
      <c r="H99" s="242"/>
      <c r="I99" s="242"/>
      <c r="J99" s="242"/>
      <c r="K99" s="65"/>
    </row>
    <row r="100" spans="1:11" ht="12.75" customHeight="1">
      <c r="A100" s="224"/>
      <c r="B100" s="184" t="s">
        <v>249</v>
      </c>
      <c r="C100" s="224"/>
      <c r="D100" s="224"/>
      <c r="E100" s="234"/>
      <c r="F100" s="237"/>
      <c r="G100" s="212"/>
      <c r="H100" s="242"/>
      <c r="I100" s="242"/>
      <c r="J100" s="242"/>
      <c r="K100" s="65"/>
    </row>
    <row r="101" spans="1:11" ht="12.75" customHeight="1">
      <c r="A101" s="224"/>
      <c r="B101" s="184" t="s">
        <v>250</v>
      </c>
      <c r="C101" s="224"/>
      <c r="D101" s="224"/>
      <c r="E101" s="234"/>
      <c r="F101" s="237"/>
      <c r="G101" s="212"/>
      <c r="H101" s="242"/>
      <c r="I101" s="242"/>
      <c r="J101" s="242"/>
      <c r="K101" s="65"/>
    </row>
    <row r="102" spans="1:11" ht="12.75" customHeight="1">
      <c r="A102" s="224"/>
      <c r="B102" s="184" t="s">
        <v>251</v>
      </c>
      <c r="C102" s="224"/>
      <c r="D102" s="224"/>
      <c r="E102" s="234"/>
      <c r="F102" s="237"/>
      <c r="G102" s="212"/>
      <c r="H102" s="242"/>
      <c r="I102" s="242"/>
      <c r="J102" s="242"/>
      <c r="K102" s="65"/>
    </row>
    <row r="103" spans="1:11" ht="51">
      <c r="A103" s="225"/>
      <c r="B103" s="180" t="s">
        <v>252</v>
      </c>
      <c r="C103" s="225"/>
      <c r="D103" s="225"/>
      <c r="E103" s="235"/>
      <c r="F103" s="238"/>
      <c r="G103" s="213"/>
      <c r="H103" s="243"/>
      <c r="I103" s="243"/>
      <c r="J103" s="243"/>
      <c r="K103" s="65"/>
    </row>
    <row r="104" spans="1:11" ht="315" customHeight="1">
      <c r="A104" s="133">
        <v>4</v>
      </c>
      <c r="B104" s="181" t="s">
        <v>253</v>
      </c>
      <c r="C104" s="133" t="s">
        <v>245</v>
      </c>
      <c r="D104" s="133">
        <v>2000</v>
      </c>
      <c r="E104" s="182">
        <v>0</v>
      </c>
      <c r="F104" s="179">
        <f>D104*E104</f>
        <v>0</v>
      </c>
      <c r="G104" s="14">
        <v>0</v>
      </c>
      <c r="H104" s="179">
        <f>ROUND(IF(G104="zw",F104*0,F104*G104/100),2)</f>
        <v>0</v>
      </c>
      <c r="I104" s="179">
        <f>ROUND(F104+H104,2)</f>
        <v>0</v>
      </c>
      <c r="J104" s="179"/>
      <c r="K104" s="65"/>
    </row>
    <row r="105" spans="1:11" ht="63.75">
      <c r="A105" s="133">
        <v>5</v>
      </c>
      <c r="B105" s="163" t="s">
        <v>254</v>
      </c>
      <c r="C105" s="133" t="s">
        <v>245</v>
      </c>
      <c r="D105" s="133">
        <v>15000</v>
      </c>
      <c r="E105" s="182">
        <v>0</v>
      </c>
      <c r="F105" s="179">
        <f>D105*E105</f>
        <v>0</v>
      </c>
      <c r="G105" s="14">
        <v>0</v>
      </c>
      <c r="H105" s="179">
        <f>ROUND(IF(G105="zw",F105*0,F105*G105/100),2)</f>
        <v>0</v>
      </c>
      <c r="I105" s="179">
        <f>ROUND(F105+H105,2)</f>
        <v>0</v>
      </c>
      <c r="J105" s="179"/>
      <c r="K105" s="65"/>
    </row>
    <row r="106" spans="1:11" ht="51">
      <c r="A106" s="133">
        <v>6</v>
      </c>
      <c r="B106" s="163" t="s">
        <v>283</v>
      </c>
      <c r="C106" s="133" t="s">
        <v>245</v>
      </c>
      <c r="D106" s="133">
        <v>5000</v>
      </c>
      <c r="E106" s="182">
        <v>0</v>
      </c>
      <c r="F106" s="179">
        <f>D106*E106</f>
        <v>0</v>
      </c>
      <c r="G106" s="14">
        <v>0</v>
      </c>
      <c r="H106" s="179">
        <f>ROUND(IF(G106="zw",F106*0,F106*G106/100),2)</f>
        <v>0</v>
      </c>
      <c r="I106" s="179">
        <f>ROUND(F106+H106,2)</f>
        <v>0</v>
      </c>
      <c r="J106" s="179"/>
      <c r="K106" s="65"/>
    </row>
    <row r="107" spans="1:11" ht="63.75">
      <c r="A107" s="193">
        <v>7</v>
      </c>
      <c r="B107" s="141" t="s">
        <v>284</v>
      </c>
      <c r="C107" s="193" t="s">
        <v>245</v>
      </c>
      <c r="D107" s="193">
        <v>1000</v>
      </c>
      <c r="E107" s="194">
        <v>0</v>
      </c>
      <c r="F107" s="195">
        <f>D107*E107</f>
        <v>0</v>
      </c>
      <c r="G107" s="150">
        <v>0</v>
      </c>
      <c r="H107" s="195">
        <f>ROUND(IF(G107="zw",F107*0,F107*G107/100),2)</f>
        <v>0</v>
      </c>
      <c r="I107" s="195">
        <f>ROUND(F107+H107,2)</f>
        <v>0</v>
      </c>
      <c r="J107" s="195"/>
      <c r="K107" s="65"/>
    </row>
    <row r="108" spans="1:11" ht="12.75" customHeight="1">
      <c r="A108" s="248" t="s">
        <v>51</v>
      </c>
      <c r="B108" s="249"/>
      <c r="C108" s="249"/>
      <c r="D108" s="249"/>
      <c r="E108" s="250"/>
      <c r="F108" s="177">
        <f>SUM(F95:F107)</f>
        <v>0</v>
      </c>
      <c r="G108" s="178"/>
      <c r="H108" s="177">
        <f>SUM(H95:H107)</f>
        <v>0</v>
      </c>
      <c r="I108" s="177">
        <f>ROUND(F108+H108,2)</f>
        <v>0</v>
      </c>
      <c r="J108" s="177"/>
      <c r="K108" s="65"/>
    </row>
    <row r="109" spans="1:11" ht="13.5" customHeight="1">
      <c r="A109" s="2"/>
      <c r="B109" s="2"/>
      <c r="C109" s="2"/>
      <c r="D109" s="2"/>
      <c r="E109" s="2"/>
      <c r="F109" s="2"/>
      <c r="G109" s="2"/>
      <c r="H109" s="2"/>
      <c r="I109" s="2"/>
      <c r="K109" s="65"/>
    </row>
    <row r="110" spans="1:11" ht="13.5" customHeight="1">
      <c r="A110" s="64"/>
      <c r="B110" s="64"/>
      <c r="C110" s="64"/>
      <c r="D110" s="64"/>
      <c r="E110" s="64"/>
      <c r="F110" s="65"/>
      <c r="G110" s="66"/>
      <c r="H110" s="65"/>
      <c r="I110" s="65"/>
      <c r="J110" s="67"/>
      <c r="K110" s="65"/>
    </row>
    <row r="111" spans="1:11" ht="13.5" customHeight="1">
      <c r="A111" s="68"/>
      <c r="B111" s="69" t="s">
        <v>264</v>
      </c>
      <c r="C111" s="70"/>
      <c r="D111" s="70"/>
      <c r="E111" s="71"/>
      <c r="F111" s="72"/>
      <c r="G111" s="73"/>
      <c r="H111" s="72"/>
      <c r="I111" s="72"/>
      <c r="J111" s="72"/>
      <c r="K111" s="65"/>
    </row>
    <row r="112" spans="1:11" ht="13.5" customHeight="1">
      <c r="A112" s="6" t="s">
        <v>0</v>
      </c>
      <c r="B112" s="6" t="s">
        <v>1</v>
      </c>
      <c r="C112" s="6" t="s">
        <v>2</v>
      </c>
      <c r="D112" s="6"/>
      <c r="E112" s="6" t="s">
        <v>3</v>
      </c>
      <c r="F112" s="6" t="s">
        <v>4</v>
      </c>
      <c r="G112" s="219" t="s">
        <v>5</v>
      </c>
      <c r="H112" s="219"/>
      <c r="I112" s="6" t="s">
        <v>6</v>
      </c>
      <c r="J112" s="6" t="s">
        <v>52</v>
      </c>
      <c r="K112" s="65"/>
    </row>
    <row r="113" spans="1:11" ht="15" customHeight="1">
      <c r="A113" s="7"/>
      <c r="B113" s="7"/>
      <c r="C113" s="7" t="s">
        <v>8</v>
      </c>
      <c r="D113" s="7" t="s">
        <v>9</v>
      </c>
      <c r="E113" s="8" t="s">
        <v>10</v>
      </c>
      <c r="F113" s="8" t="s">
        <v>11</v>
      </c>
      <c r="G113" s="6" t="s">
        <v>12</v>
      </c>
      <c r="H113" s="9" t="s">
        <v>13</v>
      </c>
      <c r="I113" s="8" t="s">
        <v>14</v>
      </c>
      <c r="J113" s="8" t="s">
        <v>53</v>
      </c>
      <c r="K113" s="65"/>
    </row>
    <row r="114" spans="1:11" ht="14.25" customHeight="1">
      <c r="A114" s="10"/>
      <c r="B114" s="10"/>
      <c r="C114" s="10"/>
      <c r="D114" s="10"/>
      <c r="E114" s="11" t="s">
        <v>16</v>
      </c>
      <c r="F114" s="11" t="s">
        <v>16</v>
      </c>
      <c r="G114" s="10"/>
      <c r="H114" s="12" t="s">
        <v>16</v>
      </c>
      <c r="I114" s="11" t="s">
        <v>16</v>
      </c>
      <c r="J114" s="11"/>
      <c r="K114" s="65"/>
    </row>
    <row r="115" spans="1:11" ht="87.75" customHeight="1">
      <c r="A115" s="26">
        <v>1</v>
      </c>
      <c r="B115" s="27" t="s">
        <v>295</v>
      </c>
      <c r="C115" s="29" t="s">
        <v>23</v>
      </c>
      <c r="D115" s="17">
        <v>200</v>
      </c>
      <c r="E115" s="74">
        <v>0</v>
      </c>
      <c r="F115" s="20">
        <f>D115*E115</f>
        <v>0</v>
      </c>
      <c r="G115" s="14">
        <v>0</v>
      </c>
      <c r="H115" s="20">
        <f>ROUND(IF(G115="zw",F115*0,F115*G115/100),2)</f>
        <v>0</v>
      </c>
      <c r="I115" s="20">
        <f>ROUND(F115+H115,2)</f>
        <v>0</v>
      </c>
      <c r="J115" s="28"/>
      <c r="K115" s="65"/>
    </row>
    <row r="116" spans="1:11" ht="40.5" customHeight="1">
      <c r="A116" s="26">
        <v>2</v>
      </c>
      <c r="B116" s="27" t="s">
        <v>296</v>
      </c>
      <c r="C116" s="29" t="s">
        <v>23</v>
      </c>
      <c r="D116" s="17">
        <v>400</v>
      </c>
      <c r="E116" s="74">
        <v>0</v>
      </c>
      <c r="F116" s="20">
        <f>D116*E116</f>
        <v>0</v>
      </c>
      <c r="G116" s="14">
        <v>0</v>
      </c>
      <c r="H116" s="20">
        <f>ROUND(IF(G116="zw",F116*0,F116*G116/100),2)</f>
        <v>0</v>
      </c>
      <c r="I116" s="20">
        <f>ROUND(F116+H116,2)</f>
        <v>0</v>
      </c>
      <c r="J116" s="20"/>
      <c r="K116" s="65"/>
    </row>
    <row r="117" spans="1:11" ht="12.75" customHeight="1">
      <c r="A117" s="226" t="s">
        <v>51</v>
      </c>
      <c r="B117" s="226"/>
      <c r="C117" s="226"/>
      <c r="D117" s="226"/>
      <c r="E117" s="226"/>
      <c r="F117" s="59">
        <f>SUM(F115:F116)</f>
        <v>0</v>
      </c>
      <c r="G117" s="60"/>
      <c r="H117" s="62">
        <f>SUM(H115:H116)</f>
        <v>0</v>
      </c>
      <c r="I117" s="61">
        <f>SUM(I115:I116)</f>
        <v>0</v>
      </c>
      <c r="J117" s="67"/>
      <c r="K117" s="65"/>
    </row>
    <row r="118" spans="1:11" ht="12.75" customHeight="1">
      <c r="A118" s="64"/>
      <c r="B118" s="64"/>
      <c r="C118" s="64"/>
      <c r="D118" s="64"/>
      <c r="E118" s="64"/>
      <c r="F118" s="65"/>
      <c r="G118" s="66"/>
      <c r="H118" s="65"/>
      <c r="I118" s="65"/>
      <c r="J118" s="67"/>
      <c r="K118" s="65"/>
    </row>
    <row r="119" spans="1:11" ht="12.75" customHeight="1">
      <c r="A119" s="64"/>
      <c r="B119" s="64"/>
      <c r="C119" s="64"/>
      <c r="D119" s="64"/>
      <c r="E119" s="64"/>
      <c r="F119" s="65"/>
      <c r="G119" s="66"/>
      <c r="H119" s="65"/>
      <c r="I119" s="65"/>
      <c r="J119" s="67"/>
      <c r="K119" s="65"/>
    </row>
    <row r="120" spans="1:11" ht="12.75" customHeight="1">
      <c r="A120" s="64"/>
      <c r="B120" s="64"/>
      <c r="C120" s="64"/>
      <c r="D120" s="64"/>
      <c r="E120" s="64"/>
      <c r="F120" s="65"/>
      <c r="G120" s="66"/>
      <c r="H120" s="65"/>
      <c r="I120" s="65"/>
      <c r="J120" s="67"/>
      <c r="K120" s="65"/>
    </row>
    <row r="121" spans="1:11" ht="12.75" customHeight="1">
      <c r="A121" s="64"/>
      <c r="B121" s="64"/>
      <c r="C121" s="64"/>
      <c r="D121" s="64"/>
      <c r="E121" s="64"/>
      <c r="F121" s="65"/>
      <c r="G121" s="66"/>
      <c r="H121" s="65"/>
      <c r="I121" s="65"/>
      <c r="J121" s="67"/>
      <c r="K121" s="65"/>
    </row>
    <row r="122" spans="1:11" ht="13.5" customHeight="1">
      <c r="A122" s="64"/>
      <c r="B122" s="64"/>
      <c r="C122" s="64"/>
      <c r="D122" s="64"/>
      <c r="E122" s="64"/>
      <c r="F122" s="65"/>
      <c r="G122" s="66"/>
      <c r="H122" s="65"/>
      <c r="I122" s="65"/>
      <c r="J122" s="67"/>
      <c r="K122" s="65"/>
    </row>
    <row r="123" spans="1:11" ht="13.5" customHeight="1">
      <c r="A123" s="68"/>
      <c r="B123" s="69" t="s">
        <v>265</v>
      </c>
      <c r="C123" s="70"/>
      <c r="D123" s="70"/>
      <c r="E123" s="71"/>
      <c r="F123" s="72"/>
      <c r="G123" s="73"/>
      <c r="H123" s="72"/>
      <c r="I123" s="72"/>
      <c r="J123" s="72"/>
      <c r="K123" s="65"/>
    </row>
    <row r="124" spans="1:11" ht="13.5" customHeight="1">
      <c r="A124" s="6" t="s">
        <v>0</v>
      </c>
      <c r="B124" s="6" t="s">
        <v>1</v>
      </c>
      <c r="C124" s="6" t="s">
        <v>2</v>
      </c>
      <c r="D124" s="6"/>
      <c r="E124" s="6" t="s">
        <v>3</v>
      </c>
      <c r="F124" s="6" t="s">
        <v>4</v>
      </c>
      <c r="G124" s="219" t="s">
        <v>5</v>
      </c>
      <c r="H124" s="219"/>
      <c r="I124" s="6" t="s">
        <v>6</v>
      </c>
      <c r="J124" s="6" t="s">
        <v>7</v>
      </c>
      <c r="K124" s="65"/>
    </row>
    <row r="125" spans="1:11" ht="15.75" customHeight="1">
      <c r="A125" s="7"/>
      <c r="B125" s="7"/>
      <c r="C125" s="7" t="s">
        <v>8</v>
      </c>
      <c r="D125" s="7" t="s">
        <v>9</v>
      </c>
      <c r="E125" s="8" t="s">
        <v>10</v>
      </c>
      <c r="F125" s="8" t="s">
        <v>11</v>
      </c>
      <c r="G125" s="6" t="s">
        <v>12</v>
      </c>
      <c r="H125" s="9" t="s">
        <v>13</v>
      </c>
      <c r="I125" s="8" t="s">
        <v>14</v>
      </c>
      <c r="J125" s="8" t="s">
        <v>53</v>
      </c>
      <c r="K125" s="65"/>
    </row>
    <row r="126" spans="1:11" ht="12.75" customHeight="1">
      <c r="A126" s="10"/>
      <c r="B126" s="10"/>
      <c r="C126" s="10"/>
      <c r="D126" s="10"/>
      <c r="E126" s="11" t="s">
        <v>16</v>
      </c>
      <c r="F126" s="11" t="s">
        <v>16</v>
      </c>
      <c r="G126" s="10"/>
      <c r="H126" s="12" t="s">
        <v>16</v>
      </c>
      <c r="I126" s="11" t="s">
        <v>16</v>
      </c>
      <c r="J126" s="11" t="s">
        <v>15</v>
      </c>
      <c r="K126" s="65"/>
    </row>
    <row r="127" spans="1:11" ht="12.75" customHeight="1">
      <c r="A127" s="26">
        <v>1</v>
      </c>
      <c r="B127" s="27" t="s">
        <v>54</v>
      </c>
      <c r="C127" s="29" t="s">
        <v>23</v>
      </c>
      <c r="D127" s="17">
        <v>10</v>
      </c>
      <c r="E127" s="74">
        <v>0</v>
      </c>
      <c r="F127" s="20">
        <f>D127*E127</f>
        <v>0</v>
      </c>
      <c r="G127" s="14">
        <v>0</v>
      </c>
      <c r="H127" s="20">
        <f>ROUND(IF(G127="zw",F127*0,F127*G127/100),2)</f>
        <v>0</v>
      </c>
      <c r="I127" s="20">
        <f>ROUND(F127+H127,2)</f>
        <v>0</v>
      </c>
      <c r="J127" s="28"/>
      <c r="K127" s="65"/>
    </row>
    <row r="128" spans="1:11" ht="12.75" customHeight="1">
      <c r="A128" s="26">
        <v>2</v>
      </c>
      <c r="B128" s="27" t="s">
        <v>55</v>
      </c>
      <c r="C128" s="29" t="s">
        <v>23</v>
      </c>
      <c r="D128" s="17">
        <v>10</v>
      </c>
      <c r="E128" s="74">
        <v>0</v>
      </c>
      <c r="F128" s="20">
        <f>D128*E128</f>
        <v>0</v>
      </c>
      <c r="G128" s="14">
        <v>0</v>
      </c>
      <c r="H128" s="20">
        <f>ROUND(IF(G128="zw",F128*0,F128*G128/100),2)</f>
        <v>0</v>
      </c>
      <c r="I128" s="20">
        <f>ROUND(F128+H128,2)</f>
        <v>0</v>
      </c>
      <c r="J128" s="20"/>
      <c r="K128" s="65"/>
    </row>
    <row r="129" spans="1:11" ht="12.75" customHeight="1">
      <c r="A129" s="227" t="s">
        <v>51</v>
      </c>
      <c r="B129" s="227"/>
      <c r="C129" s="227"/>
      <c r="D129" s="227"/>
      <c r="E129" s="227"/>
      <c r="F129" s="75">
        <f>SUM(F127:F128)</f>
        <v>0</v>
      </c>
      <c r="G129" s="76"/>
      <c r="H129" s="77">
        <f>SUM(H127:H128)</f>
        <v>0</v>
      </c>
      <c r="I129" s="78">
        <f>SUM(I127:I128)</f>
        <v>0</v>
      </c>
      <c r="J129" s="67"/>
      <c r="K129" s="65"/>
    </row>
    <row r="130" spans="1:11" ht="12.75" customHeight="1">
      <c r="A130" s="64"/>
      <c r="B130" s="64"/>
      <c r="C130" s="64"/>
      <c r="D130" s="64"/>
      <c r="E130" s="64"/>
      <c r="F130" s="65"/>
      <c r="G130" s="66"/>
      <c r="H130" s="65"/>
      <c r="I130" s="65"/>
      <c r="J130" s="67"/>
      <c r="K130" s="65"/>
    </row>
    <row r="131" spans="1:11" ht="13.5" customHeight="1">
      <c r="A131" s="186"/>
      <c r="B131" s="186"/>
      <c r="C131" s="186"/>
      <c r="D131" s="186"/>
      <c r="E131" s="186"/>
      <c r="F131" s="64"/>
      <c r="G131" s="186"/>
      <c r="H131" s="186"/>
      <c r="I131" s="186"/>
      <c r="J131" s="186"/>
      <c r="K131" s="65"/>
    </row>
    <row r="132" spans="1:11" ht="13.5" customHeight="1">
      <c r="A132" s="79"/>
      <c r="B132" s="254" t="s">
        <v>320</v>
      </c>
      <c r="C132" s="254"/>
      <c r="D132" s="254"/>
      <c r="E132" s="254"/>
      <c r="F132" s="79"/>
      <c r="G132" s="79"/>
      <c r="H132" s="79"/>
      <c r="I132" s="79"/>
      <c r="J132" s="79"/>
      <c r="K132" s="65"/>
    </row>
    <row r="133" spans="1:11" ht="13.5" customHeight="1">
      <c r="A133" s="6" t="s">
        <v>0</v>
      </c>
      <c r="B133" s="6" t="s">
        <v>1</v>
      </c>
      <c r="C133" s="6" t="s">
        <v>2</v>
      </c>
      <c r="D133" s="6"/>
      <c r="E133" s="6" t="s">
        <v>3</v>
      </c>
      <c r="F133" s="6" t="s">
        <v>4</v>
      </c>
      <c r="G133" s="219" t="s">
        <v>5</v>
      </c>
      <c r="H133" s="219"/>
      <c r="I133" s="6" t="s">
        <v>6</v>
      </c>
      <c r="J133" s="6" t="s">
        <v>7</v>
      </c>
      <c r="K133" s="65"/>
    </row>
    <row r="134" spans="1:11" ht="13.5" customHeight="1">
      <c r="A134" s="7"/>
      <c r="B134" s="7"/>
      <c r="C134" s="7" t="s">
        <v>8</v>
      </c>
      <c r="D134" s="7" t="s">
        <v>9</v>
      </c>
      <c r="E134" s="8" t="s">
        <v>10</v>
      </c>
      <c r="F134" s="8" t="s">
        <v>11</v>
      </c>
      <c r="G134" s="6" t="s">
        <v>12</v>
      </c>
      <c r="H134" s="9" t="s">
        <v>13</v>
      </c>
      <c r="I134" s="8" t="s">
        <v>14</v>
      </c>
      <c r="J134" s="8" t="s">
        <v>15</v>
      </c>
      <c r="K134" s="65"/>
    </row>
    <row r="135" spans="1:11" ht="9.75" customHeight="1">
      <c r="A135" s="7"/>
      <c r="B135" s="7"/>
      <c r="C135" s="7"/>
      <c r="D135" s="7"/>
      <c r="E135" s="8" t="s">
        <v>16</v>
      </c>
      <c r="F135" s="8" t="s">
        <v>16</v>
      </c>
      <c r="G135" s="7"/>
      <c r="H135" s="80" t="s">
        <v>16</v>
      </c>
      <c r="I135" s="8" t="s">
        <v>16</v>
      </c>
      <c r="J135" s="11" t="s">
        <v>17</v>
      </c>
      <c r="K135" s="65"/>
    </row>
    <row r="136" spans="1:11" ht="76.5">
      <c r="A136" s="26">
        <v>1</v>
      </c>
      <c r="B136" s="34" t="s">
        <v>297</v>
      </c>
      <c r="C136" s="81" t="s">
        <v>23</v>
      </c>
      <c r="D136" s="82">
        <v>250</v>
      </c>
      <c r="E136" s="74">
        <v>0</v>
      </c>
      <c r="F136" s="83">
        <f aca="true" t="shared" si="6" ref="F136:F245">D136*E136</f>
        <v>0</v>
      </c>
      <c r="G136" s="14">
        <v>0</v>
      </c>
      <c r="H136" s="83">
        <f aca="true" t="shared" si="7" ref="H136:H245">ROUND(IF(G136="zw",F136*0,F136*G136/100),2)</f>
        <v>0</v>
      </c>
      <c r="I136" s="83">
        <f aca="true" t="shared" si="8" ref="I136:I245">ROUND(F136+H136,2)</f>
        <v>0</v>
      </c>
      <c r="J136" s="84"/>
      <c r="K136" s="65"/>
    </row>
    <row r="137" spans="1:11" ht="76.5">
      <c r="A137" s="26">
        <v>2</v>
      </c>
      <c r="B137" s="34" t="s">
        <v>298</v>
      </c>
      <c r="C137" s="29" t="s">
        <v>23</v>
      </c>
      <c r="D137" s="17">
        <v>10000</v>
      </c>
      <c r="E137" s="74">
        <v>0</v>
      </c>
      <c r="F137" s="83">
        <f t="shared" si="6"/>
        <v>0</v>
      </c>
      <c r="G137" s="14">
        <v>0</v>
      </c>
      <c r="H137" s="83">
        <f t="shared" si="7"/>
        <v>0</v>
      </c>
      <c r="I137" s="83">
        <f t="shared" si="8"/>
        <v>0</v>
      </c>
      <c r="J137" s="85"/>
      <c r="K137" s="65"/>
    </row>
    <row r="138" spans="1:11" ht="13.5">
      <c r="A138" s="26">
        <v>3</v>
      </c>
      <c r="B138" s="34" t="s">
        <v>56</v>
      </c>
      <c r="C138" s="86" t="s">
        <v>23</v>
      </c>
      <c r="D138" s="17">
        <v>400</v>
      </c>
      <c r="E138" s="74">
        <v>0</v>
      </c>
      <c r="F138" s="83">
        <f t="shared" si="6"/>
        <v>0</v>
      </c>
      <c r="G138" s="14">
        <v>0</v>
      </c>
      <c r="H138" s="83">
        <f t="shared" si="7"/>
        <v>0</v>
      </c>
      <c r="I138" s="83">
        <f t="shared" si="8"/>
        <v>0</v>
      </c>
      <c r="J138" s="84"/>
      <c r="K138" s="65"/>
    </row>
    <row r="139" spans="1:11" ht="63.75">
      <c r="A139" s="26">
        <v>4</v>
      </c>
      <c r="B139" s="34" t="s">
        <v>166</v>
      </c>
      <c r="C139" s="29" t="s">
        <v>23</v>
      </c>
      <c r="D139" s="17">
        <v>30</v>
      </c>
      <c r="E139" s="74">
        <v>0</v>
      </c>
      <c r="F139" s="83">
        <f t="shared" si="6"/>
        <v>0</v>
      </c>
      <c r="G139" s="14">
        <v>0</v>
      </c>
      <c r="H139" s="83">
        <f t="shared" si="7"/>
        <v>0</v>
      </c>
      <c r="I139" s="83">
        <f t="shared" si="8"/>
        <v>0</v>
      </c>
      <c r="J139" s="87"/>
      <c r="K139" s="65"/>
    </row>
    <row r="140" spans="1:11" ht="51">
      <c r="A140" s="26">
        <v>5</v>
      </c>
      <c r="B140" s="34" t="s">
        <v>57</v>
      </c>
      <c r="C140" s="29" t="s">
        <v>23</v>
      </c>
      <c r="D140" s="17">
        <v>15</v>
      </c>
      <c r="E140" s="74">
        <v>0</v>
      </c>
      <c r="F140" s="83">
        <f t="shared" si="6"/>
        <v>0</v>
      </c>
      <c r="G140" s="14">
        <v>0</v>
      </c>
      <c r="H140" s="83">
        <f t="shared" si="7"/>
        <v>0</v>
      </c>
      <c r="I140" s="83">
        <f t="shared" si="8"/>
        <v>0</v>
      </c>
      <c r="J140" s="84"/>
      <c r="K140" s="65"/>
    </row>
    <row r="141" spans="1:11" ht="78">
      <c r="A141" s="26">
        <v>6</v>
      </c>
      <c r="B141" s="49" t="s">
        <v>58</v>
      </c>
      <c r="C141" s="31" t="s">
        <v>23</v>
      </c>
      <c r="D141" s="41">
        <v>60</v>
      </c>
      <c r="E141" s="74">
        <v>0</v>
      </c>
      <c r="F141" s="83">
        <f t="shared" si="6"/>
        <v>0</v>
      </c>
      <c r="G141" s="14">
        <v>0</v>
      </c>
      <c r="H141" s="83">
        <f t="shared" si="7"/>
        <v>0</v>
      </c>
      <c r="I141" s="83">
        <f t="shared" si="8"/>
        <v>0</v>
      </c>
      <c r="J141" s="84"/>
      <c r="K141" s="65"/>
    </row>
    <row r="142" spans="1:11" ht="90.75">
      <c r="A142" s="26">
        <v>7</v>
      </c>
      <c r="B142" s="44" t="s">
        <v>59</v>
      </c>
      <c r="C142" s="25" t="s">
        <v>23</v>
      </c>
      <c r="D142" s="39">
        <v>30</v>
      </c>
      <c r="E142" s="74">
        <v>0</v>
      </c>
      <c r="F142" s="83">
        <f t="shared" si="6"/>
        <v>0</v>
      </c>
      <c r="G142" s="14">
        <v>0</v>
      </c>
      <c r="H142" s="83">
        <f t="shared" si="7"/>
        <v>0</v>
      </c>
      <c r="I142" s="83">
        <f t="shared" si="8"/>
        <v>0</v>
      </c>
      <c r="J142" s="84"/>
      <c r="K142" s="65"/>
    </row>
    <row r="143" spans="1:11" ht="89.25">
      <c r="A143" s="26">
        <v>8</v>
      </c>
      <c r="B143" s="34" t="s">
        <v>194</v>
      </c>
      <c r="C143" s="29" t="s">
        <v>23</v>
      </c>
      <c r="D143" s="17">
        <v>10</v>
      </c>
      <c r="E143" s="74">
        <v>0</v>
      </c>
      <c r="F143" s="83">
        <f t="shared" si="6"/>
        <v>0</v>
      </c>
      <c r="G143" s="14">
        <v>0</v>
      </c>
      <c r="H143" s="83">
        <f t="shared" si="7"/>
        <v>0</v>
      </c>
      <c r="I143" s="83">
        <f t="shared" si="8"/>
        <v>0</v>
      </c>
      <c r="J143" s="84"/>
      <c r="K143" s="65"/>
    </row>
    <row r="144" spans="1:11" ht="38.25">
      <c r="A144" s="26">
        <v>9</v>
      </c>
      <c r="B144" s="34" t="s">
        <v>195</v>
      </c>
      <c r="C144" s="86" t="s">
        <v>23</v>
      </c>
      <c r="D144" s="88">
        <v>350</v>
      </c>
      <c r="E144" s="74">
        <v>0</v>
      </c>
      <c r="F144" s="83">
        <f t="shared" si="6"/>
        <v>0</v>
      </c>
      <c r="G144" s="14">
        <v>0</v>
      </c>
      <c r="H144" s="83">
        <f t="shared" si="7"/>
        <v>0</v>
      </c>
      <c r="I144" s="83">
        <f t="shared" si="8"/>
        <v>0</v>
      </c>
      <c r="J144" s="87"/>
      <c r="K144" s="65"/>
    </row>
    <row r="145" spans="1:11" ht="26.25" customHeight="1">
      <c r="A145" s="26">
        <v>10</v>
      </c>
      <c r="B145" s="34" t="s">
        <v>60</v>
      </c>
      <c r="C145" s="29" t="s">
        <v>23</v>
      </c>
      <c r="D145" s="88">
        <v>10</v>
      </c>
      <c r="E145" s="74">
        <v>0</v>
      </c>
      <c r="F145" s="83">
        <f t="shared" si="6"/>
        <v>0</v>
      </c>
      <c r="G145" s="14">
        <v>0</v>
      </c>
      <c r="H145" s="83">
        <f t="shared" si="7"/>
        <v>0</v>
      </c>
      <c r="I145" s="83">
        <f t="shared" si="8"/>
        <v>0</v>
      </c>
      <c r="J145" s="84"/>
      <c r="K145" s="65"/>
    </row>
    <row r="146" spans="1:11" ht="63.75">
      <c r="A146" s="26">
        <v>11</v>
      </c>
      <c r="B146" s="34" t="s">
        <v>299</v>
      </c>
      <c r="C146" s="29" t="s">
        <v>23</v>
      </c>
      <c r="D146" s="88">
        <v>3000</v>
      </c>
      <c r="E146" s="74">
        <v>0</v>
      </c>
      <c r="F146" s="83">
        <f t="shared" si="6"/>
        <v>0</v>
      </c>
      <c r="G146" s="14">
        <v>0</v>
      </c>
      <c r="H146" s="83">
        <f t="shared" si="7"/>
        <v>0</v>
      </c>
      <c r="I146" s="83">
        <f t="shared" si="8"/>
        <v>0</v>
      </c>
      <c r="J146" s="84"/>
      <c r="K146" s="65"/>
    </row>
    <row r="147" spans="1:11" ht="25.5">
      <c r="A147" s="26">
        <v>12</v>
      </c>
      <c r="B147" s="89" t="s">
        <v>61</v>
      </c>
      <c r="C147" s="55" t="s">
        <v>23</v>
      </c>
      <c r="D147" s="90">
        <v>3000</v>
      </c>
      <c r="E147" s="74">
        <v>0</v>
      </c>
      <c r="F147" s="83">
        <f t="shared" si="6"/>
        <v>0</v>
      </c>
      <c r="G147" s="14">
        <v>0</v>
      </c>
      <c r="H147" s="83">
        <f t="shared" si="7"/>
        <v>0</v>
      </c>
      <c r="I147" s="83">
        <f t="shared" si="8"/>
        <v>0</v>
      </c>
      <c r="J147" s="91"/>
      <c r="K147" s="65"/>
    </row>
    <row r="148" spans="1:11" ht="12.75" customHeight="1">
      <c r="A148" s="26">
        <v>13</v>
      </c>
      <c r="B148" s="34" t="s">
        <v>62</v>
      </c>
      <c r="C148" s="29" t="s">
        <v>23</v>
      </c>
      <c r="D148" s="88">
        <v>350</v>
      </c>
      <c r="E148" s="74">
        <v>0</v>
      </c>
      <c r="F148" s="83">
        <f t="shared" si="6"/>
        <v>0</v>
      </c>
      <c r="G148" s="14">
        <v>0</v>
      </c>
      <c r="H148" s="83">
        <f t="shared" si="7"/>
        <v>0</v>
      </c>
      <c r="I148" s="83">
        <f t="shared" si="8"/>
        <v>0</v>
      </c>
      <c r="J148" s="84"/>
      <c r="K148" s="65"/>
    </row>
    <row r="149" spans="1:11" ht="65.25" customHeight="1">
      <c r="A149" s="26">
        <v>14</v>
      </c>
      <c r="B149" s="34" t="s">
        <v>63</v>
      </c>
      <c r="C149" s="29" t="s">
        <v>23</v>
      </c>
      <c r="D149" s="88">
        <v>100</v>
      </c>
      <c r="E149" s="74">
        <v>0</v>
      </c>
      <c r="F149" s="83">
        <f t="shared" si="6"/>
        <v>0</v>
      </c>
      <c r="G149" s="14">
        <v>0</v>
      </c>
      <c r="H149" s="83">
        <f t="shared" si="7"/>
        <v>0</v>
      </c>
      <c r="I149" s="83">
        <f t="shared" si="8"/>
        <v>0</v>
      </c>
      <c r="J149" s="84"/>
      <c r="K149" s="65"/>
    </row>
    <row r="150" spans="1:11" ht="12.75" customHeight="1">
      <c r="A150" s="26">
        <v>15</v>
      </c>
      <c r="B150" s="34" t="s">
        <v>64</v>
      </c>
      <c r="C150" s="29" t="s">
        <v>18</v>
      </c>
      <c r="D150" s="88">
        <v>3</v>
      </c>
      <c r="E150" s="74">
        <v>0</v>
      </c>
      <c r="F150" s="83">
        <f t="shared" si="6"/>
        <v>0</v>
      </c>
      <c r="G150" s="14">
        <v>0</v>
      </c>
      <c r="H150" s="83">
        <f t="shared" si="7"/>
        <v>0</v>
      </c>
      <c r="I150" s="83">
        <f t="shared" si="8"/>
        <v>0</v>
      </c>
      <c r="J150" s="85"/>
      <c r="K150" s="65"/>
    </row>
    <row r="151" spans="1:11" ht="26.25" customHeight="1">
      <c r="A151" s="26">
        <v>16</v>
      </c>
      <c r="B151" s="34" t="s">
        <v>300</v>
      </c>
      <c r="C151" s="81" t="s">
        <v>23</v>
      </c>
      <c r="D151" s="88">
        <v>400</v>
      </c>
      <c r="E151" s="74">
        <v>0</v>
      </c>
      <c r="F151" s="83">
        <f t="shared" si="6"/>
        <v>0</v>
      </c>
      <c r="G151" s="14">
        <v>0</v>
      </c>
      <c r="H151" s="83">
        <f t="shared" si="7"/>
        <v>0</v>
      </c>
      <c r="I151" s="83">
        <f t="shared" si="8"/>
        <v>0</v>
      </c>
      <c r="J151" s="84"/>
      <c r="K151" s="65"/>
    </row>
    <row r="152" spans="1:11" ht="26.25" customHeight="1">
      <c r="A152" s="26">
        <v>17</v>
      </c>
      <c r="B152" s="34" t="s">
        <v>65</v>
      </c>
      <c r="C152" s="81" t="s">
        <v>23</v>
      </c>
      <c r="D152" s="88">
        <v>30</v>
      </c>
      <c r="E152" s="74">
        <v>0</v>
      </c>
      <c r="F152" s="83">
        <f t="shared" si="6"/>
        <v>0</v>
      </c>
      <c r="G152" s="14">
        <v>0</v>
      </c>
      <c r="H152" s="83">
        <f t="shared" si="7"/>
        <v>0</v>
      </c>
      <c r="I152" s="83">
        <f t="shared" si="8"/>
        <v>0</v>
      </c>
      <c r="J152" s="84"/>
      <c r="K152" s="65"/>
    </row>
    <row r="153" spans="1:11" ht="25.5">
      <c r="A153" s="26">
        <v>18</v>
      </c>
      <c r="B153" s="34" t="s">
        <v>66</v>
      </c>
      <c r="C153" s="81" t="s">
        <v>23</v>
      </c>
      <c r="D153" s="88">
        <v>40</v>
      </c>
      <c r="E153" s="74">
        <v>0</v>
      </c>
      <c r="F153" s="83">
        <f t="shared" si="6"/>
        <v>0</v>
      </c>
      <c r="G153" s="14">
        <v>0</v>
      </c>
      <c r="H153" s="83">
        <f t="shared" si="7"/>
        <v>0</v>
      </c>
      <c r="I153" s="83">
        <f t="shared" si="8"/>
        <v>0</v>
      </c>
      <c r="J153" s="84"/>
      <c r="K153" s="65"/>
    </row>
    <row r="154" spans="1:11" ht="25.5">
      <c r="A154" s="26">
        <v>19</v>
      </c>
      <c r="B154" s="34" t="s">
        <v>67</v>
      </c>
      <c r="C154" s="81" t="s">
        <v>23</v>
      </c>
      <c r="D154" s="88">
        <v>10</v>
      </c>
      <c r="E154" s="74">
        <v>0</v>
      </c>
      <c r="F154" s="83">
        <f t="shared" si="6"/>
        <v>0</v>
      </c>
      <c r="G154" s="14">
        <v>0</v>
      </c>
      <c r="H154" s="83">
        <f t="shared" si="7"/>
        <v>0</v>
      </c>
      <c r="I154" s="83">
        <f t="shared" si="8"/>
        <v>0</v>
      </c>
      <c r="J154" s="84"/>
      <c r="K154" s="65"/>
    </row>
    <row r="155" spans="1:11" ht="61.5">
      <c r="A155" s="26">
        <v>20</v>
      </c>
      <c r="B155" s="34" t="s">
        <v>266</v>
      </c>
      <c r="C155" s="81" t="s">
        <v>23</v>
      </c>
      <c r="D155" s="88">
        <v>100</v>
      </c>
      <c r="E155" s="74">
        <v>0</v>
      </c>
      <c r="F155" s="83">
        <f t="shared" si="6"/>
        <v>0</v>
      </c>
      <c r="G155" s="14">
        <v>0</v>
      </c>
      <c r="H155" s="83">
        <f t="shared" si="7"/>
        <v>0</v>
      </c>
      <c r="I155" s="83">
        <f t="shared" si="8"/>
        <v>0</v>
      </c>
      <c r="J155" s="84"/>
      <c r="K155" s="65"/>
    </row>
    <row r="156" spans="1:11" ht="63.75">
      <c r="A156" s="26">
        <v>21</v>
      </c>
      <c r="B156" s="34" t="s">
        <v>301</v>
      </c>
      <c r="C156" s="81" t="s">
        <v>23</v>
      </c>
      <c r="D156" s="88">
        <v>500</v>
      </c>
      <c r="E156" s="74">
        <v>0</v>
      </c>
      <c r="F156" s="83">
        <f t="shared" si="6"/>
        <v>0</v>
      </c>
      <c r="G156" s="14">
        <v>0</v>
      </c>
      <c r="H156" s="83">
        <f t="shared" si="7"/>
        <v>0</v>
      </c>
      <c r="I156" s="83">
        <f t="shared" si="8"/>
        <v>0</v>
      </c>
      <c r="J156" s="87"/>
      <c r="K156" s="65"/>
    </row>
    <row r="157" spans="1:11" ht="72.75">
      <c r="A157" s="26">
        <v>22</v>
      </c>
      <c r="B157" s="34" t="s">
        <v>68</v>
      </c>
      <c r="C157" s="81" t="s">
        <v>23</v>
      </c>
      <c r="D157" s="88">
        <v>300</v>
      </c>
      <c r="E157" s="74">
        <v>0</v>
      </c>
      <c r="F157" s="83">
        <f t="shared" si="6"/>
        <v>0</v>
      </c>
      <c r="G157" s="14">
        <v>0</v>
      </c>
      <c r="H157" s="83">
        <f t="shared" si="7"/>
        <v>0</v>
      </c>
      <c r="I157" s="83">
        <f t="shared" si="8"/>
        <v>0</v>
      </c>
      <c r="J157" s="87"/>
      <c r="K157" s="65"/>
    </row>
    <row r="158" spans="1:11" ht="39" customHeight="1">
      <c r="A158" s="26">
        <v>23</v>
      </c>
      <c r="B158" s="34" t="s">
        <v>69</v>
      </c>
      <c r="C158" s="81" t="s">
        <v>23</v>
      </c>
      <c r="D158" s="88">
        <v>50</v>
      </c>
      <c r="E158" s="74">
        <v>0</v>
      </c>
      <c r="F158" s="83">
        <f t="shared" si="6"/>
        <v>0</v>
      </c>
      <c r="G158" s="14">
        <v>0</v>
      </c>
      <c r="H158" s="83">
        <f t="shared" si="7"/>
        <v>0</v>
      </c>
      <c r="I158" s="83">
        <f t="shared" si="8"/>
        <v>0</v>
      </c>
      <c r="J158" s="84"/>
      <c r="K158" s="65"/>
    </row>
    <row r="159" spans="1:11" ht="52.5" customHeight="1">
      <c r="A159" s="26">
        <v>24</v>
      </c>
      <c r="B159" s="34" t="s">
        <v>302</v>
      </c>
      <c r="C159" s="81" t="s">
        <v>23</v>
      </c>
      <c r="D159" s="88">
        <v>50</v>
      </c>
      <c r="E159" s="74">
        <v>0</v>
      </c>
      <c r="F159" s="83">
        <f t="shared" si="6"/>
        <v>0</v>
      </c>
      <c r="G159" s="14">
        <v>0</v>
      </c>
      <c r="H159" s="83">
        <f t="shared" si="7"/>
        <v>0</v>
      </c>
      <c r="I159" s="83">
        <f t="shared" si="8"/>
        <v>0</v>
      </c>
      <c r="J159" s="84"/>
      <c r="K159" s="65"/>
    </row>
    <row r="160" spans="1:11" ht="38.25">
      <c r="A160" s="26">
        <v>25</v>
      </c>
      <c r="B160" s="34" t="s">
        <v>70</v>
      </c>
      <c r="C160" s="81" t="s">
        <v>23</v>
      </c>
      <c r="D160" s="88">
        <v>100</v>
      </c>
      <c r="E160" s="74">
        <v>0</v>
      </c>
      <c r="F160" s="83">
        <f t="shared" si="6"/>
        <v>0</v>
      </c>
      <c r="G160" s="14">
        <v>0</v>
      </c>
      <c r="H160" s="83">
        <f t="shared" si="7"/>
        <v>0</v>
      </c>
      <c r="I160" s="83">
        <f t="shared" si="8"/>
        <v>0</v>
      </c>
      <c r="J160" s="84"/>
      <c r="K160" s="65"/>
    </row>
    <row r="161" spans="1:11" ht="26.25" customHeight="1">
      <c r="A161" s="26">
        <v>26</v>
      </c>
      <c r="B161" s="34" t="s">
        <v>71</v>
      </c>
      <c r="C161" s="81" t="s">
        <v>23</v>
      </c>
      <c r="D161" s="88">
        <v>5</v>
      </c>
      <c r="E161" s="74">
        <v>0</v>
      </c>
      <c r="F161" s="83">
        <f t="shared" si="6"/>
        <v>0</v>
      </c>
      <c r="G161" s="14">
        <v>0</v>
      </c>
      <c r="H161" s="83">
        <f t="shared" si="7"/>
        <v>0</v>
      </c>
      <c r="I161" s="83">
        <f t="shared" si="8"/>
        <v>0</v>
      </c>
      <c r="J161" s="84"/>
      <c r="K161" s="65"/>
    </row>
    <row r="162" spans="1:11" ht="114.75">
      <c r="A162" s="26">
        <v>27</v>
      </c>
      <c r="B162" s="125" t="s">
        <v>273</v>
      </c>
      <c r="C162" s="29" t="s">
        <v>23</v>
      </c>
      <c r="D162" s="92">
        <v>50</v>
      </c>
      <c r="E162" s="74">
        <v>0</v>
      </c>
      <c r="F162" s="83">
        <f t="shared" si="6"/>
        <v>0</v>
      </c>
      <c r="G162" s="14">
        <v>0</v>
      </c>
      <c r="H162" s="83">
        <f t="shared" si="7"/>
        <v>0</v>
      </c>
      <c r="I162" s="83">
        <f t="shared" si="8"/>
        <v>0</v>
      </c>
      <c r="J162" s="85"/>
      <c r="K162" s="65"/>
    </row>
    <row r="163" spans="1:11" ht="26.25" customHeight="1">
      <c r="A163" s="26">
        <v>28</v>
      </c>
      <c r="B163" s="89" t="s">
        <v>72</v>
      </c>
      <c r="C163" s="29" t="s">
        <v>23</v>
      </c>
      <c r="D163" s="92">
        <v>600</v>
      </c>
      <c r="E163" s="74">
        <v>0</v>
      </c>
      <c r="F163" s="83">
        <f t="shared" si="6"/>
        <v>0</v>
      </c>
      <c r="G163" s="14">
        <v>0</v>
      </c>
      <c r="H163" s="83">
        <f t="shared" si="7"/>
        <v>0</v>
      </c>
      <c r="I163" s="83">
        <f t="shared" si="8"/>
        <v>0</v>
      </c>
      <c r="J163" s="85"/>
      <c r="K163" s="65"/>
    </row>
    <row r="164" spans="1:11" ht="25.5">
      <c r="A164" s="26">
        <v>29</v>
      </c>
      <c r="B164" s="34" t="s">
        <v>73</v>
      </c>
      <c r="C164" s="29" t="s">
        <v>23</v>
      </c>
      <c r="D164" s="88">
        <v>600</v>
      </c>
      <c r="E164" s="74">
        <v>0</v>
      </c>
      <c r="F164" s="83">
        <f t="shared" si="6"/>
        <v>0</v>
      </c>
      <c r="G164" s="14">
        <v>0</v>
      </c>
      <c r="H164" s="83">
        <f t="shared" si="7"/>
        <v>0</v>
      </c>
      <c r="I164" s="83">
        <f t="shared" si="8"/>
        <v>0</v>
      </c>
      <c r="J164" s="85"/>
      <c r="K164" s="65"/>
    </row>
    <row r="165" spans="1:11" ht="25.5">
      <c r="A165" s="26">
        <v>30</v>
      </c>
      <c r="B165" s="34" t="s">
        <v>74</v>
      </c>
      <c r="C165" s="29" t="s">
        <v>23</v>
      </c>
      <c r="D165" s="88">
        <v>200</v>
      </c>
      <c r="E165" s="74">
        <v>0</v>
      </c>
      <c r="F165" s="83">
        <f t="shared" si="6"/>
        <v>0</v>
      </c>
      <c r="G165" s="14">
        <v>0</v>
      </c>
      <c r="H165" s="83">
        <f t="shared" si="7"/>
        <v>0</v>
      </c>
      <c r="I165" s="83">
        <f t="shared" si="8"/>
        <v>0</v>
      </c>
      <c r="J165" s="85"/>
      <c r="K165" s="65"/>
    </row>
    <row r="166" spans="1:11" ht="13.5">
      <c r="A166" s="26">
        <v>31</v>
      </c>
      <c r="B166" s="34" t="s">
        <v>75</v>
      </c>
      <c r="C166" s="26" t="s">
        <v>23</v>
      </c>
      <c r="D166" s="88">
        <v>2000</v>
      </c>
      <c r="E166" s="74">
        <v>0</v>
      </c>
      <c r="F166" s="83">
        <f t="shared" si="6"/>
        <v>0</v>
      </c>
      <c r="G166" s="14">
        <v>0</v>
      </c>
      <c r="H166" s="83">
        <f t="shared" si="7"/>
        <v>0</v>
      </c>
      <c r="I166" s="83">
        <f t="shared" si="8"/>
        <v>0</v>
      </c>
      <c r="J166" s="85"/>
      <c r="K166" s="65"/>
    </row>
    <row r="167" spans="1:11" ht="38.25">
      <c r="A167" s="26">
        <v>32</v>
      </c>
      <c r="B167" s="34" t="s">
        <v>212</v>
      </c>
      <c r="C167" s="26" t="s">
        <v>23</v>
      </c>
      <c r="D167" s="88">
        <v>1300</v>
      </c>
      <c r="E167" s="74">
        <v>0</v>
      </c>
      <c r="F167" s="83">
        <f t="shared" si="6"/>
        <v>0</v>
      </c>
      <c r="G167" s="14">
        <v>0</v>
      </c>
      <c r="H167" s="83">
        <f t="shared" si="7"/>
        <v>0</v>
      </c>
      <c r="I167" s="83">
        <f t="shared" si="8"/>
        <v>0</v>
      </c>
      <c r="J167" s="84"/>
      <c r="K167" s="65"/>
    </row>
    <row r="168" spans="1:11" ht="25.5">
      <c r="A168" s="26">
        <v>33</v>
      </c>
      <c r="B168" s="34" t="s">
        <v>76</v>
      </c>
      <c r="C168" s="26" t="s">
        <v>23</v>
      </c>
      <c r="D168" s="88">
        <v>600</v>
      </c>
      <c r="E168" s="74">
        <v>0</v>
      </c>
      <c r="F168" s="83">
        <f t="shared" si="6"/>
        <v>0</v>
      </c>
      <c r="G168" s="14">
        <v>0</v>
      </c>
      <c r="H168" s="83">
        <f t="shared" si="7"/>
        <v>0</v>
      </c>
      <c r="I168" s="83">
        <f t="shared" si="8"/>
        <v>0</v>
      </c>
      <c r="J168" s="84"/>
      <c r="K168" s="65"/>
    </row>
    <row r="169" spans="1:11" ht="76.5">
      <c r="A169" s="26">
        <v>34</v>
      </c>
      <c r="B169" s="34" t="s">
        <v>77</v>
      </c>
      <c r="C169" s="26" t="s">
        <v>23</v>
      </c>
      <c r="D169" s="93">
        <v>300</v>
      </c>
      <c r="E169" s="74">
        <v>0</v>
      </c>
      <c r="F169" s="83">
        <f t="shared" si="6"/>
        <v>0</v>
      </c>
      <c r="G169" s="14">
        <v>0</v>
      </c>
      <c r="H169" s="83">
        <f t="shared" si="7"/>
        <v>0</v>
      </c>
      <c r="I169" s="83">
        <f t="shared" si="8"/>
        <v>0</v>
      </c>
      <c r="J169" s="84"/>
      <c r="K169" s="65"/>
    </row>
    <row r="170" spans="1:11" ht="114.75">
      <c r="A170" s="26">
        <v>35</v>
      </c>
      <c r="B170" s="94" t="s">
        <v>78</v>
      </c>
      <c r="C170" s="29" t="s">
        <v>23</v>
      </c>
      <c r="D170" s="17">
        <v>50</v>
      </c>
      <c r="E170" s="74">
        <v>0</v>
      </c>
      <c r="F170" s="83">
        <f t="shared" si="6"/>
        <v>0</v>
      </c>
      <c r="G170" s="14">
        <v>0</v>
      </c>
      <c r="H170" s="83">
        <f t="shared" si="7"/>
        <v>0</v>
      </c>
      <c r="I170" s="83">
        <f t="shared" si="8"/>
        <v>0</v>
      </c>
      <c r="J170" s="84"/>
      <c r="K170" s="65"/>
    </row>
    <row r="171" spans="1:11" ht="24" customHeight="1">
      <c r="A171" s="26">
        <v>36</v>
      </c>
      <c r="B171" s="34" t="s">
        <v>79</v>
      </c>
      <c r="C171" s="26" t="s">
        <v>23</v>
      </c>
      <c r="D171" s="93">
        <v>20</v>
      </c>
      <c r="E171" s="74">
        <v>0</v>
      </c>
      <c r="F171" s="83">
        <f t="shared" si="6"/>
        <v>0</v>
      </c>
      <c r="G171" s="14">
        <v>0</v>
      </c>
      <c r="H171" s="83">
        <f t="shared" si="7"/>
        <v>0</v>
      </c>
      <c r="I171" s="83">
        <f t="shared" si="8"/>
        <v>0</v>
      </c>
      <c r="J171" s="84"/>
      <c r="K171" s="65"/>
    </row>
    <row r="172" spans="1:11" ht="24.75">
      <c r="A172" s="26">
        <v>37</v>
      </c>
      <c r="B172" s="34" t="s">
        <v>80</v>
      </c>
      <c r="C172" s="26" t="s">
        <v>23</v>
      </c>
      <c r="D172" s="93">
        <v>10</v>
      </c>
      <c r="E172" s="74">
        <v>0</v>
      </c>
      <c r="F172" s="83">
        <f t="shared" si="6"/>
        <v>0</v>
      </c>
      <c r="G172" s="14">
        <v>0</v>
      </c>
      <c r="H172" s="83">
        <f t="shared" si="7"/>
        <v>0</v>
      </c>
      <c r="I172" s="83">
        <f t="shared" si="8"/>
        <v>0</v>
      </c>
      <c r="J172" s="84"/>
      <c r="K172" s="65"/>
    </row>
    <row r="173" spans="1:11" ht="24.75">
      <c r="A173" s="26">
        <v>38</v>
      </c>
      <c r="B173" s="34" t="s">
        <v>81</v>
      </c>
      <c r="C173" s="26" t="s">
        <v>23</v>
      </c>
      <c r="D173" s="93">
        <v>20</v>
      </c>
      <c r="E173" s="74">
        <v>0</v>
      </c>
      <c r="F173" s="83">
        <f t="shared" si="6"/>
        <v>0</v>
      </c>
      <c r="G173" s="14">
        <v>0</v>
      </c>
      <c r="H173" s="83">
        <f t="shared" si="7"/>
        <v>0</v>
      </c>
      <c r="I173" s="83">
        <f t="shared" si="8"/>
        <v>0</v>
      </c>
      <c r="J173" s="84"/>
      <c r="K173" s="65"/>
    </row>
    <row r="174" spans="1:11" ht="38.25">
      <c r="A174" s="26">
        <v>39</v>
      </c>
      <c r="B174" s="34" t="s">
        <v>196</v>
      </c>
      <c r="C174" s="26" t="s">
        <v>23</v>
      </c>
      <c r="D174" s="93">
        <v>500</v>
      </c>
      <c r="E174" s="74">
        <v>0</v>
      </c>
      <c r="F174" s="83">
        <f t="shared" si="6"/>
        <v>0</v>
      </c>
      <c r="G174" s="14">
        <v>0</v>
      </c>
      <c r="H174" s="83">
        <f t="shared" si="7"/>
        <v>0</v>
      </c>
      <c r="I174" s="83">
        <f t="shared" si="8"/>
        <v>0</v>
      </c>
      <c r="J174" s="84"/>
      <c r="K174" s="65"/>
    </row>
    <row r="175" spans="1:11" ht="76.5">
      <c r="A175" s="26">
        <v>40</v>
      </c>
      <c r="B175" s="89" t="s">
        <v>197</v>
      </c>
      <c r="C175" s="95" t="s">
        <v>23</v>
      </c>
      <c r="D175" s="96">
        <v>1600</v>
      </c>
      <c r="E175" s="74">
        <v>0</v>
      </c>
      <c r="F175" s="83">
        <f t="shared" si="6"/>
        <v>0</v>
      </c>
      <c r="G175" s="14">
        <v>0</v>
      </c>
      <c r="H175" s="83">
        <f t="shared" si="7"/>
        <v>0</v>
      </c>
      <c r="I175" s="83">
        <f t="shared" si="8"/>
        <v>0</v>
      </c>
      <c r="J175" s="91"/>
      <c r="K175" s="65"/>
    </row>
    <row r="176" spans="1:11" ht="165.75">
      <c r="A176" s="26">
        <v>41</v>
      </c>
      <c r="B176" s="34" t="s">
        <v>198</v>
      </c>
      <c r="C176" s="29" t="s">
        <v>23</v>
      </c>
      <c r="D176" s="17">
        <v>40</v>
      </c>
      <c r="E176" s="74">
        <v>0</v>
      </c>
      <c r="F176" s="83">
        <f t="shared" si="6"/>
        <v>0</v>
      </c>
      <c r="G176" s="14">
        <v>0</v>
      </c>
      <c r="H176" s="83">
        <f t="shared" si="7"/>
        <v>0</v>
      </c>
      <c r="I176" s="83">
        <f t="shared" si="8"/>
        <v>0</v>
      </c>
      <c r="J176" s="84"/>
      <c r="K176" s="65"/>
    </row>
    <row r="177" spans="1:11" ht="165.75">
      <c r="A177" s="26">
        <v>42</v>
      </c>
      <c r="B177" s="34" t="s">
        <v>82</v>
      </c>
      <c r="C177" s="29" t="s">
        <v>23</v>
      </c>
      <c r="D177" s="17">
        <v>50</v>
      </c>
      <c r="E177" s="74">
        <v>0</v>
      </c>
      <c r="F177" s="83">
        <f t="shared" si="6"/>
        <v>0</v>
      </c>
      <c r="G177" s="14">
        <v>0</v>
      </c>
      <c r="H177" s="83">
        <f t="shared" si="7"/>
        <v>0</v>
      </c>
      <c r="I177" s="83">
        <f t="shared" si="8"/>
        <v>0</v>
      </c>
      <c r="J177" s="84"/>
      <c r="K177" s="65"/>
    </row>
    <row r="178" spans="1:11" ht="63.75">
      <c r="A178" s="26">
        <v>43</v>
      </c>
      <c r="B178" s="34" t="s">
        <v>83</v>
      </c>
      <c r="C178" s="26" t="s">
        <v>23</v>
      </c>
      <c r="D178" s="93">
        <v>30</v>
      </c>
      <c r="E178" s="74">
        <v>0</v>
      </c>
      <c r="F178" s="83">
        <f t="shared" si="6"/>
        <v>0</v>
      </c>
      <c r="G178" s="14">
        <v>0</v>
      </c>
      <c r="H178" s="83">
        <f t="shared" si="7"/>
        <v>0</v>
      </c>
      <c r="I178" s="83">
        <f t="shared" si="8"/>
        <v>0</v>
      </c>
      <c r="J178" s="84"/>
      <c r="K178" s="65"/>
    </row>
    <row r="179" spans="1:11" ht="116.25" customHeight="1">
      <c r="A179" s="26">
        <v>44</v>
      </c>
      <c r="B179" s="89" t="s">
        <v>84</v>
      </c>
      <c r="C179" s="26" t="s">
        <v>23</v>
      </c>
      <c r="D179" s="56">
        <v>10</v>
      </c>
      <c r="E179" s="74">
        <v>0</v>
      </c>
      <c r="F179" s="83">
        <f t="shared" si="6"/>
        <v>0</v>
      </c>
      <c r="G179" s="14">
        <v>0</v>
      </c>
      <c r="H179" s="83">
        <f t="shared" si="7"/>
        <v>0</v>
      </c>
      <c r="I179" s="83">
        <f t="shared" si="8"/>
        <v>0</v>
      </c>
      <c r="J179" s="84"/>
      <c r="K179" s="65"/>
    </row>
    <row r="180" spans="1:11" ht="53.25" customHeight="1">
      <c r="A180" s="26">
        <v>45</v>
      </c>
      <c r="B180" s="97" t="s">
        <v>85</v>
      </c>
      <c r="C180" s="26" t="s">
        <v>23</v>
      </c>
      <c r="D180" s="17">
        <v>10</v>
      </c>
      <c r="E180" s="74">
        <v>0</v>
      </c>
      <c r="F180" s="83">
        <f t="shared" si="6"/>
        <v>0</v>
      </c>
      <c r="G180" s="14">
        <v>0</v>
      </c>
      <c r="H180" s="83">
        <f t="shared" si="7"/>
        <v>0</v>
      </c>
      <c r="I180" s="83">
        <f t="shared" si="8"/>
        <v>0</v>
      </c>
      <c r="J180" s="84"/>
      <c r="K180" s="65"/>
    </row>
    <row r="181" spans="1:11" ht="102">
      <c r="A181" s="26">
        <v>46</v>
      </c>
      <c r="B181" s="97" t="s">
        <v>86</v>
      </c>
      <c r="C181" s="26" t="s">
        <v>23</v>
      </c>
      <c r="D181" s="17">
        <v>5</v>
      </c>
      <c r="E181" s="74">
        <v>0</v>
      </c>
      <c r="F181" s="83">
        <f t="shared" si="6"/>
        <v>0</v>
      </c>
      <c r="G181" s="14">
        <v>0</v>
      </c>
      <c r="H181" s="83">
        <f t="shared" si="7"/>
        <v>0</v>
      </c>
      <c r="I181" s="83">
        <f t="shared" si="8"/>
        <v>0</v>
      </c>
      <c r="J181" s="84"/>
      <c r="K181" s="65"/>
    </row>
    <row r="182" spans="1:11" ht="57" customHeight="1">
      <c r="A182" s="26">
        <v>47</v>
      </c>
      <c r="B182" s="34" t="s">
        <v>87</v>
      </c>
      <c r="C182" s="26" t="s">
        <v>23</v>
      </c>
      <c r="D182" s="93">
        <v>60</v>
      </c>
      <c r="E182" s="74">
        <v>0</v>
      </c>
      <c r="F182" s="83">
        <f t="shared" si="6"/>
        <v>0</v>
      </c>
      <c r="G182" s="14">
        <v>0</v>
      </c>
      <c r="H182" s="83">
        <f t="shared" si="7"/>
        <v>0</v>
      </c>
      <c r="I182" s="83">
        <f t="shared" si="8"/>
        <v>0</v>
      </c>
      <c r="J182" s="84"/>
      <c r="K182" s="65"/>
    </row>
    <row r="183" spans="1:11" ht="63.75">
      <c r="A183" s="26">
        <v>48</v>
      </c>
      <c r="B183" s="34" t="s">
        <v>88</v>
      </c>
      <c r="C183" s="26" t="s">
        <v>23</v>
      </c>
      <c r="D183" s="93">
        <v>15</v>
      </c>
      <c r="E183" s="74">
        <v>0</v>
      </c>
      <c r="F183" s="83">
        <f t="shared" si="6"/>
        <v>0</v>
      </c>
      <c r="G183" s="14">
        <v>0</v>
      </c>
      <c r="H183" s="83">
        <f t="shared" si="7"/>
        <v>0</v>
      </c>
      <c r="I183" s="83">
        <f t="shared" si="8"/>
        <v>0</v>
      </c>
      <c r="J183" s="84"/>
      <c r="K183" s="65"/>
    </row>
    <row r="184" spans="1:11" ht="49.5">
      <c r="A184" s="26">
        <v>49</v>
      </c>
      <c r="B184" s="34" t="s">
        <v>89</v>
      </c>
      <c r="C184" s="26" t="s">
        <v>23</v>
      </c>
      <c r="D184" s="93">
        <v>500</v>
      </c>
      <c r="E184" s="74">
        <v>0</v>
      </c>
      <c r="F184" s="83">
        <f t="shared" si="6"/>
        <v>0</v>
      </c>
      <c r="G184" s="14">
        <v>0</v>
      </c>
      <c r="H184" s="83">
        <f t="shared" si="7"/>
        <v>0</v>
      </c>
      <c r="I184" s="83">
        <f t="shared" si="8"/>
        <v>0</v>
      </c>
      <c r="J184" s="84"/>
      <c r="K184" s="65"/>
    </row>
    <row r="185" spans="1:11" ht="37.5" customHeight="1">
      <c r="A185" s="26">
        <v>50</v>
      </c>
      <c r="B185" s="34" t="s">
        <v>90</v>
      </c>
      <c r="C185" s="26" t="s">
        <v>23</v>
      </c>
      <c r="D185" s="93">
        <v>50</v>
      </c>
      <c r="E185" s="74">
        <v>0</v>
      </c>
      <c r="F185" s="83">
        <f t="shared" si="6"/>
        <v>0</v>
      </c>
      <c r="G185" s="14">
        <v>0</v>
      </c>
      <c r="H185" s="83">
        <f t="shared" si="7"/>
        <v>0</v>
      </c>
      <c r="I185" s="83">
        <f t="shared" si="8"/>
        <v>0</v>
      </c>
      <c r="J185" s="84"/>
      <c r="K185" s="65"/>
    </row>
    <row r="186" spans="1:11" ht="38.25">
      <c r="A186" s="26">
        <v>51</v>
      </c>
      <c r="B186" s="34" t="s">
        <v>91</v>
      </c>
      <c r="C186" s="26" t="s">
        <v>18</v>
      </c>
      <c r="D186" s="93">
        <v>900</v>
      </c>
      <c r="E186" s="74">
        <v>0</v>
      </c>
      <c r="F186" s="83">
        <f t="shared" si="6"/>
        <v>0</v>
      </c>
      <c r="G186" s="14">
        <v>0</v>
      </c>
      <c r="H186" s="83">
        <f t="shared" si="7"/>
        <v>0</v>
      </c>
      <c r="I186" s="83">
        <f t="shared" si="8"/>
        <v>0</v>
      </c>
      <c r="J186" s="84"/>
      <c r="K186" s="65"/>
    </row>
    <row r="187" spans="1:11" ht="40.5" customHeight="1">
      <c r="A187" s="26">
        <v>52</v>
      </c>
      <c r="B187" s="34" t="s">
        <v>92</v>
      </c>
      <c r="C187" s="26" t="s">
        <v>23</v>
      </c>
      <c r="D187" s="93">
        <v>80</v>
      </c>
      <c r="E187" s="74">
        <v>0</v>
      </c>
      <c r="F187" s="83">
        <f t="shared" si="6"/>
        <v>0</v>
      </c>
      <c r="G187" s="14">
        <v>0</v>
      </c>
      <c r="H187" s="83">
        <f t="shared" si="7"/>
        <v>0</v>
      </c>
      <c r="I187" s="83">
        <f t="shared" si="8"/>
        <v>0</v>
      </c>
      <c r="J187" s="84"/>
      <c r="K187" s="65"/>
    </row>
    <row r="188" spans="1:11" ht="13.5">
      <c r="A188" s="26">
        <v>53</v>
      </c>
      <c r="B188" s="49" t="s">
        <v>93</v>
      </c>
      <c r="C188" s="40" t="s">
        <v>18</v>
      </c>
      <c r="D188" s="98">
        <v>220</v>
      </c>
      <c r="E188" s="74">
        <v>0</v>
      </c>
      <c r="F188" s="83">
        <f t="shared" si="6"/>
        <v>0</v>
      </c>
      <c r="G188" s="14">
        <v>0</v>
      </c>
      <c r="H188" s="83">
        <f t="shared" si="7"/>
        <v>0</v>
      </c>
      <c r="I188" s="83">
        <f t="shared" si="8"/>
        <v>0</v>
      </c>
      <c r="J188" s="91"/>
      <c r="K188" s="65"/>
    </row>
    <row r="189" spans="1:11" ht="36.75">
      <c r="A189" s="26">
        <v>54</v>
      </c>
      <c r="B189" s="89" t="s">
        <v>94</v>
      </c>
      <c r="C189" s="95" t="s">
        <v>23</v>
      </c>
      <c r="D189" s="96">
        <v>500</v>
      </c>
      <c r="E189" s="74">
        <v>0</v>
      </c>
      <c r="F189" s="83">
        <f t="shared" si="6"/>
        <v>0</v>
      </c>
      <c r="G189" s="14">
        <v>0</v>
      </c>
      <c r="H189" s="83">
        <f t="shared" si="7"/>
        <v>0</v>
      </c>
      <c r="I189" s="83">
        <f t="shared" si="8"/>
        <v>0</v>
      </c>
      <c r="J189" s="84"/>
      <c r="K189" s="65"/>
    </row>
    <row r="190" spans="1:11" ht="51">
      <c r="A190" s="26">
        <v>55</v>
      </c>
      <c r="B190" s="34" t="s">
        <v>213</v>
      </c>
      <c r="C190" s="26" t="s">
        <v>18</v>
      </c>
      <c r="D190" s="93">
        <v>10</v>
      </c>
      <c r="E190" s="74">
        <v>0</v>
      </c>
      <c r="F190" s="83">
        <f t="shared" si="6"/>
        <v>0</v>
      </c>
      <c r="G190" s="14">
        <v>0</v>
      </c>
      <c r="H190" s="83">
        <f t="shared" si="7"/>
        <v>0</v>
      </c>
      <c r="I190" s="83">
        <f t="shared" si="8"/>
        <v>0</v>
      </c>
      <c r="J190" s="84"/>
      <c r="K190" s="65"/>
    </row>
    <row r="191" spans="1:11" ht="38.25">
      <c r="A191" s="26">
        <v>56</v>
      </c>
      <c r="B191" s="34" t="s">
        <v>178</v>
      </c>
      <c r="C191" s="26" t="s">
        <v>23</v>
      </c>
      <c r="D191" s="93">
        <v>200</v>
      </c>
      <c r="E191" s="74">
        <v>0</v>
      </c>
      <c r="F191" s="83">
        <f t="shared" si="6"/>
        <v>0</v>
      </c>
      <c r="G191" s="14">
        <v>0</v>
      </c>
      <c r="H191" s="83">
        <f t="shared" si="7"/>
        <v>0</v>
      </c>
      <c r="I191" s="83">
        <f t="shared" si="8"/>
        <v>0</v>
      </c>
      <c r="J191" s="85"/>
      <c r="K191" s="65"/>
    </row>
    <row r="192" spans="1:11" ht="13.5">
      <c r="A192" s="26">
        <v>57</v>
      </c>
      <c r="B192" s="94" t="s">
        <v>95</v>
      </c>
      <c r="C192" s="26" t="s">
        <v>23</v>
      </c>
      <c r="D192" s="17">
        <v>30</v>
      </c>
      <c r="E192" s="74">
        <v>0</v>
      </c>
      <c r="F192" s="83">
        <f t="shared" si="6"/>
        <v>0</v>
      </c>
      <c r="G192" s="14">
        <v>0</v>
      </c>
      <c r="H192" s="83">
        <f t="shared" si="7"/>
        <v>0</v>
      </c>
      <c r="I192" s="83">
        <f t="shared" si="8"/>
        <v>0</v>
      </c>
      <c r="J192" s="91"/>
      <c r="K192" s="65"/>
    </row>
    <row r="193" spans="1:11" ht="13.5">
      <c r="A193" s="26">
        <v>58</v>
      </c>
      <c r="B193" s="94" t="s">
        <v>96</v>
      </c>
      <c r="C193" s="26" t="s">
        <v>23</v>
      </c>
      <c r="D193" s="17">
        <v>100</v>
      </c>
      <c r="E193" s="74">
        <v>0</v>
      </c>
      <c r="F193" s="83">
        <f t="shared" si="6"/>
        <v>0</v>
      </c>
      <c r="G193" s="14">
        <v>0</v>
      </c>
      <c r="H193" s="83">
        <f t="shared" si="7"/>
        <v>0</v>
      </c>
      <c r="I193" s="83">
        <f t="shared" si="8"/>
        <v>0</v>
      </c>
      <c r="J193" s="91"/>
      <c r="K193" s="65"/>
    </row>
    <row r="194" spans="1:11" ht="51">
      <c r="A194" s="26">
        <v>59</v>
      </c>
      <c r="B194" s="34" t="s">
        <v>271</v>
      </c>
      <c r="C194" s="26" t="s">
        <v>18</v>
      </c>
      <c r="D194" s="93">
        <v>50</v>
      </c>
      <c r="E194" s="74">
        <v>0</v>
      </c>
      <c r="F194" s="83">
        <f t="shared" si="6"/>
        <v>0</v>
      </c>
      <c r="G194" s="14">
        <v>0</v>
      </c>
      <c r="H194" s="83">
        <f t="shared" si="7"/>
        <v>0</v>
      </c>
      <c r="I194" s="83">
        <f t="shared" si="8"/>
        <v>0</v>
      </c>
      <c r="J194" s="87"/>
      <c r="K194" s="65"/>
    </row>
    <row r="195" spans="1:11" ht="25.5">
      <c r="A195" s="26">
        <v>60</v>
      </c>
      <c r="B195" s="34" t="s">
        <v>214</v>
      </c>
      <c r="C195" s="26" t="s">
        <v>18</v>
      </c>
      <c r="D195" s="93">
        <v>30</v>
      </c>
      <c r="E195" s="74">
        <v>0</v>
      </c>
      <c r="F195" s="83">
        <f t="shared" si="6"/>
        <v>0</v>
      </c>
      <c r="G195" s="14">
        <v>0</v>
      </c>
      <c r="H195" s="83">
        <f t="shared" si="7"/>
        <v>0</v>
      </c>
      <c r="I195" s="83">
        <f t="shared" si="8"/>
        <v>0</v>
      </c>
      <c r="J195" s="84"/>
      <c r="K195" s="65"/>
    </row>
    <row r="196" spans="1:11" ht="25.5">
      <c r="A196" s="26">
        <v>61</v>
      </c>
      <c r="B196" s="34" t="s">
        <v>303</v>
      </c>
      <c r="C196" s="26" t="s">
        <v>18</v>
      </c>
      <c r="D196" s="99">
        <v>10</v>
      </c>
      <c r="E196" s="74">
        <v>0</v>
      </c>
      <c r="F196" s="83">
        <f t="shared" si="6"/>
        <v>0</v>
      </c>
      <c r="G196" s="14">
        <v>0</v>
      </c>
      <c r="H196" s="83">
        <f t="shared" si="7"/>
        <v>0</v>
      </c>
      <c r="I196" s="83">
        <f t="shared" si="8"/>
        <v>0</v>
      </c>
      <c r="J196" s="84"/>
      <c r="K196" s="65"/>
    </row>
    <row r="197" spans="1:11" ht="165.75">
      <c r="A197" s="26">
        <v>62</v>
      </c>
      <c r="B197" s="34" t="s">
        <v>97</v>
      </c>
      <c r="C197" s="26" t="s">
        <v>18</v>
      </c>
      <c r="D197" s="93">
        <v>50</v>
      </c>
      <c r="E197" s="74">
        <v>0</v>
      </c>
      <c r="F197" s="83">
        <f t="shared" si="6"/>
        <v>0</v>
      </c>
      <c r="G197" s="14">
        <v>0</v>
      </c>
      <c r="H197" s="83">
        <f t="shared" si="7"/>
        <v>0</v>
      </c>
      <c r="I197" s="83">
        <f t="shared" si="8"/>
        <v>0</v>
      </c>
      <c r="J197" s="84"/>
      <c r="K197" s="65"/>
    </row>
    <row r="198" spans="1:11" ht="38.25">
      <c r="A198" s="26">
        <v>63</v>
      </c>
      <c r="B198" s="34" t="s">
        <v>98</v>
      </c>
      <c r="C198" s="26" t="s">
        <v>23</v>
      </c>
      <c r="D198" s="93">
        <v>200</v>
      </c>
      <c r="E198" s="74">
        <v>0</v>
      </c>
      <c r="F198" s="83">
        <f t="shared" si="6"/>
        <v>0</v>
      </c>
      <c r="G198" s="14">
        <v>0</v>
      </c>
      <c r="H198" s="83">
        <f t="shared" si="7"/>
        <v>0</v>
      </c>
      <c r="I198" s="83">
        <f t="shared" si="8"/>
        <v>0</v>
      </c>
      <c r="J198" s="85"/>
      <c r="K198" s="65"/>
    </row>
    <row r="199" spans="1:11" ht="13.5">
      <c r="A199" s="26">
        <v>64</v>
      </c>
      <c r="B199" s="34" t="s">
        <v>99</v>
      </c>
      <c r="C199" s="26" t="s">
        <v>23</v>
      </c>
      <c r="D199" s="93">
        <v>40</v>
      </c>
      <c r="E199" s="74">
        <v>0</v>
      </c>
      <c r="F199" s="83">
        <f t="shared" si="6"/>
        <v>0</v>
      </c>
      <c r="G199" s="14">
        <v>0</v>
      </c>
      <c r="H199" s="83">
        <f t="shared" si="7"/>
        <v>0</v>
      </c>
      <c r="I199" s="83">
        <f t="shared" si="8"/>
        <v>0</v>
      </c>
      <c r="J199" s="84"/>
      <c r="K199" s="65"/>
    </row>
    <row r="200" spans="1:11" ht="63.75">
      <c r="A200" s="26">
        <v>65</v>
      </c>
      <c r="B200" s="34" t="s">
        <v>304</v>
      </c>
      <c r="C200" s="26" t="s">
        <v>18</v>
      </c>
      <c r="D200" s="93">
        <v>100</v>
      </c>
      <c r="E200" s="74">
        <v>0</v>
      </c>
      <c r="F200" s="83">
        <f t="shared" si="6"/>
        <v>0</v>
      </c>
      <c r="G200" s="14">
        <v>0</v>
      </c>
      <c r="H200" s="83">
        <f t="shared" si="7"/>
        <v>0</v>
      </c>
      <c r="I200" s="83">
        <f t="shared" si="8"/>
        <v>0</v>
      </c>
      <c r="J200" s="100"/>
      <c r="K200" s="65"/>
    </row>
    <row r="201" spans="1:11" ht="38.25">
      <c r="A201" s="26">
        <v>66</v>
      </c>
      <c r="B201" s="34" t="s">
        <v>100</v>
      </c>
      <c r="C201" s="26" t="s">
        <v>18</v>
      </c>
      <c r="D201" s="93">
        <v>50</v>
      </c>
      <c r="E201" s="74">
        <v>0</v>
      </c>
      <c r="F201" s="83">
        <f t="shared" si="6"/>
        <v>0</v>
      </c>
      <c r="G201" s="14">
        <v>0</v>
      </c>
      <c r="H201" s="83">
        <f t="shared" si="7"/>
        <v>0</v>
      </c>
      <c r="I201" s="83">
        <f t="shared" si="8"/>
        <v>0</v>
      </c>
      <c r="J201" s="84"/>
      <c r="K201" s="65"/>
    </row>
    <row r="202" spans="1:11" ht="165.75">
      <c r="A202" s="26">
        <v>67</v>
      </c>
      <c r="B202" s="34" t="s">
        <v>101</v>
      </c>
      <c r="C202" s="26" t="s">
        <v>18</v>
      </c>
      <c r="D202" s="93">
        <v>100</v>
      </c>
      <c r="E202" s="74">
        <v>0</v>
      </c>
      <c r="F202" s="83">
        <f t="shared" si="6"/>
        <v>0</v>
      </c>
      <c r="G202" s="14">
        <v>0</v>
      </c>
      <c r="H202" s="83">
        <f t="shared" si="7"/>
        <v>0</v>
      </c>
      <c r="I202" s="83">
        <f t="shared" si="8"/>
        <v>0</v>
      </c>
      <c r="J202" s="101"/>
      <c r="K202" s="65"/>
    </row>
    <row r="203" spans="1:11" ht="89.25">
      <c r="A203" s="26">
        <v>68</v>
      </c>
      <c r="B203" s="102" t="s">
        <v>215</v>
      </c>
      <c r="C203" s="26" t="s">
        <v>102</v>
      </c>
      <c r="D203" s="93">
        <v>3500</v>
      </c>
      <c r="E203" s="74">
        <v>0</v>
      </c>
      <c r="F203" s="83">
        <f t="shared" si="6"/>
        <v>0</v>
      </c>
      <c r="G203" s="14">
        <v>0</v>
      </c>
      <c r="H203" s="83">
        <f t="shared" si="7"/>
        <v>0</v>
      </c>
      <c r="I203" s="83">
        <f t="shared" si="8"/>
        <v>0</v>
      </c>
      <c r="J203" s="84"/>
      <c r="K203" s="65"/>
    </row>
    <row r="204" spans="1:11" ht="13.5">
      <c r="A204" s="26">
        <v>69</v>
      </c>
      <c r="B204" s="34" t="s">
        <v>216</v>
      </c>
      <c r="C204" s="29" t="s">
        <v>18</v>
      </c>
      <c r="D204" s="93">
        <v>20</v>
      </c>
      <c r="E204" s="74">
        <v>0</v>
      </c>
      <c r="F204" s="83">
        <f t="shared" si="6"/>
        <v>0</v>
      </c>
      <c r="G204" s="14">
        <v>0</v>
      </c>
      <c r="H204" s="83">
        <f t="shared" si="7"/>
        <v>0</v>
      </c>
      <c r="I204" s="83">
        <f t="shared" si="8"/>
        <v>0</v>
      </c>
      <c r="J204" s="84"/>
      <c r="K204" s="65"/>
    </row>
    <row r="205" spans="1:11" ht="191.25">
      <c r="A205" s="26">
        <v>70</v>
      </c>
      <c r="B205" s="34" t="s">
        <v>305</v>
      </c>
      <c r="C205" s="29" t="s">
        <v>23</v>
      </c>
      <c r="D205" s="93">
        <v>1300</v>
      </c>
      <c r="E205" s="74">
        <v>0</v>
      </c>
      <c r="F205" s="83">
        <f t="shared" si="6"/>
        <v>0</v>
      </c>
      <c r="G205" s="14">
        <v>0</v>
      </c>
      <c r="H205" s="83">
        <f t="shared" si="7"/>
        <v>0</v>
      </c>
      <c r="I205" s="83">
        <f t="shared" si="8"/>
        <v>0</v>
      </c>
      <c r="J205" s="103"/>
      <c r="K205" s="65"/>
    </row>
    <row r="206" spans="1:11" ht="242.25">
      <c r="A206" s="26">
        <v>71</v>
      </c>
      <c r="B206" s="125" t="s">
        <v>306</v>
      </c>
      <c r="C206" s="29" t="s">
        <v>23</v>
      </c>
      <c r="D206" s="93">
        <v>1300</v>
      </c>
      <c r="E206" s="74">
        <v>0</v>
      </c>
      <c r="F206" s="83">
        <f t="shared" si="6"/>
        <v>0</v>
      </c>
      <c r="G206" s="14">
        <v>0</v>
      </c>
      <c r="H206" s="83">
        <f t="shared" si="7"/>
        <v>0</v>
      </c>
      <c r="I206" s="83">
        <f t="shared" si="8"/>
        <v>0</v>
      </c>
      <c r="J206" s="100"/>
      <c r="K206" s="65"/>
    </row>
    <row r="207" spans="1:11" ht="38.25">
      <c r="A207" s="26">
        <v>72</v>
      </c>
      <c r="B207" s="125" t="s">
        <v>307</v>
      </c>
      <c r="C207" s="29" t="s">
        <v>23</v>
      </c>
      <c r="D207" s="93">
        <v>600</v>
      </c>
      <c r="E207" s="74">
        <v>0</v>
      </c>
      <c r="F207" s="83">
        <f t="shared" si="6"/>
        <v>0</v>
      </c>
      <c r="G207" s="14">
        <v>0</v>
      </c>
      <c r="H207" s="83">
        <f t="shared" si="7"/>
        <v>0</v>
      </c>
      <c r="I207" s="83">
        <f t="shared" si="8"/>
        <v>0</v>
      </c>
      <c r="J207" s="104"/>
      <c r="K207" s="65"/>
    </row>
    <row r="208" spans="1:11" ht="53.25" customHeight="1">
      <c r="A208" s="26">
        <v>73</v>
      </c>
      <c r="B208" s="125" t="s">
        <v>308</v>
      </c>
      <c r="C208" s="16" t="s">
        <v>23</v>
      </c>
      <c r="D208" s="93">
        <v>150</v>
      </c>
      <c r="E208" s="74">
        <v>0</v>
      </c>
      <c r="F208" s="83">
        <f t="shared" si="6"/>
        <v>0</v>
      </c>
      <c r="G208" s="14">
        <v>0</v>
      </c>
      <c r="H208" s="83">
        <f t="shared" si="7"/>
        <v>0</v>
      </c>
      <c r="I208" s="83">
        <f t="shared" si="8"/>
        <v>0</v>
      </c>
      <c r="J208" s="104"/>
      <c r="K208" s="65"/>
    </row>
    <row r="209" spans="1:11" ht="51">
      <c r="A209" s="26">
        <v>74</v>
      </c>
      <c r="B209" s="119" t="s">
        <v>309</v>
      </c>
      <c r="C209" s="16" t="s">
        <v>23</v>
      </c>
      <c r="D209" s="93">
        <v>300</v>
      </c>
      <c r="E209" s="74">
        <v>0</v>
      </c>
      <c r="F209" s="83">
        <f t="shared" si="6"/>
        <v>0</v>
      </c>
      <c r="G209" s="14">
        <v>0</v>
      </c>
      <c r="H209" s="83">
        <f t="shared" si="7"/>
        <v>0</v>
      </c>
      <c r="I209" s="83">
        <f t="shared" si="8"/>
        <v>0</v>
      </c>
      <c r="J209" s="104"/>
      <c r="K209" s="65"/>
    </row>
    <row r="210" spans="1:11" ht="51">
      <c r="A210" s="26">
        <v>75</v>
      </c>
      <c r="B210" s="49" t="s">
        <v>103</v>
      </c>
      <c r="C210" s="29" t="s">
        <v>23</v>
      </c>
      <c r="D210" s="93">
        <v>1500</v>
      </c>
      <c r="E210" s="74">
        <v>0</v>
      </c>
      <c r="F210" s="83">
        <f t="shared" si="6"/>
        <v>0</v>
      </c>
      <c r="G210" s="14">
        <v>0</v>
      </c>
      <c r="H210" s="83">
        <f t="shared" si="7"/>
        <v>0</v>
      </c>
      <c r="I210" s="83">
        <f t="shared" si="8"/>
        <v>0</v>
      </c>
      <c r="J210" s="84"/>
      <c r="K210" s="65"/>
    </row>
    <row r="211" spans="1:11" ht="25.5">
      <c r="A211" s="26">
        <v>76</v>
      </c>
      <c r="B211" s="89" t="s">
        <v>104</v>
      </c>
      <c r="C211" s="25" t="s">
        <v>23</v>
      </c>
      <c r="D211" s="105">
        <v>120</v>
      </c>
      <c r="E211" s="74">
        <v>0</v>
      </c>
      <c r="F211" s="83">
        <f t="shared" si="6"/>
        <v>0</v>
      </c>
      <c r="G211" s="14">
        <v>0</v>
      </c>
      <c r="H211" s="83">
        <f t="shared" si="7"/>
        <v>0</v>
      </c>
      <c r="I211" s="83">
        <f t="shared" si="8"/>
        <v>0</v>
      </c>
      <c r="J211" s="87"/>
      <c r="K211" s="65"/>
    </row>
    <row r="212" spans="1:11" ht="27">
      <c r="A212" s="26">
        <v>77</v>
      </c>
      <c r="B212" s="34" t="s">
        <v>310</v>
      </c>
      <c r="C212" s="25" t="s">
        <v>23</v>
      </c>
      <c r="D212" s="105">
        <v>100</v>
      </c>
      <c r="E212" s="74">
        <v>0</v>
      </c>
      <c r="F212" s="83">
        <f t="shared" si="6"/>
        <v>0</v>
      </c>
      <c r="G212" s="14">
        <v>0</v>
      </c>
      <c r="H212" s="83">
        <f t="shared" si="7"/>
        <v>0</v>
      </c>
      <c r="I212" s="83">
        <f t="shared" si="8"/>
        <v>0</v>
      </c>
      <c r="J212" s="87"/>
      <c r="K212" s="65"/>
    </row>
    <row r="213" spans="1:11" ht="79.5">
      <c r="A213" s="26">
        <v>78</v>
      </c>
      <c r="B213" s="34" t="s">
        <v>105</v>
      </c>
      <c r="C213" s="25" t="s">
        <v>23</v>
      </c>
      <c r="D213" s="105">
        <v>600</v>
      </c>
      <c r="E213" s="74">
        <v>0</v>
      </c>
      <c r="F213" s="83">
        <f t="shared" si="6"/>
        <v>0</v>
      </c>
      <c r="G213" s="14">
        <v>0</v>
      </c>
      <c r="H213" s="83">
        <f t="shared" si="7"/>
        <v>0</v>
      </c>
      <c r="I213" s="83">
        <f t="shared" si="8"/>
        <v>0</v>
      </c>
      <c r="J213" s="87"/>
      <c r="K213" s="65"/>
    </row>
    <row r="214" spans="1:11" ht="38.25">
      <c r="A214" s="26">
        <v>79</v>
      </c>
      <c r="B214" s="125" t="s">
        <v>311</v>
      </c>
      <c r="C214" s="25" t="s">
        <v>23</v>
      </c>
      <c r="D214" s="105">
        <v>100</v>
      </c>
      <c r="E214" s="74">
        <v>0</v>
      </c>
      <c r="F214" s="83">
        <f t="shared" si="6"/>
        <v>0</v>
      </c>
      <c r="G214" s="14">
        <v>0</v>
      </c>
      <c r="H214" s="83">
        <f t="shared" si="7"/>
        <v>0</v>
      </c>
      <c r="I214" s="83">
        <f t="shared" si="8"/>
        <v>0</v>
      </c>
      <c r="J214" s="87"/>
      <c r="K214" s="65"/>
    </row>
    <row r="215" spans="1:11" ht="25.5" customHeight="1">
      <c r="A215" s="26">
        <v>80</v>
      </c>
      <c r="B215" s="34" t="s">
        <v>106</v>
      </c>
      <c r="C215" s="29" t="s">
        <v>23</v>
      </c>
      <c r="D215" s="93">
        <v>400</v>
      </c>
      <c r="E215" s="74">
        <v>0</v>
      </c>
      <c r="F215" s="83">
        <f t="shared" si="6"/>
        <v>0</v>
      </c>
      <c r="G215" s="14">
        <v>0</v>
      </c>
      <c r="H215" s="83">
        <f t="shared" si="7"/>
        <v>0</v>
      </c>
      <c r="I215" s="83">
        <f t="shared" si="8"/>
        <v>0</v>
      </c>
      <c r="J215" s="84"/>
      <c r="K215" s="65"/>
    </row>
    <row r="216" spans="1:11" ht="25.5">
      <c r="A216" s="26">
        <v>81</v>
      </c>
      <c r="B216" s="23" t="s">
        <v>107</v>
      </c>
      <c r="C216" s="29" t="s">
        <v>23</v>
      </c>
      <c r="D216" s="17">
        <v>50</v>
      </c>
      <c r="E216" s="74">
        <v>0</v>
      </c>
      <c r="F216" s="83">
        <f t="shared" si="6"/>
        <v>0</v>
      </c>
      <c r="G216" s="14">
        <v>0</v>
      </c>
      <c r="H216" s="83">
        <f t="shared" si="7"/>
        <v>0</v>
      </c>
      <c r="I216" s="83">
        <f t="shared" si="8"/>
        <v>0</v>
      </c>
      <c r="J216" s="84"/>
      <c r="K216" s="65"/>
    </row>
    <row r="217" spans="1:11" ht="25.5">
      <c r="A217" s="26">
        <v>82</v>
      </c>
      <c r="B217" s="23" t="s">
        <v>108</v>
      </c>
      <c r="C217" s="29" t="s">
        <v>23</v>
      </c>
      <c r="D217" s="17">
        <v>15</v>
      </c>
      <c r="E217" s="74">
        <v>0</v>
      </c>
      <c r="F217" s="83">
        <f t="shared" si="6"/>
        <v>0</v>
      </c>
      <c r="G217" s="14">
        <v>0</v>
      </c>
      <c r="H217" s="83">
        <f t="shared" si="7"/>
        <v>0</v>
      </c>
      <c r="I217" s="83">
        <f t="shared" si="8"/>
        <v>0</v>
      </c>
      <c r="J217" s="84"/>
      <c r="K217" s="65"/>
    </row>
    <row r="218" spans="1:11" ht="26.25" customHeight="1">
      <c r="A218" s="26">
        <v>83</v>
      </c>
      <c r="B218" s="34" t="s">
        <v>312</v>
      </c>
      <c r="C218" s="26" t="s">
        <v>18</v>
      </c>
      <c r="D218" s="93">
        <v>5</v>
      </c>
      <c r="E218" s="74">
        <v>0</v>
      </c>
      <c r="F218" s="83">
        <f t="shared" si="6"/>
        <v>0</v>
      </c>
      <c r="G218" s="14">
        <v>0</v>
      </c>
      <c r="H218" s="83">
        <f t="shared" si="7"/>
        <v>0</v>
      </c>
      <c r="I218" s="83">
        <f t="shared" si="8"/>
        <v>0</v>
      </c>
      <c r="J218" s="84"/>
      <c r="K218" s="65"/>
    </row>
    <row r="219" spans="1:11" ht="53.25" customHeight="1">
      <c r="A219" s="26">
        <v>84</v>
      </c>
      <c r="B219" s="34" t="s">
        <v>109</v>
      </c>
      <c r="C219" s="26" t="s">
        <v>18</v>
      </c>
      <c r="D219" s="93">
        <v>1300</v>
      </c>
      <c r="E219" s="74">
        <v>0</v>
      </c>
      <c r="F219" s="83">
        <f t="shared" si="6"/>
        <v>0</v>
      </c>
      <c r="G219" s="14">
        <v>0</v>
      </c>
      <c r="H219" s="83">
        <f t="shared" si="7"/>
        <v>0</v>
      </c>
      <c r="I219" s="83">
        <f t="shared" si="8"/>
        <v>0</v>
      </c>
      <c r="J219" s="100"/>
      <c r="K219" s="65"/>
    </row>
    <row r="220" spans="1:11" ht="25.5">
      <c r="A220" s="26">
        <v>85</v>
      </c>
      <c r="B220" s="34" t="s">
        <v>110</v>
      </c>
      <c r="C220" s="26" t="s">
        <v>23</v>
      </c>
      <c r="D220" s="93">
        <v>20</v>
      </c>
      <c r="E220" s="74">
        <v>0</v>
      </c>
      <c r="F220" s="83">
        <f t="shared" si="6"/>
        <v>0</v>
      </c>
      <c r="G220" s="14">
        <v>0</v>
      </c>
      <c r="H220" s="83">
        <f t="shared" si="7"/>
        <v>0</v>
      </c>
      <c r="I220" s="83">
        <f t="shared" si="8"/>
        <v>0</v>
      </c>
      <c r="J220" s="100"/>
      <c r="K220" s="65"/>
    </row>
    <row r="221" spans="1:11" ht="51">
      <c r="A221" s="26">
        <v>86</v>
      </c>
      <c r="B221" s="34" t="s">
        <v>111</v>
      </c>
      <c r="C221" s="26" t="s">
        <v>23</v>
      </c>
      <c r="D221" s="93">
        <v>100</v>
      </c>
      <c r="E221" s="74">
        <v>0</v>
      </c>
      <c r="F221" s="83">
        <f t="shared" si="6"/>
        <v>0</v>
      </c>
      <c r="G221" s="14">
        <v>0</v>
      </c>
      <c r="H221" s="83">
        <f t="shared" si="7"/>
        <v>0</v>
      </c>
      <c r="I221" s="83">
        <f t="shared" si="8"/>
        <v>0</v>
      </c>
      <c r="J221" s="84"/>
      <c r="K221" s="65"/>
    </row>
    <row r="222" spans="1:11" ht="89.25" customHeight="1">
      <c r="A222" s="26">
        <v>87</v>
      </c>
      <c r="B222" s="94" t="s">
        <v>112</v>
      </c>
      <c r="C222" s="29" t="s">
        <v>113</v>
      </c>
      <c r="D222" s="93">
        <v>200</v>
      </c>
      <c r="E222" s="74">
        <v>0</v>
      </c>
      <c r="F222" s="83">
        <f t="shared" si="6"/>
        <v>0</v>
      </c>
      <c r="G222" s="14">
        <v>0</v>
      </c>
      <c r="H222" s="83">
        <f t="shared" si="7"/>
        <v>0</v>
      </c>
      <c r="I222" s="83">
        <f t="shared" si="8"/>
        <v>0</v>
      </c>
      <c r="J222" s="84"/>
      <c r="K222" s="65"/>
    </row>
    <row r="223" spans="1:11" ht="89.25">
      <c r="A223" s="26">
        <v>88</v>
      </c>
      <c r="B223" s="94" t="s">
        <v>114</v>
      </c>
      <c r="C223" s="29" t="s">
        <v>113</v>
      </c>
      <c r="D223" s="93">
        <v>300</v>
      </c>
      <c r="E223" s="74">
        <v>0</v>
      </c>
      <c r="F223" s="83">
        <f t="shared" si="6"/>
        <v>0</v>
      </c>
      <c r="G223" s="14">
        <v>0</v>
      </c>
      <c r="H223" s="83">
        <f t="shared" si="7"/>
        <v>0</v>
      </c>
      <c r="I223" s="83">
        <f t="shared" si="8"/>
        <v>0</v>
      </c>
      <c r="J223" s="84"/>
      <c r="K223" s="65"/>
    </row>
    <row r="224" spans="1:11" ht="89.25">
      <c r="A224" s="26">
        <v>89</v>
      </c>
      <c r="B224" s="94" t="s">
        <v>115</v>
      </c>
      <c r="C224" s="29" t="s">
        <v>113</v>
      </c>
      <c r="D224" s="93">
        <v>40</v>
      </c>
      <c r="E224" s="74">
        <v>0</v>
      </c>
      <c r="F224" s="83">
        <f t="shared" si="6"/>
        <v>0</v>
      </c>
      <c r="G224" s="14">
        <v>0</v>
      </c>
      <c r="H224" s="83">
        <f t="shared" si="7"/>
        <v>0</v>
      </c>
      <c r="I224" s="83">
        <f t="shared" si="8"/>
        <v>0</v>
      </c>
      <c r="J224" s="84"/>
      <c r="K224" s="65"/>
    </row>
    <row r="225" spans="1:11" ht="51" customHeight="1">
      <c r="A225" s="26">
        <v>90</v>
      </c>
      <c r="B225" s="94" t="s">
        <v>116</v>
      </c>
      <c r="C225" s="29" t="s">
        <v>113</v>
      </c>
      <c r="D225" s="93">
        <v>100</v>
      </c>
      <c r="E225" s="74">
        <v>0</v>
      </c>
      <c r="F225" s="83">
        <f t="shared" si="6"/>
        <v>0</v>
      </c>
      <c r="G225" s="14">
        <v>0</v>
      </c>
      <c r="H225" s="83">
        <f t="shared" si="7"/>
        <v>0</v>
      </c>
      <c r="I225" s="83">
        <f t="shared" si="8"/>
        <v>0</v>
      </c>
      <c r="J225" s="84"/>
      <c r="K225" s="65"/>
    </row>
    <row r="226" spans="1:11" ht="51">
      <c r="A226" s="26">
        <v>91</v>
      </c>
      <c r="B226" s="94" t="s">
        <v>117</v>
      </c>
      <c r="C226" s="29" t="s">
        <v>23</v>
      </c>
      <c r="D226" s="93">
        <v>1000</v>
      </c>
      <c r="E226" s="74">
        <v>0</v>
      </c>
      <c r="F226" s="83">
        <f t="shared" si="6"/>
        <v>0</v>
      </c>
      <c r="G226" s="14">
        <v>0</v>
      </c>
      <c r="H226" s="83">
        <f t="shared" si="7"/>
        <v>0</v>
      </c>
      <c r="I226" s="83">
        <f t="shared" si="8"/>
        <v>0</v>
      </c>
      <c r="J226" s="84"/>
      <c r="K226" s="65"/>
    </row>
    <row r="227" spans="1:11" ht="48" customHeight="1">
      <c r="A227" s="26">
        <v>92</v>
      </c>
      <c r="B227" s="94" t="s">
        <v>313</v>
      </c>
      <c r="C227" s="29" t="s">
        <v>102</v>
      </c>
      <c r="D227" s="93">
        <v>200</v>
      </c>
      <c r="E227" s="74">
        <v>0</v>
      </c>
      <c r="F227" s="83">
        <f t="shared" si="6"/>
        <v>0</v>
      </c>
      <c r="G227" s="14">
        <v>0</v>
      </c>
      <c r="H227" s="83">
        <f t="shared" si="7"/>
        <v>0</v>
      </c>
      <c r="I227" s="83">
        <f t="shared" si="8"/>
        <v>0</v>
      </c>
      <c r="J227" s="84"/>
      <c r="K227" s="65"/>
    </row>
    <row r="228" spans="1:11" ht="48" customHeight="1">
      <c r="A228" s="26">
        <v>93</v>
      </c>
      <c r="B228" s="102" t="s">
        <v>118</v>
      </c>
      <c r="C228" s="29" t="s">
        <v>23</v>
      </c>
      <c r="D228" s="93">
        <v>50</v>
      </c>
      <c r="E228" s="74">
        <v>0</v>
      </c>
      <c r="F228" s="83">
        <f t="shared" si="6"/>
        <v>0</v>
      </c>
      <c r="G228" s="14">
        <v>0</v>
      </c>
      <c r="H228" s="83">
        <f t="shared" si="7"/>
        <v>0</v>
      </c>
      <c r="I228" s="83">
        <f t="shared" si="8"/>
        <v>0</v>
      </c>
      <c r="J228" s="84"/>
      <c r="K228" s="65"/>
    </row>
    <row r="229" spans="1:11" ht="48.75" customHeight="1">
      <c r="A229" s="26">
        <v>94</v>
      </c>
      <c r="B229" s="102" t="s">
        <v>119</v>
      </c>
      <c r="C229" s="29" t="s">
        <v>23</v>
      </c>
      <c r="D229" s="88">
        <v>2000</v>
      </c>
      <c r="E229" s="74">
        <v>0</v>
      </c>
      <c r="F229" s="83">
        <f t="shared" si="6"/>
        <v>0</v>
      </c>
      <c r="G229" s="14">
        <v>0</v>
      </c>
      <c r="H229" s="83">
        <f t="shared" si="7"/>
        <v>0</v>
      </c>
      <c r="I229" s="83">
        <f t="shared" si="8"/>
        <v>0</v>
      </c>
      <c r="J229" s="84"/>
      <c r="K229" s="65"/>
    </row>
    <row r="230" spans="1:11" ht="51.75" customHeight="1">
      <c r="A230" s="26">
        <v>95</v>
      </c>
      <c r="B230" s="102" t="s">
        <v>120</v>
      </c>
      <c r="C230" s="26" t="s">
        <v>23</v>
      </c>
      <c r="D230" s="93">
        <v>1500</v>
      </c>
      <c r="E230" s="74">
        <v>0</v>
      </c>
      <c r="F230" s="83">
        <f t="shared" si="6"/>
        <v>0</v>
      </c>
      <c r="G230" s="14">
        <v>0</v>
      </c>
      <c r="H230" s="83">
        <f t="shared" si="7"/>
        <v>0</v>
      </c>
      <c r="I230" s="83">
        <f t="shared" si="8"/>
        <v>0</v>
      </c>
      <c r="J230" s="84"/>
      <c r="K230" s="65"/>
    </row>
    <row r="231" spans="1:11" ht="51" customHeight="1">
      <c r="A231" s="26">
        <v>96</v>
      </c>
      <c r="B231" s="102" t="s">
        <v>222</v>
      </c>
      <c r="C231" s="26" t="s">
        <v>23</v>
      </c>
      <c r="D231" s="93">
        <v>50</v>
      </c>
      <c r="E231" s="74">
        <v>0</v>
      </c>
      <c r="F231" s="83">
        <f t="shared" si="6"/>
        <v>0</v>
      </c>
      <c r="G231" s="14">
        <v>0</v>
      </c>
      <c r="H231" s="83">
        <f t="shared" si="7"/>
        <v>0</v>
      </c>
      <c r="I231" s="83">
        <f t="shared" si="8"/>
        <v>0</v>
      </c>
      <c r="J231" s="84"/>
      <c r="K231" s="65"/>
    </row>
    <row r="232" spans="1:11" ht="48.75">
      <c r="A232" s="26">
        <v>97</v>
      </c>
      <c r="B232" s="102" t="s">
        <v>121</v>
      </c>
      <c r="C232" s="26" t="s">
        <v>23</v>
      </c>
      <c r="D232" s="93">
        <v>1600</v>
      </c>
      <c r="E232" s="74">
        <v>0</v>
      </c>
      <c r="F232" s="83">
        <f t="shared" si="6"/>
        <v>0</v>
      </c>
      <c r="G232" s="14">
        <v>0</v>
      </c>
      <c r="H232" s="83">
        <f t="shared" si="7"/>
        <v>0</v>
      </c>
      <c r="I232" s="83">
        <f t="shared" si="8"/>
        <v>0</v>
      </c>
      <c r="J232" s="84"/>
      <c r="K232" s="65"/>
    </row>
    <row r="233" spans="1:11" ht="48.75">
      <c r="A233" s="26">
        <v>98</v>
      </c>
      <c r="B233" s="102" t="s">
        <v>122</v>
      </c>
      <c r="C233" s="26" t="s">
        <v>23</v>
      </c>
      <c r="D233" s="93">
        <v>800</v>
      </c>
      <c r="E233" s="74">
        <v>0</v>
      </c>
      <c r="F233" s="83">
        <f t="shared" si="6"/>
        <v>0</v>
      </c>
      <c r="G233" s="14">
        <v>0</v>
      </c>
      <c r="H233" s="83">
        <f t="shared" si="7"/>
        <v>0</v>
      </c>
      <c r="I233" s="83">
        <f t="shared" si="8"/>
        <v>0</v>
      </c>
      <c r="J233" s="84"/>
      <c r="K233" s="65"/>
    </row>
    <row r="234" spans="1:11" ht="12.75" customHeight="1">
      <c r="A234" s="26">
        <v>99</v>
      </c>
      <c r="B234" s="34" t="s">
        <v>123</v>
      </c>
      <c r="C234" s="29" t="s">
        <v>23</v>
      </c>
      <c r="D234" s="93">
        <v>250</v>
      </c>
      <c r="E234" s="74">
        <v>0</v>
      </c>
      <c r="F234" s="83">
        <f t="shared" si="6"/>
        <v>0</v>
      </c>
      <c r="G234" s="14">
        <v>0</v>
      </c>
      <c r="H234" s="83">
        <f t="shared" si="7"/>
        <v>0</v>
      </c>
      <c r="I234" s="83">
        <f t="shared" si="8"/>
        <v>0</v>
      </c>
      <c r="J234" s="85"/>
      <c r="K234" s="65"/>
    </row>
    <row r="235" spans="1:11" ht="12.75" customHeight="1">
      <c r="A235" s="26">
        <v>100</v>
      </c>
      <c r="B235" s="34" t="s">
        <v>124</v>
      </c>
      <c r="C235" s="26" t="s">
        <v>23</v>
      </c>
      <c r="D235" s="93">
        <v>100</v>
      </c>
      <c r="E235" s="74">
        <v>0</v>
      </c>
      <c r="F235" s="83">
        <f t="shared" si="6"/>
        <v>0</v>
      </c>
      <c r="G235" s="14">
        <v>0</v>
      </c>
      <c r="H235" s="83">
        <f t="shared" si="7"/>
        <v>0</v>
      </c>
      <c r="I235" s="83">
        <f t="shared" si="8"/>
        <v>0</v>
      </c>
      <c r="J235" s="84"/>
      <c r="K235" s="65"/>
    </row>
    <row r="236" spans="1:11" ht="12.75" customHeight="1">
      <c r="A236" s="26">
        <v>101</v>
      </c>
      <c r="B236" s="49" t="s">
        <v>125</v>
      </c>
      <c r="C236" s="40" t="s">
        <v>23</v>
      </c>
      <c r="D236" s="98">
        <v>50</v>
      </c>
      <c r="E236" s="74">
        <v>0</v>
      </c>
      <c r="F236" s="83">
        <f t="shared" si="6"/>
        <v>0</v>
      </c>
      <c r="G236" s="14">
        <v>0</v>
      </c>
      <c r="H236" s="83">
        <f t="shared" si="7"/>
        <v>0</v>
      </c>
      <c r="I236" s="83">
        <f t="shared" si="8"/>
        <v>0</v>
      </c>
      <c r="J236" s="84"/>
      <c r="K236" s="65"/>
    </row>
    <row r="237" spans="1:11" ht="12.75" customHeight="1">
      <c r="A237" s="26">
        <v>102</v>
      </c>
      <c r="B237" s="49" t="s">
        <v>126</v>
      </c>
      <c r="C237" s="40" t="s">
        <v>23</v>
      </c>
      <c r="D237" s="98">
        <v>30</v>
      </c>
      <c r="E237" s="74">
        <v>0</v>
      </c>
      <c r="F237" s="83">
        <f t="shared" si="6"/>
        <v>0</v>
      </c>
      <c r="G237" s="14">
        <v>0</v>
      </c>
      <c r="H237" s="83">
        <f t="shared" si="7"/>
        <v>0</v>
      </c>
      <c r="I237" s="83">
        <f t="shared" si="8"/>
        <v>0</v>
      </c>
      <c r="J237" s="84"/>
      <c r="K237" s="65"/>
    </row>
    <row r="238" spans="1:11" ht="12.75" customHeight="1">
      <c r="A238" s="26">
        <v>103</v>
      </c>
      <c r="B238" s="49" t="s">
        <v>127</v>
      </c>
      <c r="C238" s="40" t="s">
        <v>23</v>
      </c>
      <c r="D238" s="98">
        <v>10</v>
      </c>
      <c r="E238" s="74">
        <v>0</v>
      </c>
      <c r="F238" s="83">
        <f t="shared" si="6"/>
        <v>0</v>
      </c>
      <c r="G238" s="14">
        <v>0</v>
      </c>
      <c r="H238" s="83">
        <f t="shared" si="7"/>
        <v>0</v>
      </c>
      <c r="I238" s="83">
        <f t="shared" si="8"/>
        <v>0</v>
      </c>
      <c r="J238" s="84"/>
      <c r="K238" s="65"/>
    </row>
    <row r="239" spans="1:11" ht="12.75" customHeight="1">
      <c r="A239" s="26">
        <v>104</v>
      </c>
      <c r="B239" s="49" t="s">
        <v>128</v>
      </c>
      <c r="C239" s="40" t="s">
        <v>23</v>
      </c>
      <c r="D239" s="98">
        <v>10</v>
      </c>
      <c r="E239" s="74">
        <v>0</v>
      </c>
      <c r="F239" s="83">
        <f t="shared" si="6"/>
        <v>0</v>
      </c>
      <c r="G239" s="14">
        <v>0</v>
      </c>
      <c r="H239" s="83">
        <f t="shared" si="7"/>
        <v>0</v>
      </c>
      <c r="I239" s="83">
        <f t="shared" si="8"/>
        <v>0</v>
      </c>
      <c r="J239" s="84"/>
      <c r="K239" s="65"/>
    </row>
    <row r="240" spans="1:11" ht="12.75" customHeight="1">
      <c r="A240" s="26">
        <v>105</v>
      </c>
      <c r="B240" s="34" t="s">
        <v>129</v>
      </c>
      <c r="C240" s="26" t="s">
        <v>23</v>
      </c>
      <c r="D240" s="93">
        <v>10</v>
      </c>
      <c r="E240" s="74">
        <v>0</v>
      </c>
      <c r="F240" s="83">
        <f t="shared" si="6"/>
        <v>0</v>
      </c>
      <c r="G240" s="14">
        <v>0</v>
      </c>
      <c r="H240" s="83">
        <f t="shared" si="7"/>
        <v>0</v>
      </c>
      <c r="I240" s="83">
        <f t="shared" si="8"/>
        <v>0</v>
      </c>
      <c r="J240" s="84"/>
      <c r="K240" s="65"/>
    </row>
    <row r="241" spans="1:11" ht="12.75" customHeight="1">
      <c r="A241" s="26">
        <v>106</v>
      </c>
      <c r="B241" s="34" t="s">
        <v>130</v>
      </c>
      <c r="C241" s="26" t="s">
        <v>23</v>
      </c>
      <c r="D241" s="93">
        <v>60</v>
      </c>
      <c r="E241" s="74">
        <v>0</v>
      </c>
      <c r="F241" s="83">
        <f t="shared" si="6"/>
        <v>0</v>
      </c>
      <c r="G241" s="14">
        <v>0</v>
      </c>
      <c r="H241" s="83">
        <f t="shared" si="7"/>
        <v>0</v>
      </c>
      <c r="I241" s="83">
        <f t="shared" si="8"/>
        <v>0</v>
      </c>
      <c r="J241" s="84"/>
      <c r="K241" s="65"/>
    </row>
    <row r="242" spans="1:11" ht="12.75" customHeight="1">
      <c r="A242" s="26">
        <v>107</v>
      </c>
      <c r="B242" s="89" t="s">
        <v>131</v>
      </c>
      <c r="C242" s="95" t="s">
        <v>23</v>
      </c>
      <c r="D242" s="96">
        <v>100</v>
      </c>
      <c r="E242" s="74">
        <v>0</v>
      </c>
      <c r="F242" s="83">
        <f t="shared" si="6"/>
        <v>0</v>
      </c>
      <c r="G242" s="14">
        <v>0</v>
      </c>
      <c r="H242" s="83">
        <f t="shared" si="7"/>
        <v>0</v>
      </c>
      <c r="I242" s="83">
        <f t="shared" si="8"/>
        <v>0</v>
      </c>
      <c r="J242" s="84"/>
      <c r="K242" s="65"/>
    </row>
    <row r="243" spans="1:11" ht="13.5">
      <c r="A243" s="26">
        <v>108</v>
      </c>
      <c r="B243" s="34" t="s">
        <v>132</v>
      </c>
      <c r="C243" s="26" t="s">
        <v>23</v>
      </c>
      <c r="D243" s="93">
        <v>40</v>
      </c>
      <c r="E243" s="74">
        <v>0</v>
      </c>
      <c r="F243" s="83">
        <f t="shared" si="6"/>
        <v>0</v>
      </c>
      <c r="G243" s="14">
        <v>0</v>
      </c>
      <c r="H243" s="83">
        <f t="shared" si="7"/>
        <v>0</v>
      </c>
      <c r="I243" s="83">
        <f t="shared" si="8"/>
        <v>0</v>
      </c>
      <c r="J243" s="84"/>
      <c r="K243" s="65"/>
    </row>
    <row r="244" spans="1:11" ht="12.75" customHeight="1">
      <c r="A244" s="26">
        <v>109</v>
      </c>
      <c r="B244" s="34" t="s">
        <v>133</v>
      </c>
      <c r="C244" s="29" t="s">
        <v>23</v>
      </c>
      <c r="D244" s="17">
        <v>50</v>
      </c>
      <c r="E244" s="74">
        <v>0</v>
      </c>
      <c r="F244" s="83">
        <f t="shared" si="6"/>
        <v>0</v>
      </c>
      <c r="G244" s="14">
        <v>0</v>
      </c>
      <c r="H244" s="83">
        <f t="shared" si="7"/>
        <v>0</v>
      </c>
      <c r="I244" s="83">
        <f t="shared" si="8"/>
        <v>0</v>
      </c>
      <c r="J244" s="84"/>
      <c r="K244" s="65"/>
    </row>
    <row r="245" spans="1:11" ht="25.5">
      <c r="A245" s="26">
        <v>110</v>
      </c>
      <c r="B245" s="34" t="s">
        <v>267</v>
      </c>
      <c r="C245" s="29" t="s">
        <v>18</v>
      </c>
      <c r="D245" s="17">
        <v>20</v>
      </c>
      <c r="E245" s="74">
        <v>0</v>
      </c>
      <c r="F245" s="83">
        <f t="shared" si="6"/>
        <v>0</v>
      </c>
      <c r="G245" s="14">
        <v>0</v>
      </c>
      <c r="H245" s="83">
        <f t="shared" si="7"/>
        <v>0</v>
      </c>
      <c r="I245" s="83">
        <f t="shared" si="8"/>
        <v>0</v>
      </c>
      <c r="J245" s="84"/>
      <c r="K245" s="65"/>
    </row>
    <row r="246" spans="1:11" ht="12.75" customHeight="1">
      <c r="A246" s="227" t="s">
        <v>51</v>
      </c>
      <c r="B246" s="227"/>
      <c r="C246" s="227"/>
      <c r="D246" s="227"/>
      <c r="E246" s="227"/>
      <c r="F246" s="78">
        <f>SUM(F136:F245)</f>
        <v>0</v>
      </c>
      <c r="G246" s="106"/>
      <c r="H246" s="78">
        <f>SUM(H136:H245)</f>
        <v>0</v>
      </c>
      <c r="I246" s="78">
        <f>SUM(I136:I245)</f>
        <v>0</v>
      </c>
      <c r="J246" s="20"/>
      <c r="K246" s="65"/>
    </row>
    <row r="247" spans="1:11" ht="12.75" customHeight="1">
      <c r="A247" s="64"/>
      <c r="B247" s="64"/>
      <c r="C247" s="64"/>
      <c r="D247" s="64"/>
      <c r="E247" s="64"/>
      <c r="F247" s="65"/>
      <c r="G247" s="144"/>
      <c r="H247" s="65"/>
      <c r="I247" s="65"/>
      <c r="J247" s="67"/>
      <c r="K247" s="65"/>
    </row>
    <row r="248" spans="1:11" ht="12.75" customHeight="1">
      <c r="A248" s="198" t="s">
        <v>321</v>
      </c>
      <c r="B248" s="198"/>
      <c r="C248" s="198"/>
      <c r="D248" s="198"/>
      <c r="E248" s="198"/>
      <c r="F248" s="198"/>
      <c r="G248" s="198"/>
      <c r="H248" s="198"/>
      <c r="I248" s="198"/>
      <c r="J248" s="198"/>
      <c r="K248" s="65"/>
    </row>
    <row r="249" spans="1:11" ht="25.5" customHeight="1">
      <c r="A249" s="199" t="s">
        <v>314</v>
      </c>
      <c r="B249" s="199"/>
      <c r="C249" s="199"/>
      <c r="D249" s="199"/>
      <c r="E249" s="199"/>
      <c r="F249" s="199"/>
      <c r="G249" s="199"/>
      <c r="H249" s="199"/>
      <c r="I249" s="199"/>
      <c r="J249" s="199"/>
      <c r="K249" s="65"/>
    </row>
    <row r="250" spans="1:11" ht="12.75" customHeight="1">
      <c r="A250" s="200" t="s">
        <v>315</v>
      </c>
      <c r="B250" s="200"/>
      <c r="C250" s="200"/>
      <c r="D250" s="200"/>
      <c r="E250" s="200"/>
      <c r="F250" s="200"/>
      <c r="G250" s="200"/>
      <c r="H250" s="200"/>
      <c r="I250" s="200"/>
      <c r="J250" s="200"/>
      <c r="K250" s="65"/>
    </row>
    <row r="251" spans="1:11" ht="39" customHeight="1">
      <c r="A251" s="201" t="s">
        <v>316</v>
      </c>
      <c r="B251" s="201"/>
      <c r="C251" s="201"/>
      <c r="D251" s="201"/>
      <c r="E251" s="201"/>
      <c r="F251" s="201"/>
      <c r="G251" s="201"/>
      <c r="H251" s="201"/>
      <c r="I251" s="201"/>
      <c r="J251" s="201"/>
      <c r="K251" s="65"/>
    </row>
    <row r="252" spans="1:11" ht="25.5" customHeight="1">
      <c r="A252" s="201" t="s">
        <v>317</v>
      </c>
      <c r="B252" s="201"/>
      <c r="C252" s="201"/>
      <c r="D252" s="201"/>
      <c r="E252" s="201"/>
      <c r="F252" s="201"/>
      <c r="G252" s="201"/>
      <c r="H252" s="201"/>
      <c r="I252" s="201"/>
      <c r="J252" s="201"/>
      <c r="K252" s="65"/>
    </row>
    <row r="253" spans="1:11" ht="12.75" customHeight="1">
      <c r="A253" s="201" t="s">
        <v>318</v>
      </c>
      <c r="B253" s="201"/>
      <c r="C253" s="201"/>
      <c r="D253" s="201"/>
      <c r="E253" s="201"/>
      <c r="F253" s="201"/>
      <c r="G253" s="201"/>
      <c r="H253" s="201"/>
      <c r="I253" s="201"/>
      <c r="J253" s="201"/>
      <c r="K253" s="65"/>
    </row>
    <row r="254" spans="1:11" ht="25.5" customHeight="1">
      <c r="A254" s="197" t="s">
        <v>319</v>
      </c>
      <c r="B254" s="197"/>
      <c r="C254" s="197"/>
      <c r="D254" s="197"/>
      <c r="E254" s="197"/>
      <c r="F254" s="197"/>
      <c r="G254" s="197"/>
      <c r="H254" s="197"/>
      <c r="I254" s="197"/>
      <c r="J254" s="197"/>
      <c r="K254" s="65"/>
    </row>
    <row r="255" spans="1:11" ht="12.75" customHeight="1">
      <c r="A255" s="124"/>
      <c r="B255" s="79"/>
      <c r="C255" s="79"/>
      <c r="D255" s="79"/>
      <c r="E255" s="79"/>
      <c r="F255" s="79"/>
      <c r="G255" s="79"/>
      <c r="H255" s="79"/>
      <c r="I255" s="79"/>
      <c r="J255" s="79"/>
      <c r="K255" s="65"/>
    </row>
    <row r="256" spans="2:11" ht="13.5" customHeight="1">
      <c r="B256" s="228" t="s">
        <v>322</v>
      </c>
      <c r="C256" s="228"/>
      <c r="D256" s="228"/>
      <c r="E256" s="228"/>
      <c r="K256" s="65"/>
    </row>
    <row r="257" spans="1:11" ht="13.5" customHeight="1">
      <c r="A257" s="6" t="s">
        <v>0</v>
      </c>
      <c r="B257" s="6" t="s">
        <v>1</v>
      </c>
      <c r="C257" s="6" t="s">
        <v>2</v>
      </c>
      <c r="D257" s="6"/>
      <c r="E257" s="6" t="s">
        <v>3</v>
      </c>
      <c r="F257" s="6" t="s">
        <v>4</v>
      </c>
      <c r="G257" s="219" t="s">
        <v>5</v>
      </c>
      <c r="H257" s="219"/>
      <c r="I257" s="6" t="s">
        <v>6</v>
      </c>
      <c r="J257" s="6" t="s">
        <v>7</v>
      </c>
      <c r="K257" s="65"/>
    </row>
    <row r="258" spans="1:11" ht="18" customHeight="1">
      <c r="A258" s="7"/>
      <c r="B258" s="7"/>
      <c r="C258" s="7" t="s">
        <v>8</v>
      </c>
      <c r="D258" s="7" t="s">
        <v>9</v>
      </c>
      <c r="E258" s="8" t="s">
        <v>10</v>
      </c>
      <c r="F258" s="8" t="s">
        <v>11</v>
      </c>
      <c r="G258" s="6" t="s">
        <v>12</v>
      </c>
      <c r="H258" s="9" t="s">
        <v>13</v>
      </c>
      <c r="I258" s="8" t="s">
        <v>14</v>
      </c>
      <c r="J258" s="8" t="s">
        <v>15</v>
      </c>
      <c r="K258" s="65"/>
    </row>
    <row r="259" spans="1:11" ht="18.75" customHeight="1">
      <c r="A259" s="10"/>
      <c r="B259" s="10"/>
      <c r="C259" s="10"/>
      <c r="D259" s="10"/>
      <c r="E259" s="11" t="s">
        <v>16</v>
      </c>
      <c r="F259" s="11" t="s">
        <v>16</v>
      </c>
      <c r="G259" s="10"/>
      <c r="H259" s="12" t="s">
        <v>16</v>
      </c>
      <c r="I259" s="11" t="s">
        <v>16</v>
      </c>
      <c r="J259" s="11" t="s">
        <v>17</v>
      </c>
      <c r="K259" s="65"/>
    </row>
    <row r="260" spans="1:11" ht="140.25">
      <c r="A260" s="107">
        <v>1</v>
      </c>
      <c r="B260" s="15" t="s">
        <v>167</v>
      </c>
      <c r="C260" s="25" t="s">
        <v>23</v>
      </c>
      <c r="D260" s="39">
        <v>1900</v>
      </c>
      <c r="E260" s="108">
        <v>0</v>
      </c>
      <c r="F260" s="28">
        <f aca="true" t="shared" si="9" ref="F260:F273">D260*E260</f>
        <v>0</v>
      </c>
      <c r="G260" s="14">
        <v>0</v>
      </c>
      <c r="H260" s="28">
        <f aca="true" t="shared" si="10" ref="H260:H273">ROUND(IF(G260="zw",F260*0,F260*G260/100),2)</f>
        <v>0</v>
      </c>
      <c r="I260" s="28">
        <f aca="true" t="shared" si="11" ref="I260:I273">ROUND(F260+H260,2)</f>
        <v>0</v>
      </c>
      <c r="J260" s="28"/>
      <c r="K260" s="65"/>
    </row>
    <row r="261" spans="1:11" ht="51">
      <c r="A261" s="107">
        <v>2</v>
      </c>
      <c r="B261" s="15" t="s">
        <v>168</v>
      </c>
      <c r="C261" s="29" t="s">
        <v>23</v>
      </c>
      <c r="D261" s="17">
        <v>150</v>
      </c>
      <c r="E261" s="108">
        <v>0</v>
      </c>
      <c r="F261" s="20">
        <f t="shared" si="9"/>
        <v>0</v>
      </c>
      <c r="G261" s="14">
        <v>0</v>
      </c>
      <c r="H261" s="20">
        <f t="shared" si="10"/>
        <v>0</v>
      </c>
      <c r="I261" s="20">
        <f t="shared" si="11"/>
        <v>0</v>
      </c>
      <c r="J261" s="20"/>
      <c r="K261" s="65"/>
    </row>
    <row r="262" spans="1:11" ht="38.25">
      <c r="A262" s="107">
        <v>3</v>
      </c>
      <c r="B262" s="27" t="s">
        <v>268</v>
      </c>
      <c r="C262" s="29" t="s">
        <v>23</v>
      </c>
      <c r="D262" s="41">
        <v>70</v>
      </c>
      <c r="E262" s="108">
        <v>0</v>
      </c>
      <c r="F262" s="20">
        <f t="shared" si="9"/>
        <v>0</v>
      </c>
      <c r="G262" s="14">
        <v>0</v>
      </c>
      <c r="H262" s="20">
        <f t="shared" si="10"/>
        <v>0</v>
      </c>
      <c r="I262" s="20">
        <f t="shared" si="11"/>
        <v>0</v>
      </c>
      <c r="J262" s="20"/>
      <c r="K262" s="65"/>
    </row>
    <row r="263" spans="1:11" ht="114.75">
      <c r="A263" s="107">
        <v>4</v>
      </c>
      <c r="B263" s="23" t="s">
        <v>169</v>
      </c>
      <c r="C263" s="31" t="s">
        <v>23</v>
      </c>
      <c r="D263" s="41">
        <v>500</v>
      </c>
      <c r="E263" s="108">
        <v>0</v>
      </c>
      <c r="F263" s="20">
        <f t="shared" si="9"/>
        <v>0</v>
      </c>
      <c r="G263" s="14">
        <v>0</v>
      </c>
      <c r="H263" s="20">
        <f t="shared" si="10"/>
        <v>0</v>
      </c>
      <c r="I263" s="20">
        <f t="shared" si="11"/>
        <v>0</v>
      </c>
      <c r="J263" s="20"/>
      <c r="K263" s="65"/>
    </row>
    <row r="264" spans="1:11" ht="114.75">
      <c r="A264" s="107">
        <v>5</v>
      </c>
      <c r="B264" s="27" t="s">
        <v>202</v>
      </c>
      <c r="C264" s="29" t="s">
        <v>102</v>
      </c>
      <c r="D264" s="17">
        <v>100</v>
      </c>
      <c r="E264" s="108">
        <v>0</v>
      </c>
      <c r="F264" s="20">
        <f t="shared" si="9"/>
        <v>0</v>
      </c>
      <c r="G264" s="14">
        <v>0</v>
      </c>
      <c r="H264" s="20">
        <f t="shared" si="10"/>
        <v>0</v>
      </c>
      <c r="I264" s="20">
        <f t="shared" si="11"/>
        <v>0</v>
      </c>
      <c r="J264" s="20"/>
      <c r="K264" s="65"/>
    </row>
    <row r="265" spans="1:11" ht="76.5">
      <c r="A265" s="109">
        <v>6</v>
      </c>
      <c r="B265" s="27" t="s">
        <v>170</v>
      </c>
      <c r="C265" s="110" t="s">
        <v>102</v>
      </c>
      <c r="D265" s="110">
        <v>130</v>
      </c>
      <c r="E265" s="108">
        <v>0</v>
      </c>
      <c r="F265" s="20">
        <f t="shared" si="9"/>
        <v>0</v>
      </c>
      <c r="G265" s="14">
        <v>0</v>
      </c>
      <c r="H265" s="20">
        <f t="shared" si="10"/>
        <v>0</v>
      </c>
      <c r="I265" s="20">
        <f t="shared" si="11"/>
        <v>0</v>
      </c>
      <c r="J265" s="20"/>
      <c r="K265" s="65"/>
    </row>
    <row r="266" spans="1:11" ht="51">
      <c r="A266" s="111">
        <v>7</v>
      </c>
      <c r="B266" s="27" t="s">
        <v>171</v>
      </c>
      <c r="C266" s="110" t="s">
        <v>102</v>
      </c>
      <c r="D266" s="110">
        <v>30</v>
      </c>
      <c r="E266" s="108">
        <v>0</v>
      </c>
      <c r="F266" s="20">
        <f t="shared" si="9"/>
        <v>0</v>
      </c>
      <c r="G266" s="14">
        <v>0</v>
      </c>
      <c r="H266" s="20">
        <f t="shared" si="10"/>
        <v>0</v>
      </c>
      <c r="I266" s="20">
        <f t="shared" si="11"/>
        <v>0</v>
      </c>
      <c r="J266" s="112"/>
      <c r="K266" s="65"/>
    </row>
    <row r="267" spans="1:11" ht="114.75">
      <c r="A267" s="111">
        <v>8</v>
      </c>
      <c r="B267" s="27" t="s">
        <v>172</v>
      </c>
      <c r="C267" s="110" t="s">
        <v>102</v>
      </c>
      <c r="D267" s="110">
        <v>100</v>
      </c>
      <c r="E267" s="108">
        <v>0</v>
      </c>
      <c r="F267" s="120">
        <f t="shared" si="9"/>
        <v>0</v>
      </c>
      <c r="G267" s="14">
        <v>0</v>
      </c>
      <c r="H267" s="48">
        <f t="shared" si="10"/>
        <v>0</v>
      </c>
      <c r="I267" s="121">
        <f t="shared" si="11"/>
        <v>0</v>
      </c>
      <c r="J267" s="122"/>
      <c r="K267" s="65"/>
    </row>
    <row r="268" spans="1:11" ht="89.25">
      <c r="A268" s="111">
        <v>9</v>
      </c>
      <c r="B268" s="27" t="s">
        <v>173</v>
      </c>
      <c r="C268" s="110" t="s">
        <v>23</v>
      </c>
      <c r="D268" s="110">
        <v>30</v>
      </c>
      <c r="E268" s="108">
        <v>0</v>
      </c>
      <c r="F268" s="120">
        <f t="shared" si="9"/>
        <v>0</v>
      </c>
      <c r="G268" s="150">
        <v>0</v>
      </c>
      <c r="H268" s="48">
        <f t="shared" si="10"/>
        <v>0</v>
      </c>
      <c r="I268" s="152">
        <f t="shared" si="11"/>
        <v>0</v>
      </c>
      <c r="J268" s="153"/>
      <c r="K268" s="65"/>
    </row>
    <row r="269" spans="1:11" ht="63.75">
      <c r="A269" s="111">
        <v>10</v>
      </c>
      <c r="B269" s="27" t="s">
        <v>203</v>
      </c>
      <c r="C269" s="110" t="s">
        <v>23</v>
      </c>
      <c r="D269" s="110">
        <v>700</v>
      </c>
      <c r="E269" s="108">
        <v>0</v>
      </c>
      <c r="F269" s="120">
        <f t="shared" si="9"/>
        <v>0</v>
      </c>
      <c r="G269" s="150">
        <v>0</v>
      </c>
      <c r="H269" s="48">
        <f t="shared" si="10"/>
        <v>0</v>
      </c>
      <c r="I269" s="152">
        <f t="shared" si="11"/>
        <v>0</v>
      </c>
      <c r="J269" s="123"/>
      <c r="K269" s="65"/>
    </row>
    <row r="270" spans="1:11" ht="114.75">
      <c r="A270" s="111">
        <v>11</v>
      </c>
      <c r="B270" s="27" t="s">
        <v>204</v>
      </c>
      <c r="C270" s="110" t="s">
        <v>23</v>
      </c>
      <c r="D270" s="110">
        <v>600</v>
      </c>
      <c r="E270" s="108">
        <v>0</v>
      </c>
      <c r="F270" s="192">
        <f t="shared" si="9"/>
        <v>0</v>
      </c>
      <c r="G270" s="150">
        <v>0</v>
      </c>
      <c r="H270" s="159">
        <f t="shared" si="10"/>
        <v>0</v>
      </c>
      <c r="I270" s="152">
        <f t="shared" si="11"/>
        <v>0</v>
      </c>
      <c r="J270" s="123"/>
      <c r="K270" s="65"/>
    </row>
    <row r="271" spans="1:11" ht="76.5">
      <c r="A271" s="188">
        <v>12</v>
      </c>
      <c r="B271" s="15" t="s">
        <v>205</v>
      </c>
      <c r="C271" s="189" t="s">
        <v>23</v>
      </c>
      <c r="D271" s="189">
        <v>20</v>
      </c>
      <c r="E271" s="191">
        <v>0</v>
      </c>
      <c r="F271" s="123">
        <f t="shared" si="9"/>
        <v>0</v>
      </c>
      <c r="G271" s="185">
        <v>0</v>
      </c>
      <c r="H271" s="123">
        <f t="shared" si="10"/>
        <v>0</v>
      </c>
      <c r="I271" s="153">
        <f t="shared" si="11"/>
        <v>0</v>
      </c>
      <c r="J271" s="153"/>
      <c r="K271" s="65"/>
    </row>
    <row r="272" spans="1:11" ht="165.75">
      <c r="A272" s="190">
        <v>13</v>
      </c>
      <c r="B272" s="154" t="s">
        <v>269</v>
      </c>
      <c r="C272" s="167" t="s">
        <v>102</v>
      </c>
      <c r="D272" s="167">
        <v>50</v>
      </c>
      <c r="E272" s="157">
        <v>0</v>
      </c>
      <c r="F272" s="123">
        <f t="shared" si="9"/>
        <v>0</v>
      </c>
      <c r="G272" s="151">
        <v>0</v>
      </c>
      <c r="H272" s="123">
        <f t="shared" si="10"/>
        <v>0</v>
      </c>
      <c r="I272" s="123">
        <f t="shared" si="11"/>
        <v>0</v>
      </c>
      <c r="J272" s="123"/>
      <c r="K272" s="65"/>
    </row>
    <row r="273" spans="1:11" ht="127.5">
      <c r="A273" s="190">
        <v>14</v>
      </c>
      <c r="B273" s="154" t="s">
        <v>272</v>
      </c>
      <c r="C273" s="167" t="s">
        <v>23</v>
      </c>
      <c r="D273" s="167">
        <v>50</v>
      </c>
      <c r="E273" s="157">
        <v>0</v>
      </c>
      <c r="F273" s="123">
        <f t="shared" si="9"/>
        <v>0</v>
      </c>
      <c r="G273" s="151">
        <v>0</v>
      </c>
      <c r="H273" s="123">
        <f t="shared" si="10"/>
        <v>0</v>
      </c>
      <c r="I273" s="123">
        <f t="shared" si="11"/>
        <v>0</v>
      </c>
      <c r="J273" s="123"/>
      <c r="K273" s="65"/>
    </row>
    <row r="274" spans="1:11" ht="12.75" customHeight="1">
      <c r="A274" s="226" t="s">
        <v>51</v>
      </c>
      <c r="B274" s="226"/>
      <c r="C274" s="226"/>
      <c r="D274" s="226"/>
      <c r="E274" s="226"/>
      <c r="F274" s="59">
        <f>SUM(F260:F272)</f>
        <v>0</v>
      </c>
      <c r="G274" s="60"/>
      <c r="H274" s="61">
        <f>SUM(H260:H272)</f>
        <v>0</v>
      </c>
      <c r="I274" s="62">
        <f>SUM(I260:I272)</f>
        <v>0</v>
      </c>
      <c r="J274" s="63"/>
      <c r="K274" s="65"/>
    </row>
    <row r="275" spans="1:11" ht="12.75" customHeight="1">
      <c r="A275" s="64"/>
      <c r="B275" s="64"/>
      <c r="C275" s="64"/>
      <c r="D275" s="64"/>
      <c r="E275" s="64"/>
      <c r="F275" s="65"/>
      <c r="G275" s="66"/>
      <c r="H275" s="65"/>
      <c r="I275" s="65"/>
      <c r="J275" s="67"/>
      <c r="K275" s="65"/>
    </row>
    <row r="276" spans="1:11" ht="13.5" customHeight="1">
      <c r="A276" s="64"/>
      <c r="B276" s="64"/>
      <c r="C276" s="64"/>
      <c r="D276" s="64"/>
      <c r="E276" s="64"/>
      <c r="F276" s="65"/>
      <c r="G276" s="66"/>
      <c r="H276" s="65"/>
      <c r="I276" s="65"/>
      <c r="J276" s="67"/>
      <c r="K276" s="65"/>
    </row>
    <row r="277" spans="2:11" ht="13.5" customHeight="1">
      <c r="B277" s="228" t="s">
        <v>323</v>
      </c>
      <c r="C277" s="228"/>
      <c r="D277" s="228"/>
      <c r="E277" s="228"/>
      <c r="K277" s="65"/>
    </row>
    <row r="278" spans="1:11" ht="13.5" customHeight="1">
      <c r="A278" s="6" t="s">
        <v>0</v>
      </c>
      <c r="B278" s="6" t="s">
        <v>1</v>
      </c>
      <c r="C278" s="6" t="s">
        <v>2</v>
      </c>
      <c r="D278" s="6"/>
      <c r="E278" s="6" t="s">
        <v>3</v>
      </c>
      <c r="F278" s="6" t="s">
        <v>4</v>
      </c>
      <c r="G278" s="219" t="s">
        <v>5</v>
      </c>
      <c r="H278" s="219"/>
      <c r="I278" s="6" t="s">
        <v>6</v>
      </c>
      <c r="J278" s="6" t="s">
        <v>7</v>
      </c>
      <c r="K278" s="65"/>
    </row>
    <row r="279" spans="1:13" ht="13.5">
      <c r="A279" s="7"/>
      <c r="B279" s="7"/>
      <c r="C279" s="7" t="s">
        <v>8</v>
      </c>
      <c r="D279" s="7" t="s">
        <v>9</v>
      </c>
      <c r="E279" s="8" t="s">
        <v>10</v>
      </c>
      <c r="F279" s="8" t="s">
        <v>11</v>
      </c>
      <c r="G279" s="6" t="s">
        <v>12</v>
      </c>
      <c r="H279" s="9" t="s">
        <v>13</v>
      </c>
      <c r="I279" s="8" t="s">
        <v>14</v>
      </c>
      <c r="J279" s="8" t="s">
        <v>15</v>
      </c>
      <c r="K279" s="65"/>
      <c r="M279" t="s">
        <v>134</v>
      </c>
    </row>
    <row r="280" spans="1:11" ht="16.5" customHeight="1">
      <c r="A280" s="10"/>
      <c r="B280" s="10"/>
      <c r="C280" s="10"/>
      <c r="D280" s="10"/>
      <c r="E280" s="11" t="s">
        <v>16</v>
      </c>
      <c r="F280" s="11" t="s">
        <v>16</v>
      </c>
      <c r="G280" s="10"/>
      <c r="H280" s="12" t="s">
        <v>16</v>
      </c>
      <c r="I280" s="11" t="s">
        <v>16</v>
      </c>
      <c r="J280" s="11" t="s">
        <v>17</v>
      </c>
      <c r="K280" s="65"/>
    </row>
    <row r="281" spans="1:11" ht="96.75">
      <c r="A281" s="26">
        <v>1</v>
      </c>
      <c r="B281" s="27" t="s">
        <v>179</v>
      </c>
      <c r="C281" s="29" t="s">
        <v>23</v>
      </c>
      <c r="D281" s="17">
        <v>3500</v>
      </c>
      <c r="E281" s="74">
        <v>0</v>
      </c>
      <c r="F281" s="20">
        <f>D281*E281</f>
        <v>0</v>
      </c>
      <c r="G281" s="14">
        <v>0</v>
      </c>
      <c r="H281" s="20">
        <f>ROUND(IF(G281="zw",F281*0,F281*G281/100),2)</f>
        <v>0</v>
      </c>
      <c r="I281" s="20">
        <f>ROUND(F281+H281,2)</f>
        <v>0</v>
      </c>
      <c r="J281" s="20"/>
      <c r="K281" s="65"/>
    </row>
    <row r="282" spans="1:11" ht="12.75" customHeight="1">
      <c r="A282" s="227" t="s">
        <v>51</v>
      </c>
      <c r="B282" s="227"/>
      <c r="C282" s="227"/>
      <c r="D282" s="227"/>
      <c r="E282" s="227"/>
      <c r="F282" s="75">
        <f>SUM(F281)</f>
        <v>0</v>
      </c>
      <c r="G282" s="76"/>
      <c r="H282" s="78">
        <f>SUM(H281)</f>
        <v>0</v>
      </c>
      <c r="I282" s="77">
        <f>SUM(I281)</f>
        <v>0</v>
      </c>
      <c r="J282" s="113"/>
      <c r="K282" s="65"/>
    </row>
    <row r="283" ht="12.75" customHeight="1">
      <c r="K283" s="65"/>
    </row>
    <row r="284" ht="13.5" customHeight="1">
      <c r="K284" s="65"/>
    </row>
    <row r="285" spans="2:11" ht="13.5" customHeight="1">
      <c r="B285" s="228" t="s">
        <v>324</v>
      </c>
      <c r="C285" s="228"/>
      <c r="D285" s="228"/>
      <c r="E285" s="228"/>
      <c r="K285" s="65"/>
    </row>
    <row r="286" spans="1:11" ht="13.5" customHeight="1">
      <c r="A286" s="6" t="s">
        <v>0</v>
      </c>
      <c r="B286" s="6" t="s">
        <v>1</v>
      </c>
      <c r="C286" s="6" t="s">
        <v>2</v>
      </c>
      <c r="D286" s="6"/>
      <c r="E286" s="6" t="s">
        <v>3</v>
      </c>
      <c r="F286" s="6" t="s">
        <v>4</v>
      </c>
      <c r="G286" s="219" t="s">
        <v>5</v>
      </c>
      <c r="H286" s="219"/>
      <c r="I286" s="6" t="s">
        <v>6</v>
      </c>
      <c r="J286" s="6" t="s">
        <v>7</v>
      </c>
      <c r="K286" s="65"/>
    </row>
    <row r="287" spans="1:11" ht="13.5" customHeight="1">
      <c r="A287" s="7"/>
      <c r="B287" s="7"/>
      <c r="C287" s="7" t="s">
        <v>8</v>
      </c>
      <c r="D287" s="7" t="s">
        <v>9</v>
      </c>
      <c r="E287" s="8" t="s">
        <v>10</v>
      </c>
      <c r="F287" s="8" t="s">
        <v>11</v>
      </c>
      <c r="G287" s="6" t="s">
        <v>12</v>
      </c>
      <c r="H287" s="9" t="s">
        <v>13</v>
      </c>
      <c r="I287" s="8" t="s">
        <v>14</v>
      </c>
      <c r="J287" s="8" t="s">
        <v>15</v>
      </c>
      <c r="K287" s="65"/>
    </row>
    <row r="288" spans="1:11" ht="12" customHeight="1">
      <c r="A288" s="10"/>
      <c r="B288" s="10"/>
      <c r="C288" s="10"/>
      <c r="D288" s="10"/>
      <c r="E288" s="11" t="s">
        <v>16</v>
      </c>
      <c r="F288" s="11" t="s">
        <v>16</v>
      </c>
      <c r="G288" s="10"/>
      <c r="H288" s="12" t="s">
        <v>16</v>
      </c>
      <c r="I288" s="11" t="s">
        <v>16</v>
      </c>
      <c r="J288" s="11" t="s">
        <v>17</v>
      </c>
      <c r="K288" s="65"/>
    </row>
    <row r="289" spans="1:11" ht="242.25">
      <c r="A289" s="26">
        <v>1</v>
      </c>
      <c r="B289" s="27" t="s">
        <v>275</v>
      </c>
      <c r="C289" s="29" t="s">
        <v>23</v>
      </c>
      <c r="D289" s="17">
        <v>10</v>
      </c>
      <c r="E289" s="74">
        <v>0</v>
      </c>
      <c r="F289" s="20">
        <f>D289*E289</f>
        <v>0</v>
      </c>
      <c r="G289" s="14">
        <v>0</v>
      </c>
      <c r="H289" s="20">
        <f>ROUND(IF(G289="zw",F289*0,F289*G289/100),2)</f>
        <v>0</v>
      </c>
      <c r="I289" s="20">
        <f>ROUND(F289+H289,2)</f>
        <v>0</v>
      </c>
      <c r="J289" s="20"/>
      <c r="K289" s="65"/>
    </row>
    <row r="290" spans="1:11" ht="255">
      <c r="A290" s="26">
        <v>2</v>
      </c>
      <c r="B290" s="27" t="s">
        <v>276</v>
      </c>
      <c r="C290" s="29" t="s">
        <v>23</v>
      </c>
      <c r="D290" s="17">
        <v>10</v>
      </c>
      <c r="E290" s="74">
        <v>0</v>
      </c>
      <c r="F290" s="20">
        <f>D290*E290</f>
        <v>0</v>
      </c>
      <c r="G290" s="14">
        <v>0</v>
      </c>
      <c r="H290" s="20">
        <f>ROUND(IF(G290="zw",F290*0,F290*G290/100),2)</f>
        <v>0</v>
      </c>
      <c r="I290" s="20">
        <f>ROUND(F290+H290,2)</f>
        <v>0</v>
      </c>
      <c r="J290" s="20"/>
      <c r="K290" s="65"/>
    </row>
    <row r="291" spans="1:11" ht="63.75">
      <c r="A291" s="26">
        <v>3</v>
      </c>
      <c r="B291" s="27" t="s">
        <v>277</v>
      </c>
      <c r="C291" s="29" t="s">
        <v>23</v>
      </c>
      <c r="D291" s="17">
        <v>10</v>
      </c>
      <c r="E291" s="74">
        <v>0</v>
      </c>
      <c r="F291" s="20">
        <f>D291*E291</f>
        <v>0</v>
      </c>
      <c r="G291" s="14">
        <v>0</v>
      </c>
      <c r="H291" s="20">
        <f>ROUND(IF(G291="zw",F291*0,F291*G291/100),2)</f>
        <v>0</v>
      </c>
      <c r="I291" s="20">
        <f>ROUND(F291+H291,2)</f>
        <v>0</v>
      </c>
      <c r="J291" s="20"/>
      <c r="K291" s="65"/>
    </row>
    <row r="292" spans="1:11" ht="16.5" customHeight="1">
      <c r="A292" s="232" t="s">
        <v>51</v>
      </c>
      <c r="B292" s="232"/>
      <c r="C292" s="232"/>
      <c r="D292" s="232"/>
      <c r="E292" s="232"/>
      <c r="F292" s="78">
        <f>SUM(F289:F291)</f>
        <v>0</v>
      </c>
      <c r="G292" s="76"/>
      <c r="H292" s="78">
        <f>SUM(H289:H291)</f>
        <v>0</v>
      </c>
      <c r="I292" s="78">
        <f>SUM(I289:I291)</f>
        <v>0</v>
      </c>
      <c r="J292" s="20"/>
      <c r="K292" s="65"/>
    </row>
    <row r="293" spans="1:11" ht="16.5" customHeight="1">
      <c r="A293" s="64"/>
      <c r="B293" s="64"/>
      <c r="C293" s="64"/>
      <c r="D293" s="64"/>
      <c r="E293" s="64"/>
      <c r="F293" s="65"/>
      <c r="G293" s="66"/>
      <c r="H293" s="65"/>
      <c r="I293" s="65"/>
      <c r="J293" s="67"/>
      <c r="K293" s="65"/>
    </row>
    <row r="294" spans="1:11" ht="16.5" customHeight="1">
      <c r="A294" s="64"/>
      <c r="B294" s="64"/>
      <c r="C294" s="64"/>
      <c r="D294" s="64"/>
      <c r="E294" s="64"/>
      <c r="F294" s="65"/>
      <c r="G294" s="66"/>
      <c r="H294" s="65"/>
      <c r="I294" s="65"/>
      <c r="J294" s="67"/>
      <c r="K294" s="65"/>
    </row>
    <row r="295" spans="1:11" ht="16.5" customHeight="1">
      <c r="A295" s="64"/>
      <c r="B295" s="64"/>
      <c r="C295" s="64"/>
      <c r="D295" s="64"/>
      <c r="E295" s="64"/>
      <c r="F295" s="65"/>
      <c r="G295" s="66"/>
      <c r="H295" s="65"/>
      <c r="I295" s="65"/>
      <c r="J295" s="67"/>
      <c r="K295" s="65"/>
    </row>
    <row r="296" spans="2:11" ht="16.5" customHeight="1">
      <c r="B296" s="228" t="s">
        <v>325</v>
      </c>
      <c r="C296" s="228"/>
      <c r="D296" s="228"/>
      <c r="E296" s="228"/>
      <c r="K296" s="65"/>
    </row>
    <row r="297" spans="1:11" ht="16.5" customHeight="1">
      <c r="A297" s="6" t="s">
        <v>0</v>
      </c>
      <c r="B297" s="6" t="s">
        <v>1</v>
      </c>
      <c r="C297" s="6" t="s">
        <v>2</v>
      </c>
      <c r="D297" s="6"/>
      <c r="E297" s="6" t="s">
        <v>3</v>
      </c>
      <c r="F297" s="6" t="s">
        <v>4</v>
      </c>
      <c r="G297" s="219" t="s">
        <v>5</v>
      </c>
      <c r="H297" s="219"/>
      <c r="I297" s="6" t="s">
        <v>6</v>
      </c>
      <c r="J297" s="6" t="s">
        <v>7</v>
      </c>
      <c r="K297" s="65"/>
    </row>
    <row r="298" spans="1:11" ht="19.5" customHeight="1">
      <c r="A298" s="7"/>
      <c r="B298" s="7"/>
      <c r="C298" s="7" t="s">
        <v>8</v>
      </c>
      <c r="D298" s="7" t="s">
        <v>9</v>
      </c>
      <c r="E298" s="8" t="s">
        <v>10</v>
      </c>
      <c r="F298" s="8" t="s">
        <v>11</v>
      </c>
      <c r="G298" s="6" t="s">
        <v>12</v>
      </c>
      <c r="H298" s="9" t="s">
        <v>13</v>
      </c>
      <c r="I298" s="8" t="s">
        <v>14</v>
      </c>
      <c r="J298" s="8" t="s">
        <v>15</v>
      </c>
      <c r="K298" s="65"/>
    </row>
    <row r="299" spans="1:11" ht="13.5">
      <c r="A299" s="10"/>
      <c r="B299" s="10"/>
      <c r="C299" s="10"/>
      <c r="D299" s="10"/>
      <c r="E299" s="11" t="s">
        <v>16</v>
      </c>
      <c r="F299" s="11" t="s">
        <v>16</v>
      </c>
      <c r="G299" s="10"/>
      <c r="H299" s="12" t="s">
        <v>16</v>
      </c>
      <c r="I299" s="11" t="s">
        <v>16</v>
      </c>
      <c r="J299" s="11" t="s">
        <v>17</v>
      </c>
      <c r="K299" s="65"/>
    </row>
    <row r="300" spans="1:11" ht="153">
      <c r="A300" s="26">
        <v>1</v>
      </c>
      <c r="B300" s="27" t="s">
        <v>225</v>
      </c>
      <c r="C300" s="29" t="s">
        <v>18</v>
      </c>
      <c r="D300" s="17">
        <v>15</v>
      </c>
      <c r="E300" s="74">
        <v>0</v>
      </c>
      <c r="F300" s="20">
        <f>D300*E300</f>
        <v>0</v>
      </c>
      <c r="G300" s="14">
        <v>0</v>
      </c>
      <c r="H300" s="20">
        <f>ROUND(IF(G300="zw",F300*0,F300*G300/100),2)</f>
        <v>0</v>
      </c>
      <c r="I300" s="20">
        <f>ROUND(F300+H300,2)</f>
        <v>0</v>
      </c>
      <c r="J300" s="20"/>
      <c r="K300" s="65"/>
    </row>
    <row r="301" spans="1:11" ht="38.25">
      <c r="A301" s="26">
        <v>2</v>
      </c>
      <c r="B301" s="27" t="s">
        <v>258</v>
      </c>
      <c r="C301" s="29" t="s">
        <v>23</v>
      </c>
      <c r="D301" s="17">
        <v>15</v>
      </c>
      <c r="E301" s="74">
        <v>0</v>
      </c>
      <c r="F301" s="20">
        <f>D301*E301</f>
        <v>0</v>
      </c>
      <c r="G301" s="14">
        <v>0</v>
      </c>
      <c r="H301" s="20">
        <f>ROUND(IF(G301="zw",F301*0,F301*G301/100),2)</f>
        <v>0</v>
      </c>
      <c r="I301" s="20">
        <f>ROUND(F301+H301,2)</f>
        <v>0</v>
      </c>
      <c r="J301" s="20"/>
      <c r="K301" s="65"/>
    </row>
    <row r="302" spans="1:11" ht="25.5">
      <c r="A302" s="26">
        <v>3</v>
      </c>
      <c r="B302" s="27" t="s">
        <v>259</v>
      </c>
      <c r="C302" s="29" t="s">
        <v>18</v>
      </c>
      <c r="D302" s="17">
        <v>2</v>
      </c>
      <c r="E302" s="74">
        <v>0</v>
      </c>
      <c r="F302" s="20">
        <f>D302*E302</f>
        <v>0</v>
      </c>
      <c r="G302" s="14">
        <v>0</v>
      </c>
      <c r="H302" s="20">
        <f>ROUND(IF(G302="zw",F302*0,F302*G302/100),2)</f>
        <v>0</v>
      </c>
      <c r="I302" s="20">
        <f>ROUND(F302+H302,2)</f>
        <v>0</v>
      </c>
      <c r="J302" s="20"/>
      <c r="K302" s="65"/>
    </row>
    <row r="303" spans="1:11" ht="16.5" customHeight="1">
      <c r="A303" s="227" t="s">
        <v>51</v>
      </c>
      <c r="B303" s="227"/>
      <c r="C303" s="227"/>
      <c r="D303" s="227"/>
      <c r="E303" s="227"/>
      <c r="F303" s="78">
        <f>SUM(F300:F302)</f>
        <v>0</v>
      </c>
      <c r="G303" s="76"/>
      <c r="H303" s="78">
        <f>SUM(H300:H302)</f>
        <v>0</v>
      </c>
      <c r="I303" s="78">
        <f>SUM(I300:I302)</f>
        <v>0</v>
      </c>
      <c r="J303" s="20"/>
      <c r="K303" s="65"/>
    </row>
    <row r="304" spans="1:11" ht="16.5" customHeight="1">
      <c r="A304" s="64"/>
      <c r="B304" s="64"/>
      <c r="C304" s="64"/>
      <c r="D304" s="64"/>
      <c r="E304" s="64"/>
      <c r="F304" s="65"/>
      <c r="G304" s="66"/>
      <c r="H304" s="65"/>
      <c r="I304" s="65"/>
      <c r="J304" s="67"/>
      <c r="K304" s="65"/>
    </row>
    <row r="305" spans="1:11" ht="16.5" customHeight="1">
      <c r="A305" s="64"/>
      <c r="B305" s="228" t="s">
        <v>326</v>
      </c>
      <c r="C305" s="228"/>
      <c r="D305" s="228"/>
      <c r="E305" s="228"/>
      <c r="F305" s="65"/>
      <c r="G305" s="66"/>
      <c r="H305" s="65"/>
      <c r="I305" s="65"/>
      <c r="J305" s="67"/>
      <c r="K305" s="65"/>
    </row>
    <row r="306" spans="1:11" ht="16.5" customHeight="1">
      <c r="A306" s="6" t="s">
        <v>0</v>
      </c>
      <c r="B306" s="6" t="s">
        <v>1</v>
      </c>
      <c r="C306" s="6" t="s">
        <v>2</v>
      </c>
      <c r="D306" s="6"/>
      <c r="E306" s="6" t="s">
        <v>3</v>
      </c>
      <c r="F306" s="6" t="s">
        <v>4</v>
      </c>
      <c r="G306" s="219" t="s">
        <v>5</v>
      </c>
      <c r="H306" s="219"/>
      <c r="I306" s="6" t="s">
        <v>6</v>
      </c>
      <c r="J306" s="6" t="s">
        <v>7</v>
      </c>
      <c r="K306" s="65"/>
    </row>
    <row r="307" spans="1:11" ht="13.5">
      <c r="A307" s="7"/>
      <c r="B307" s="7"/>
      <c r="C307" s="7" t="s">
        <v>8</v>
      </c>
      <c r="D307" s="7" t="s">
        <v>9</v>
      </c>
      <c r="E307" s="8" t="s">
        <v>10</v>
      </c>
      <c r="F307" s="8" t="s">
        <v>11</v>
      </c>
      <c r="G307" s="6" t="s">
        <v>12</v>
      </c>
      <c r="H307" s="9" t="s">
        <v>13</v>
      </c>
      <c r="I307" s="8" t="s">
        <v>14</v>
      </c>
      <c r="J307" s="8" t="s">
        <v>15</v>
      </c>
      <c r="K307" s="65"/>
    </row>
    <row r="308" spans="1:11" ht="15.75" customHeight="1">
      <c r="A308" s="7"/>
      <c r="B308" s="7"/>
      <c r="C308" s="7"/>
      <c r="D308" s="7"/>
      <c r="E308" s="8" t="s">
        <v>16</v>
      </c>
      <c r="F308" s="8" t="s">
        <v>16</v>
      </c>
      <c r="G308" s="7"/>
      <c r="H308" s="80" t="s">
        <v>16</v>
      </c>
      <c r="I308" s="8" t="s">
        <v>16</v>
      </c>
      <c r="J308" s="8" t="s">
        <v>17</v>
      </c>
      <c r="K308" s="65"/>
    </row>
    <row r="309" spans="1:11" ht="165.75">
      <c r="A309" s="26">
        <v>1</v>
      </c>
      <c r="B309" s="27" t="s">
        <v>135</v>
      </c>
      <c r="C309" s="29" t="s">
        <v>23</v>
      </c>
      <c r="D309" s="17">
        <v>100</v>
      </c>
      <c r="E309" s="74">
        <v>0</v>
      </c>
      <c r="F309" s="20">
        <f>D309*E309</f>
        <v>0</v>
      </c>
      <c r="G309" s="14">
        <v>0</v>
      </c>
      <c r="H309" s="20">
        <f>ROUND(IF(G309="zw",F309*0,F309*G309/100),2)</f>
        <v>0</v>
      </c>
      <c r="I309" s="20">
        <f>ROUND(F309+H309,2)</f>
        <v>0</v>
      </c>
      <c r="J309" s="20"/>
      <c r="K309" s="65"/>
    </row>
    <row r="310" spans="1:11" ht="165.75">
      <c r="A310" s="95">
        <v>2</v>
      </c>
      <c r="B310" s="22" t="s">
        <v>136</v>
      </c>
      <c r="C310" s="55" t="s">
        <v>23</v>
      </c>
      <c r="D310" s="56">
        <v>100</v>
      </c>
      <c r="E310" s="158">
        <v>0</v>
      </c>
      <c r="F310" s="28">
        <f>D310*E310</f>
        <v>0</v>
      </c>
      <c r="G310" s="150">
        <v>0</v>
      </c>
      <c r="H310" s="28">
        <f>ROUND(IF(G310="zw",F310*0,F310*G310/100),2)</f>
        <v>0</v>
      </c>
      <c r="I310" s="28">
        <f>ROUND(F310+H310,2)</f>
        <v>0</v>
      </c>
      <c r="J310" s="159"/>
      <c r="K310" s="65"/>
    </row>
    <row r="311" spans="1:11" ht="99.75" customHeight="1">
      <c r="A311" s="133">
        <v>3</v>
      </c>
      <c r="B311" s="154" t="s">
        <v>206</v>
      </c>
      <c r="C311" s="155" t="s">
        <v>23</v>
      </c>
      <c r="D311" s="156">
        <v>50</v>
      </c>
      <c r="E311" s="157">
        <v>0</v>
      </c>
      <c r="F311" s="123">
        <f>D311*E311</f>
        <v>0</v>
      </c>
      <c r="G311" s="151">
        <v>0</v>
      </c>
      <c r="H311" s="123">
        <f>ROUND(IF(G311="zw",F311*0,F311*G311/100),2)</f>
        <v>0</v>
      </c>
      <c r="I311" s="123">
        <f>ROUND(F311+H311,2)</f>
        <v>0</v>
      </c>
      <c r="J311" s="123"/>
      <c r="K311" s="65"/>
    </row>
    <row r="312" spans="1:11" ht="114.75">
      <c r="A312" s="133">
        <v>4</v>
      </c>
      <c r="B312" s="187" t="s">
        <v>270</v>
      </c>
      <c r="C312" s="155" t="s">
        <v>23</v>
      </c>
      <c r="D312" s="156">
        <v>1500</v>
      </c>
      <c r="E312" s="157">
        <v>0</v>
      </c>
      <c r="F312" s="123">
        <f>D312*E312</f>
        <v>0</v>
      </c>
      <c r="G312" s="151">
        <v>0</v>
      </c>
      <c r="H312" s="123">
        <f>ROUND(IF(G312="zw",F312*0,F312*G312/100),2)</f>
        <v>0</v>
      </c>
      <c r="I312" s="123">
        <f>ROUND(F312+H312,2)</f>
        <v>0</v>
      </c>
      <c r="J312" s="123"/>
      <c r="K312" s="65"/>
    </row>
    <row r="313" spans="1:11" ht="16.5" customHeight="1">
      <c r="A313" s="226" t="s">
        <v>51</v>
      </c>
      <c r="B313" s="226"/>
      <c r="C313" s="226"/>
      <c r="D313" s="226"/>
      <c r="E313" s="226"/>
      <c r="F313" s="61">
        <f>SUM(F309:F312)</f>
        <v>0</v>
      </c>
      <c r="G313" s="60"/>
      <c r="H313" s="61">
        <f>SUM(H309:H312)</f>
        <v>0</v>
      </c>
      <c r="I313" s="61">
        <f>SUM(I309:I312)</f>
        <v>0</v>
      </c>
      <c r="J313" s="48"/>
      <c r="K313" s="65"/>
    </row>
    <row r="314" spans="1:11" ht="16.5" customHeight="1">
      <c r="A314" s="64"/>
      <c r="B314" s="64"/>
      <c r="C314" s="64"/>
      <c r="D314" s="64"/>
      <c r="E314" s="64"/>
      <c r="F314" s="65"/>
      <c r="G314" s="66"/>
      <c r="H314" s="65"/>
      <c r="I314" s="65"/>
      <c r="J314" s="67"/>
      <c r="K314" s="65"/>
    </row>
    <row r="315" spans="1:11" ht="16.5" customHeight="1">
      <c r="A315" s="64"/>
      <c r="B315" s="64"/>
      <c r="C315" s="64"/>
      <c r="D315" s="64"/>
      <c r="E315" s="64"/>
      <c r="F315" s="65"/>
      <c r="G315" s="66"/>
      <c r="H315" s="65"/>
      <c r="I315" s="65"/>
      <c r="J315" s="67"/>
      <c r="K315" s="65"/>
    </row>
    <row r="316" spans="2:11" ht="16.5" customHeight="1">
      <c r="B316" s="228" t="s">
        <v>327</v>
      </c>
      <c r="C316" s="228"/>
      <c r="D316" s="228"/>
      <c r="E316" s="228"/>
      <c r="K316" s="65"/>
    </row>
    <row r="317" spans="1:11" ht="16.5" customHeight="1">
      <c r="A317" s="6" t="s">
        <v>0</v>
      </c>
      <c r="B317" s="6" t="s">
        <v>1</v>
      </c>
      <c r="C317" s="6" t="s">
        <v>2</v>
      </c>
      <c r="D317" s="6"/>
      <c r="E317" s="6" t="s">
        <v>3</v>
      </c>
      <c r="F317" s="6" t="s">
        <v>4</v>
      </c>
      <c r="G317" s="219" t="s">
        <v>5</v>
      </c>
      <c r="H317" s="219"/>
      <c r="I317" s="6" t="s">
        <v>6</v>
      </c>
      <c r="J317" s="6" t="s">
        <v>7</v>
      </c>
      <c r="K317" s="65"/>
    </row>
    <row r="318" spans="1:11" ht="16.5" customHeight="1">
      <c r="A318" s="7"/>
      <c r="B318" s="7"/>
      <c r="C318" s="7" t="s">
        <v>8</v>
      </c>
      <c r="D318" s="7" t="s">
        <v>9</v>
      </c>
      <c r="E318" s="8" t="s">
        <v>10</v>
      </c>
      <c r="F318" s="8" t="s">
        <v>11</v>
      </c>
      <c r="G318" s="6" t="s">
        <v>12</v>
      </c>
      <c r="H318" s="9" t="s">
        <v>13</v>
      </c>
      <c r="I318" s="8" t="s">
        <v>14</v>
      </c>
      <c r="J318" s="8" t="s">
        <v>15</v>
      </c>
      <c r="K318" s="65"/>
    </row>
    <row r="319" spans="1:11" ht="13.5">
      <c r="A319" s="7"/>
      <c r="B319" s="7"/>
      <c r="C319" s="7"/>
      <c r="D319" s="7"/>
      <c r="E319" s="8" t="s">
        <v>16</v>
      </c>
      <c r="F319" s="8" t="s">
        <v>16</v>
      </c>
      <c r="G319" s="7"/>
      <c r="H319" s="80" t="s">
        <v>16</v>
      </c>
      <c r="I319" s="8" t="s">
        <v>16</v>
      </c>
      <c r="J319" s="8" t="s">
        <v>17</v>
      </c>
      <c r="K319" s="65"/>
    </row>
    <row r="320" spans="1:11" ht="102">
      <c r="A320" s="26">
        <v>1</v>
      </c>
      <c r="B320" s="27" t="s">
        <v>137</v>
      </c>
      <c r="C320" s="29" t="s">
        <v>23</v>
      </c>
      <c r="D320" s="17">
        <v>20</v>
      </c>
      <c r="E320" s="74">
        <v>0</v>
      </c>
      <c r="F320" s="20">
        <f>D320*E320</f>
        <v>0</v>
      </c>
      <c r="G320" s="14">
        <v>0</v>
      </c>
      <c r="H320" s="20">
        <f>ROUND(IF(G320="zw",F320*0,F320*G320/100),2)</f>
        <v>0</v>
      </c>
      <c r="I320" s="20">
        <f>ROUND(F320+H320,2)</f>
        <v>0</v>
      </c>
      <c r="J320" s="20"/>
      <c r="K320" s="65"/>
    </row>
    <row r="321" spans="1:11" ht="127.5">
      <c r="A321" s="24">
        <v>2</v>
      </c>
      <c r="B321" s="15" t="s">
        <v>180</v>
      </c>
      <c r="C321" s="25" t="s">
        <v>23</v>
      </c>
      <c r="D321" s="39">
        <v>20</v>
      </c>
      <c r="E321" s="108">
        <v>0</v>
      </c>
      <c r="F321" s="28">
        <f>D321*E321</f>
        <v>0</v>
      </c>
      <c r="G321" s="150">
        <v>0</v>
      </c>
      <c r="H321" s="28">
        <f>ROUND(IF(G321="zw",F321*0,F321*G321/100),2)</f>
        <v>0</v>
      </c>
      <c r="I321" s="28">
        <f>ROUND(F321+H321,2)</f>
        <v>0</v>
      </c>
      <c r="J321" s="28"/>
      <c r="K321" s="65"/>
    </row>
    <row r="322" spans="1:11" ht="89.25">
      <c r="A322" s="133">
        <v>3</v>
      </c>
      <c r="B322" s="154" t="s">
        <v>207</v>
      </c>
      <c r="C322" s="155" t="s">
        <v>23</v>
      </c>
      <c r="D322" s="156">
        <v>100</v>
      </c>
      <c r="E322" s="157">
        <v>0</v>
      </c>
      <c r="F322" s="123">
        <f>D322*E322</f>
        <v>0</v>
      </c>
      <c r="G322" s="151">
        <v>0</v>
      </c>
      <c r="H322" s="123">
        <f>ROUND(IF(G322="zw",F322*0,F322*G322/100),2)</f>
        <v>0</v>
      </c>
      <c r="I322" s="123">
        <f>ROUND(F322+H322,2)</f>
        <v>0</v>
      </c>
      <c r="J322" s="123"/>
      <c r="K322" s="65"/>
    </row>
    <row r="323" spans="1:11" ht="16.5" customHeight="1">
      <c r="A323" s="226" t="s">
        <v>51</v>
      </c>
      <c r="B323" s="226"/>
      <c r="C323" s="226"/>
      <c r="D323" s="226"/>
      <c r="E323" s="226"/>
      <c r="F323" s="61">
        <f>SUM(F320:F322)</f>
        <v>0</v>
      </c>
      <c r="G323" s="114"/>
      <c r="H323" s="61">
        <f>SUM(H320:H322)</f>
        <v>0</v>
      </c>
      <c r="I323" s="61">
        <f>SUM(I320:I322)</f>
        <v>0</v>
      </c>
      <c r="J323" s="48"/>
      <c r="K323" s="65"/>
    </row>
    <row r="324" spans="1:11" ht="16.5" customHeight="1">
      <c r="A324" s="64"/>
      <c r="B324" s="64"/>
      <c r="C324" s="64"/>
      <c r="D324" s="64"/>
      <c r="E324" s="64"/>
      <c r="F324" s="65"/>
      <c r="G324" s="66"/>
      <c r="H324" s="65"/>
      <c r="I324" s="65"/>
      <c r="J324" s="67"/>
      <c r="K324" s="65"/>
    </row>
    <row r="325" spans="2:11" ht="16.5" customHeight="1">
      <c r="B325" s="228" t="s">
        <v>328</v>
      </c>
      <c r="C325" s="228"/>
      <c r="D325" s="228"/>
      <c r="E325" s="228"/>
      <c r="K325" s="65"/>
    </row>
    <row r="326" spans="1:11" ht="16.5" customHeight="1">
      <c r="A326" s="6" t="s">
        <v>0</v>
      </c>
      <c r="B326" s="6" t="s">
        <v>1</v>
      </c>
      <c r="C326" s="6" t="s">
        <v>2</v>
      </c>
      <c r="D326" s="6"/>
      <c r="E326" s="6" t="s">
        <v>3</v>
      </c>
      <c r="F326" s="6" t="s">
        <v>4</v>
      </c>
      <c r="G326" s="219" t="s">
        <v>5</v>
      </c>
      <c r="H326" s="219"/>
      <c r="I326" s="6" t="s">
        <v>6</v>
      </c>
      <c r="J326" s="6" t="s">
        <v>7</v>
      </c>
      <c r="K326" s="65"/>
    </row>
    <row r="327" spans="1:11" ht="13.5">
      <c r="A327" s="7"/>
      <c r="B327" s="7"/>
      <c r="C327" s="7" t="s">
        <v>8</v>
      </c>
      <c r="D327" s="7" t="s">
        <v>9</v>
      </c>
      <c r="E327" s="8" t="s">
        <v>10</v>
      </c>
      <c r="F327" s="8" t="s">
        <v>11</v>
      </c>
      <c r="G327" s="6" t="s">
        <v>12</v>
      </c>
      <c r="H327" s="9" t="s">
        <v>13</v>
      </c>
      <c r="I327" s="8" t="s">
        <v>14</v>
      </c>
      <c r="J327" s="8" t="s">
        <v>15</v>
      </c>
      <c r="K327" s="65"/>
    </row>
    <row r="328" spans="1:11" ht="13.5">
      <c r="A328" s="7"/>
      <c r="B328" s="7"/>
      <c r="C328" s="7"/>
      <c r="D328" s="7"/>
      <c r="E328" s="8" t="s">
        <v>16</v>
      </c>
      <c r="F328" s="11" t="s">
        <v>16</v>
      </c>
      <c r="G328" s="10"/>
      <c r="H328" s="12" t="s">
        <v>16</v>
      </c>
      <c r="I328" s="11" t="s">
        <v>16</v>
      </c>
      <c r="J328" s="11" t="s">
        <v>17</v>
      </c>
      <c r="K328" s="65"/>
    </row>
    <row r="329" spans="1:11" ht="127.5" customHeight="1">
      <c r="A329" s="24">
        <v>1</v>
      </c>
      <c r="B329" s="15" t="s">
        <v>138</v>
      </c>
      <c r="C329" s="25" t="s">
        <v>23</v>
      </c>
      <c r="D329" s="39">
        <v>50</v>
      </c>
      <c r="E329" s="108">
        <v>0</v>
      </c>
      <c r="F329" s="115">
        <f>D329*E329</f>
        <v>0</v>
      </c>
      <c r="G329" s="14">
        <v>0</v>
      </c>
      <c r="H329" s="20">
        <f>ROUND(IF(G329="zw",F329*0,F329*G329/100),2)</f>
        <v>0</v>
      </c>
      <c r="I329" s="20">
        <f>ROUND(F329+H329,2)</f>
        <v>0</v>
      </c>
      <c r="J329" s="20"/>
      <c r="K329" s="65"/>
    </row>
    <row r="330" spans="1:11" ht="127.5">
      <c r="A330" s="26">
        <v>2</v>
      </c>
      <c r="B330" s="27" t="s">
        <v>174</v>
      </c>
      <c r="C330" s="29" t="s">
        <v>23</v>
      </c>
      <c r="D330" s="17">
        <v>10</v>
      </c>
      <c r="E330" s="108">
        <v>0</v>
      </c>
      <c r="F330" s="20">
        <f>D330*E330</f>
        <v>0</v>
      </c>
      <c r="G330" s="14">
        <v>0</v>
      </c>
      <c r="H330" s="20">
        <f>ROUND(IF(G330="zw",F330*0,F330*G330/100),2)</f>
        <v>0</v>
      </c>
      <c r="I330" s="20">
        <f>ROUND(F330+H330,2)</f>
        <v>0</v>
      </c>
      <c r="J330" s="20"/>
      <c r="K330" s="65"/>
    </row>
    <row r="331" spans="1:11" ht="127.5">
      <c r="A331" s="40">
        <v>3</v>
      </c>
      <c r="B331" s="23" t="s">
        <v>175</v>
      </c>
      <c r="C331" s="31" t="s">
        <v>23</v>
      </c>
      <c r="D331" s="162">
        <v>10</v>
      </c>
      <c r="E331" s="157">
        <v>0</v>
      </c>
      <c r="F331" s="112">
        <f>D331*E331</f>
        <v>0</v>
      </c>
      <c r="G331" s="14">
        <v>0</v>
      </c>
      <c r="H331" s="20">
        <f>ROUND(IF(G331="zw",F331*0,F331*G331/100),2)</f>
        <v>0</v>
      </c>
      <c r="I331" s="20">
        <f>ROUND(F331+H331,2)</f>
        <v>0</v>
      </c>
      <c r="J331" s="20"/>
      <c r="K331" s="65"/>
    </row>
    <row r="332" spans="1:11" ht="16.5" customHeight="1">
      <c r="A332" s="226" t="s">
        <v>51</v>
      </c>
      <c r="B332" s="226"/>
      <c r="C332" s="226"/>
      <c r="D332" s="226"/>
      <c r="E332" s="226"/>
      <c r="F332" s="61">
        <f>SUM(F329:F331)</f>
        <v>0</v>
      </c>
      <c r="G332" s="76"/>
      <c r="H332" s="78">
        <f>SUM(H329:H331)</f>
        <v>0</v>
      </c>
      <c r="I332" s="78">
        <f>SUM(I329:I331)</f>
        <v>0</v>
      </c>
      <c r="J332" s="20"/>
      <c r="K332" s="65"/>
    </row>
    <row r="333" spans="1:11" ht="16.5" customHeight="1">
      <c r="A333" s="64"/>
      <c r="B333" s="64"/>
      <c r="C333" s="64"/>
      <c r="D333" s="64"/>
      <c r="E333" s="64"/>
      <c r="F333" s="65"/>
      <c r="G333" s="66"/>
      <c r="H333" s="65"/>
      <c r="I333" s="65"/>
      <c r="J333" s="67"/>
      <c r="K333" s="65"/>
    </row>
    <row r="334" spans="2:11" ht="16.5" customHeight="1">
      <c r="B334" s="228" t="s">
        <v>329</v>
      </c>
      <c r="C334" s="228"/>
      <c r="D334" s="228"/>
      <c r="E334" s="228"/>
      <c r="K334" s="65"/>
    </row>
    <row r="335" spans="1:11" ht="16.5" customHeight="1">
      <c r="A335" s="6" t="s">
        <v>0</v>
      </c>
      <c r="B335" s="6" t="s">
        <v>1</v>
      </c>
      <c r="C335" s="6" t="s">
        <v>2</v>
      </c>
      <c r="D335" s="6"/>
      <c r="E335" s="6" t="s">
        <v>3</v>
      </c>
      <c r="F335" s="6" t="s">
        <v>4</v>
      </c>
      <c r="G335" s="219" t="s">
        <v>5</v>
      </c>
      <c r="H335" s="219"/>
      <c r="I335" s="6" t="s">
        <v>6</v>
      </c>
      <c r="J335" s="6" t="s">
        <v>7</v>
      </c>
      <c r="K335" s="65"/>
    </row>
    <row r="336" spans="1:11" ht="13.5">
      <c r="A336" s="7"/>
      <c r="B336" s="7"/>
      <c r="C336" s="7" t="s">
        <v>8</v>
      </c>
      <c r="D336" s="7" t="s">
        <v>9</v>
      </c>
      <c r="E336" s="8" t="s">
        <v>10</v>
      </c>
      <c r="F336" s="8" t="s">
        <v>11</v>
      </c>
      <c r="G336" s="6" t="s">
        <v>12</v>
      </c>
      <c r="H336" s="9" t="s">
        <v>13</v>
      </c>
      <c r="I336" s="8" t="s">
        <v>14</v>
      </c>
      <c r="J336" s="8" t="s">
        <v>15</v>
      </c>
      <c r="K336" s="65"/>
    </row>
    <row r="337" spans="1:11" ht="13.5">
      <c r="A337" s="7"/>
      <c r="B337" s="7"/>
      <c r="C337" s="7"/>
      <c r="D337" s="7"/>
      <c r="E337" s="8" t="s">
        <v>16</v>
      </c>
      <c r="F337" s="8" t="s">
        <v>16</v>
      </c>
      <c r="G337" s="7"/>
      <c r="H337" s="80" t="s">
        <v>16</v>
      </c>
      <c r="I337" s="8" t="s">
        <v>16</v>
      </c>
      <c r="J337" s="8" t="s">
        <v>17</v>
      </c>
      <c r="K337" s="65"/>
    </row>
    <row r="338" spans="1:11" ht="25.5">
      <c r="A338" s="26">
        <v>1</v>
      </c>
      <c r="B338" s="27" t="s">
        <v>139</v>
      </c>
      <c r="C338" s="29" t="s">
        <v>23</v>
      </c>
      <c r="D338" s="17">
        <v>1600</v>
      </c>
      <c r="E338" s="74">
        <v>0</v>
      </c>
      <c r="F338" s="20">
        <f>D338*E338</f>
        <v>0</v>
      </c>
      <c r="G338" s="14">
        <v>0</v>
      </c>
      <c r="H338" s="20">
        <f>ROUND(IF(G338="zw",F338*0,F338*G338/100),2)</f>
        <v>0</v>
      </c>
      <c r="I338" s="20">
        <f>ROUND(F338+H338,2)</f>
        <v>0</v>
      </c>
      <c r="J338" s="20"/>
      <c r="K338" s="65"/>
    </row>
    <row r="339" spans="1:11" ht="25.5">
      <c r="A339" s="26">
        <v>2</v>
      </c>
      <c r="B339" s="23" t="s">
        <v>140</v>
      </c>
      <c r="C339" s="29" t="s">
        <v>23</v>
      </c>
      <c r="D339" s="17">
        <v>2400</v>
      </c>
      <c r="E339" s="74">
        <v>0</v>
      </c>
      <c r="F339" s="20">
        <f>D339*E339</f>
        <v>0</v>
      </c>
      <c r="G339" s="14">
        <v>0</v>
      </c>
      <c r="H339" s="20">
        <f>ROUND(IF(G339="zw",F339*0,F339*G339/100),2)</f>
        <v>0</v>
      </c>
      <c r="I339" s="20">
        <f>ROUND(F339+H339,2)</f>
        <v>0</v>
      </c>
      <c r="J339" s="20"/>
      <c r="K339" s="65"/>
    </row>
    <row r="340" spans="1:11" ht="16.5" customHeight="1">
      <c r="A340" s="227" t="s">
        <v>51</v>
      </c>
      <c r="B340" s="227"/>
      <c r="C340" s="227"/>
      <c r="D340" s="227"/>
      <c r="E340" s="227"/>
      <c r="F340" s="78">
        <f>SUM(F338:F339)</f>
        <v>0</v>
      </c>
      <c r="G340" s="114"/>
      <c r="H340" s="61">
        <f>SUM(H338:H339)</f>
        <v>0</v>
      </c>
      <c r="I340" s="61">
        <f>SUM(I338:I339)</f>
        <v>0</v>
      </c>
      <c r="J340" s="48"/>
      <c r="K340" s="65"/>
    </row>
    <row r="341" spans="1:11" ht="16.5" customHeight="1">
      <c r="A341" s="64"/>
      <c r="B341" s="64"/>
      <c r="C341" s="64"/>
      <c r="D341" s="64"/>
      <c r="E341" s="64"/>
      <c r="F341" s="65"/>
      <c r="G341" s="66"/>
      <c r="H341" s="65"/>
      <c r="I341" s="65"/>
      <c r="J341" s="67"/>
      <c r="K341" s="65"/>
    </row>
    <row r="342" spans="1:11" ht="16.5" customHeight="1">
      <c r="A342" s="64"/>
      <c r="B342" s="64"/>
      <c r="C342" s="64"/>
      <c r="D342" s="64"/>
      <c r="E342" s="64"/>
      <c r="F342" s="65"/>
      <c r="G342" s="66"/>
      <c r="H342" s="65"/>
      <c r="I342" s="65"/>
      <c r="J342" s="67"/>
      <c r="K342" s="65"/>
    </row>
    <row r="343" spans="2:11" ht="16.5" customHeight="1">
      <c r="B343" s="228" t="s">
        <v>330</v>
      </c>
      <c r="C343" s="228"/>
      <c r="D343" s="228"/>
      <c r="E343" s="228"/>
      <c r="K343" s="65"/>
    </row>
    <row r="344" spans="1:11" ht="16.5" customHeight="1">
      <c r="A344" s="6" t="s">
        <v>0</v>
      </c>
      <c r="B344" s="6" t="s">
        <v>1</v>
      </c>
      <c r="C344" s="6" t="s">
        <v>2</v>
      </c>
      <c r="D344" s="6"/>
      <c r="E344" s="6" t="s">
        <v>3</v>
      </c>
      <c r="F344" s="6" t="s">
        <v>4</v>
      </c>
      <c r="G344" s="219" t="s">
        <v>5</v>
      </c>
      <c r="H344" s="219"/>
      <c r="I344" s="6" t="s">
        <v>6</v>
      </c>
      <c r="J344" s="6" t="s">
        <v>7</v>
      </c>
      <c r="K344" s="65"/>
    </row>
    <row r="345" spans="1:11" ht="13.5">
      <c r="A345" s="7"/>
      <c r="B345" s="7"/>
      <c r="C345" s="7" t="s">
        <v>8</v>
      </c>
      <c r="D345" s="7" t="s">
        <v>9</v>
      </c>
      <c r="E345" s="8" t="s">
        <v>10</v>
      </c>
      <c r="F345" s="8" t="s">
        <v>11</v>
      </c>
      <c r="G345" s="6" t="s">
        <v>12</v>
      </c>
      <c r="H345" s="9" t="s">
        <v>13</v>
      </c>
      <c r="I345" s="8" t="s">
        <v>14</v>
      </c>
      <c r="J345" s="8" t="s">
        <v>15</v>
      </c>
      <c r="K345" s="65"/>
    </row>
    <row r="346" spans="1:11" ht="13.5">
      <c r="A346" s="7"/>
      <c r="B346" s="7"/>
      <c r="C346" s="7"/>
      <c r="D346" s="7"/>
      <c r="E346" s="8" t="s">
        <v>16</v>
      </c>
      <c r="F346" s="8" t="s">
        <v>16</v>
      </c>
      <c r="G346" s="7"/>
      <c r="H346" s="80" t="s">
        <v>16</v>
      </c>
      <c r="I346" s="8" t="s">
        <v>16</v>
      </c>
      <c r="J346" s="8" t="s">
        <v>17</v>
      </c>
      <c r="K346" s="65"/>
    </row>
    <row r="347" spans="1:11" ht="140.25">
      <c r="A347" s="26">
        <v>1</v>
      </c>
      <c r="B347" s="15" t="s">
        <v>141</v>
      </c>
      <c r="C347" s="29" t="s">
        <v>23</v>
      </c>
      <c r="D347" s="17">
        <v>50</v>
      </c>
      <c r="E347" s="74">
        <v>0</v>
      </c>
      <c r="F347" s="20">
        <f aca="true" t="shared" si="12" ref="F347:F360">D347*E347</f>
        <v>0</v>
      </c>
      <c r="G347" s="14">
        <v>0</v>
      </c>
      <c r="H347" s="20">
        <f aca="true" t="shared" si="13" ref="H347:H360">ROUND(IF(G347="zw",F347*0,F347*G347/100),2)</f>
        <v>0</v>
      </c>
      <c r="I347" s="20">
        <f aca="true" t="shared" si="14" ref="I347:I360">ROUND(F347+H347,2)</f>
        <v>0</v>
      </c>
      <c r="J347" s="20"/>
      <c r="K347" s="65"/>
    </row>
    <row r="348" spans="1:11" ht="204">
      <c r="A348" s="26">
        <v>2</v>
      </c>
      <c r="B348" s="27" t="s">
        <v>142</v>
      </c>
      <c r="C348" s="29" t="s">
        <v>23</v>
      </c>
      <c r="D348" s="17">
        <v>50</v>
      </c>
      <c r="E348" s="74">
        <v>0</v>
      </c>
      <c r="F348" s="20">
        <f t="shared" si="12"/>
        <v>0</v>
      </c>
      <c r="G348" s="14">
        <v>0</v>
      </c>
      <c r="H348" s="20">
        <f t="shared" si="13"/>
        <v>0</v>
      </c>
      <c r="I348" s="20">
        <f t="shared" si="14"/>
        <v>0</v>
      </c>
      <c r="J348" s="20"/>
      <c r="K348" s="65"/>
    </row>
    <row r="349" spans="1:11" ht="140.25">
      <c r="A349" s="26">
        <v>3</v>
      </c>
      <c r="B349" s="27" t="s">
        <v>208</v>
      </c>
      <c r="C349" s="29" t="s">
        <v>23</v>
      </c>
      <c r="D349" s="17">
        <v>50</v>
      </c>
      <c r="E349" s="74">
        <v>0</v>
      </c>
      <c r="F349" s="20">
        <f t="shared" si="12"/>
        <v>0</v>
      </c>
      <c r="G349" s="14">
        <v>0</v>
      </c>
      <c r="H349" s="20">
        <f t="shared" si="13"/>
        <v>0</v>
      </c>
      <c r="I349" s="20">
        <f t="shared" si="14"/>
        <v>0</v>
      </c>
      <c r="J349" s="20"/>
      <c r="K349" s="65"/>
    </row>
    <row r="350" spans="1:11" ht="63.75">
      <c r="A350" s="26">
        <v>4</v>
      </c>
      <c r="B350" s="27" t="s">
        <v>209</v>
      </c>
      <c r="C350" s="29" t="s">
        <v>23</v>
      </c>
      <c r="D350" s="17">
        <v>50</v>
      </c>
      <c r="E350" s="74">
        <v>0</v>
      </c>
      <c r="F350" s="20">
        <f t="shared" si="12"/>
        <v>0</v>
      </c>
      <c r="G350" s="14">
        <v>0</v>
      </c>
      <c r="H350" s="20">
        <f t="shared" si="13"/>
        <v>0</v>
      </c>
      <c r="I350" s="20">
        <f t="shared" si="14"/>
        <v>0</v>
      </c>
      <c r="J350" s="20"/>
      <c r="K350" s="65"/>
    </row>
    <row r="351" spans="1:11" ht="89.25">
      <c r="A351" s="26">
        <v>5</v>
      </c>
      <c r="B351" s="27" t="s">
        <v>210</v>
      </c>
      <c r="C351" s="29" t="s">
        <v>23</v>
      </c>
      <c r="D351" s="17">
        <v>100</v>
      </c>
      <c r="E351" s="74">
        <v>0</v>
      </c>
      <c r="F351" s="20">
        <f t="shared" si="12"/>
        <v>0</v>
      </c>
      <c r="G351" s="14">
        <v>0</v>
      </c>
      <c r="H351" s="20">
        <f t="shared" si="13"/>
        <v>0</v>
      </c>
      <c r="I351" s="20">
        <f t="shared" si="14"/>
        <v>0</v>
      </c>
      <c r="J351" s="20"/>
      <c r="K351" s="65"/>
    </row>
    <row r="352" spans="1:11" ht="165.75">
      <c r="A352" s="26">
        <v>6</v>
      </c>
      <c r="B352" s="27" t="s">
        <v>211</v>
      </c>
      <c r="C352" s="29" t="s">
        <v>18</v>
      </c>
      <c r="D352" s="17">
        <v>5</v>
      </c>
      <c r="E352" s="74">
        <v>0</v>
      </c>
      <c r="F352" s="20">
        <f t="shared" si="12"/>
        <v>0</v>
      </c>
      <c r="G352" s="14">
        <v>0</v>
      </c>
      <c r="H352" s="20">
        <f t="shared" si="13"/>
        <v>0</v>
      </c>
      <c r="I352" s="20">
        <f t="shared" si="14"/>
        <v>0</v>
      </c>
      <c r="J352" s="20"/>
      <c r="K352" s="65"/>
    </row>
    <row r="353" spans="1:11" ht="12.75">
      <c r="A353" s="26">
        <v>7</v>
      </c>
      <c r="B353" s="27" t="s">
        <v>143</v>
      </c>
      <c r="C353" s="29" t="s">
        <v>23</v>
      </c>
      <c r="D353" s="17">
        <v>120</v>
      </c>
      <c r="E353" s="74">
        <v>0</v>
      </c>
      <c r="F353" s="20">
        <f t="shared" si="12"/>
        <v>0</v>
      </c>
      <c r="G353" s="14">
        <v>0</v>
      </c>
      <c r="H353" s="20">
        <f t="shared" si="13"/>
        <v>0</v>
      </c>
      <c r="I353" s="20">
        <f t="shared" si="14"/>
        <v>0</v>
      </c>
      <c r="J353" s="20"/>
      <c r="K353" s="65"/>
    </row>
    <row r="354" spans="1:11" ht="12.75">
      <c r="A354" s="26">
        <v>8</v>
      </c>
      <c r="B354" s="27" t="s">
        <v>144</v>
      </c>
      <c r="C354" s="29" t="s">
        <v>23</v>
      </c>
      <c r="D354" s="17">
        <v>10</v>
      </c>
      <c r="E354" s="74">
        <v>0</v>
      </c>
      <c r="F354" s="20">
        <f t="shared" si="12"/>
        <v>0</v>
      </c>
      <c r="G354" s="14">
        <v>0</v>
      </c>
      <c r="H354" s="20">
        <f t="shared" si="13"/>
        <v>0</v>
      </c>
      <c r="I354" s="20">
        <f t="shared" si="14"/>
        <v>0</v>
      </c>
      <c r="J354" s="20"/>
      <c r="K354" s="65"/>
    </row>
    <row r="355" spans="1:11" ht="127.5">
      <c r="A355" s="26">
        <v>9</v>
      </c>
      <c r="B355" s="34" t="s">
        <v>260</v>
      </c>
      <c r="C355" s="29" t="s">
        <v>23</v>
      </c>
      <c r="D355" s="17">
        <v>50</v>
      </c>
      <c r="E355" s="74">
        <v>0</v>
      </c>
      <c r="F355" s="20">
        <f t="shared" si="12"/>
        <v>0</v>
      </c>
      <c r="G355" s="14">
        <v>0</v>
      </c>
      <c r="H355" s="20">
        <f t="shared" si="13"/>
        <v>0</v>
      </c>
      <c r="I355" s="20">
        <f t="shared" si="14"/>
        <v>0</v>
      </c>
      <c r="J355" s="20"/>
      <c r="K355" s="65"/>
    </row>
    <row r="356" spans="1:11" ht="63.75">
      <c r="A356" s="26">
        <v>10</v>
      </c>
      <c r="B356" s="34" t="s">
        <v>145</v>
      </c>
      <c r="C356" s="29" t="s">
        <v>23</v>
      </c>
      <c r="D356" s="17">
        <v>10</v>
      </c>
      <c r="E356" s="74">
        <v>0</v>
      </c>
      <c r="F356" s="20">
        <f t="shared" si="12"/>
        <v>0</v>
      </c>
      <c r="G356" s="14">
        <v>0</v>
      </c>
      <c r="H356" s="20">
        <f t="shared" si="13"/>
        <v>0</v>
      </c>
      <c r="I356" s="20">
        <f t="shared" si="14"/>
        <v>0</v>
      </c>
      <c r="J356" s="20"/>
      <c r="K356" s="65"/>
    </row>
    <row r="357" spans="1:11" ht="63.75">
      <c r="A357" s="26">
        <v>11</v>
      </c>
      <c r="B357" s="34" t="s">
        <v>146</v>
      </c>
      <c r="C357" s="29" t="s">
        <v>23</v>
      </c>
      <c r="D357" s="17">
        <v>10</v>
      </c>
      <c r="E357" s="74">
        <v>0</v>
      </c>
      <c r="F357" s="20">
        <f t="shared" si="12"/>
        <v>0</v>
      </c>
      <c r="G357" s="14">
        <v>0</v>
      </c>
      <c r="H357" s="20">
        <f t="shared" si="13"/>
        <v>0</v>
      </c>
      <c r="I357" s="20">
        <f t="shared" si="14"/>
        <v>0</v>
      </c>
      <c r="J357" s="20"/>
      <c r="K357" s="65"/>
    </row>
    <row r="358" spans="1:11" ht="255">
      <c r="A358" s="26">
        <v>12</v>
      </c>
      <c r="B358" s="34" t="s">
        <v>147</v>
      </c>
      <c r="C358" s="29" t="s">
        <v>23</v>
      </c>
      <c r="D358" s="17">
        <v>230</v>
      </c>
      <c r="E358" s="74">
        <v>0</v>
      </c>
      <c r="F358" s="20">
        <f t="shared" si="12"/>
        <v>0</v>
      </c>
      <c r="G358" s="14">
        <v>0</v>
      </c>
      <c r="H358" s="20">
        <f t="shared" si="13"/>
        <v>0</v>
      </c>
      <c r="I358" s="20">
        <f t="shared" si="14"/>
        <v>0</v>
      </c>
      <c r="J358" s="20"/>
      <c r="K358" s="65"/>
    </row>
    <row r="359" spans="1:11" ht="153">
      <c r="A359" s="26">
        <v>13</v>
      </c>
      <c r="B359" s="34" t="s">
        <v>148</v>
      </c>
      <c r="C359" s="29" t="s">
        <v>18</v>
      </c>
      <c r="D359" s="17">
        <v>550</v>
      </c>
      <c r="E359" s="74">
        <v>0</v>
      </c>
      <c r="F359" s="20">
        <f t="shared" si="12"/>
        <v>0</v>
      </c>
      <c r="G359" s="14">
        <v>0</v>
      </c>
      <c r="H359" s="20">
        <f t="shared" si="13"/>
        <v>0</v>
      </c>
      <c r="I359" s="20">
        <f t="shared" si="14"/>
        <v>0</v>
      </c>
      <c r="J359" s="20"/>
      <c r="K359" s="65"/>
    </row>
    <row r="360" spans="1:11" ht="165.75">
      <c r="A360" s="26">
        <v>14</v>
      </c>
      <c r="B360" s="34" t="s">
        <v>261</v>
      </c>
      <c r="C360" s="29" t="s">
        <v>18</v>
      </c>
      <c r="D360" s="17">
        <v>700</v>
      </c>
      <c r="E360" s="74">
        <v>0</v>
      </c>
      <c r="F360" s="20">
        <f t="shared" si="12"/>
        <v>0</v>
      </c>
      <c r="G360" s="14">
        <v>0</v>
      </c>
      <c r="H360" s="20">
        <f t="shared" si="13"/>
        <v>0</v>
      </c>
      <c r="I360" s="20">
        <f t="shared" si="14"/>
        <v>0</v>
      </c>
      <c r="J360" s="20"/>
      <c r="K360" s="65"/>
    </row>
    <row r="361" spans="1:11" ht="16.5" customHeight="1">
      <c r="A361" s="227" t="s">
        <v>51</v>
      </c>
      <c r="B361" s="227"/>
      <c r="C361" s="227"/>
      <c r="D361" s="227"/>
      <c r="E361" s="227"/>
      <c r="F361" s="78">
        <f>SUM(F347:F360)</f>
        <v>0</v>
      </c>
      <c r="G361" s="114"/>
      <c r="H361" s="61">
        <f>SUM(H347:H360)</f>
        <v>0</v>
      </c>
      <c r="I361" s="61">
        <f>SUM(I347:I360)</f>
        <v>0</v>
      </c>
      <c r="J361" s="48"/>
      <c r="K361" s="65"/>
    </row>
    <row r="362" spans="1:11" ht="16.5" customHeight="1">
      <c r="A362" s="64"/>
      <c r="B362" s="64"/>
      <c r="C362" s="64"/>
      <c r="D362" s="64"/>
      <c r="E362" s="64"/>
      <c r="F362" s="65"/>
      <c r="G362" s="66"/>
      <c r="H362" s="65"/>
      <c r="I362" s="65"/>
      <c r="J362" s="67"/>
      <c r="K362" s="65"/>
    </row>
    <row r="363" spans="1:11" ht="16.5" customHeight="1">
      <c r="A363" s="116"/>
      <c r="B363" s="228" t="s">
        <v>331</v>
      </c>
      <c r="C363" s="228"/>
      <c r="D363" s="228"/>
      <c r="E363" s="228"/>
      <c r="K363" s="65"/>
    </row>
    <row r="364" spans="1:11" ht="16.5" customHeight="1">
      <c r="A364" s="6" t="s">
        <v>0</v>
      </c>
      <c r="B364" s="6" t="s">
        <v>1</v>
      </c>
      <c r="C364" s="6" t="s">
        <v>2</v>
      </c>
      <c r="D364" s="6"/>
      <c r="E364" s="6" t="s">
        <v>3</v>
      </c>
      <c r="F364" s="6" t="s">
        <v>4</v>
      </c>
      <c r="G364" s="219" t="s">
        <v>5</v>
      </c>
      <c r="H364" s="219"/>
      <c r="I364" s="6" t="s">
        <v>6</v>
      </c>
      <c r="J364" s="6" t="s">
        <v>7</v>
      </c>
      <c r="K364" s="65"/>
    </row>
    <row r="365" spans="1:11" ht="13.5">
      <c r="A365" s="7"/>
      <c r="B365" s="7"/>
      <c r="C365" s="7" t="s">
        <v>8</v>
      </c>
      <c r="D365" s="7" t="s">
        <v>9</v>
      </c>
      <c r="E365" s="8" t="s">
        <v>10</v>
      </c>
      <c r="F365" s="8" t="s">
        <v>11</v>
      </c>
      <c r="G365" s="6" t="s">
        <v>12</v>
      </c>
      <c r="H365" s="9" t="s">
        <v>13</v>
      </c>
      <c r="I365" s="8" t="s">
        <v>14</v>
      </c>
      <c r="J365" s="8" t="s">
        <v>15</v>
      </c>
      <c r="K365" s="65"/>
    </row>
    <row r="366" spans="1:11" ht="13.5">
      <c r="A366" s="7"/>
      <c r="B366" s="7"/>
      <c r="C366" s="7"/>
      <c r="D366" s="7"/>
      <c r="E366" s="8" t="s">
        <v>16</v>
      </c>
      <c r="F366" s="8" t="s">
        <v>16</v>
      </c>
      <c r="G366" s="7"/>
      <c r="H366" s="80" t="s">
        <v>16</v>
      </c>
      <c r="I366" s="8" t="s">
        <v>16</v>
      </c>
      <c r="J366" s="8" t="s">
        <v>17</v>
      </c>
      <c r="K366" s="65"/>
    </row>
    <row r="367" spans="1:11" ht="89.25">
      <c r="A367" s="26">
        <v>1</v>
      </c>
      <c r="B367" s="27" t="s">
        <v>149</v>
      </c>
      <c r="C367" s="29" t="s">
        <v>23</v>
      </c>
      <c r="D367" s="17">
        <v>50</v>
      </c>
      <c r="E367" s="74">
        <v>0</v>
      </c>
      <c r="F367" s="20">
        <f>D367*E367</f>
        <v>0</v>
      </c>
      <c r="G367" s="14">
        <v>0</v>
      </c>
      <c r="H367" s="20">
        <f>ROUND(IF(G367="zw",F367*0,F367*G367/100),2)</f>
        <v>0</v>
      </c>
      <c r="I367" s="20">
        <f>ROUND(F367+H367,2)</f>
        <v>0</v>
      </c>
      <c r="J367" s="20"/>
      <c r="K367" s="65"/>
    </row>
    <row r="368" spans="1:11" ht="76.5">
      <c r="A368" s="26">
        <v>2</v>
      </c>
      <c r="B368" s="23" t="s">
        <v>150</v>
      </c>
      <c r="C368" s="29" t="s">
        <v>23</v>
      </c>
      <c r="D368" s="17">
        <v>100</v>
      </c>
      <c r="E368" s="74">
        <v>0</v>
      </c>
      <c r="F368" s="20">
        <f>D368*E368</f>
        <v>0</v>
      </c>
      <c r="G368" s="14">
        <v>0</v>
      </c>
      <c r="H368" s="20">
        <f>ROUND(IF(G368="zw",F368*0,F368*G368/100),2)</f>
        <v>0</v>
      </c>
      <c r="I368" s="20">
        <f>ROUND(F368+H368,2)</f>
        <v>0</v>
      </c>
      <c r="J368" s="20"/>
      <c r="K368" s="65"/>
    </row>
    <row r="369" spans="1:11" ht="16.5" customHeight="1">
      <c r="A369" s="227" t="s">
        <v>51</v>
      </c>
      <c r="B369" s="227"/>
      <c r="C369" s="227"/>
      <c r="D369" s="227"/>
      <c r="E369" s="227"/>
      <c r="F369" s="78">
        <f>SUM(F367:F368)</f>
        <v>0</v>
      </c>
      <c r="G369" s="114"/>
      <c r="H369" s="61">
        <f>SUM(H367:H368)</f>
        <v>0</v>
      </c>
      <c r="I369" s="61">
        <f>SUM(I367:I368)</f>
        <v>0</v>
      </c>
      <c r="J369" s="48"/>
      <c r="K369" s="65"/>
    </row>
    <row r="370" spans="1:11" ht="16.5" customHeight="1">
      <c r="A370" s="64"/>
      <c r="B370" s="64"/>
      <c r="C370" s="64"/>
      <c r="D370" s="64"/>
      <c r="E370" s="64"/>
      <c r="F370" s="65"/>
      <c r="G370" s="66"/>
      <c r="H370" s="65"/>
      <c r="I370" s="65"/>
      <c r="J370" s="67"/>
      <c r="K370" s="65"/>
    </row>
    <row r="371" spans="1:11" ht="16.5" customHeight="1">
      <c r="A371" s="116"/>
      <c r="B371" s="228" t="s">
        <v>332</v>
      </c>
      <c r="C371" s="228"/>
      <c r="D371" s="228"/>
      <c r="E371" s="228"/>
      <c r="K371" s="65"/>
    </row>
    <row r="372" spans="1:11" ht="16.5" customHeight="1">
      <c r="A372" s="6" t="s">
        <v>0</v>
      </c>
      <c r="B372" s="6" t="s">
        <v>1</v>
      </c>
      <c r="C372" s="6" t="s">
        <v>2</v>
      </c>
      <c r="D372" s="6"/>
      <c r="E372" s="6" t="s">
        <v>3</v>
      </c>
      <c r="F372" s="6" t="s">
        <v>4</v>
      </c>
      <c r="G372" s="219" t="s">
        <v>5</v>
      </c>
      <c r="H372" s="219"/>
      <c r="I372" s="6" t="s">
        <v>6</v>
      </c>
      <c r="J372" s="6" t="s">
        <v>7</v>
      </c>
      <c r="K372" s="65"/>
    </row>
    <row r="373" spans="1:11" ht="13.5">
      <c r="A373" s="7"/>
      <c r="B373" s="7"/>
      <c r="C373" s="7" t="s">
        <v>8</v>
      </c>
      <c r="D373" s="7" t="s">
        <v>9</v>
      </c>
      <c r="E373" s="8" t="s">
        <v>10</v>
      </c>
      <c r="F373" s="8" t="s">
        <v>11</v>
      </c>
      <c r="G373" s="6" t="s">
        <v>12</v>
      </c>
      <c r="H373" s="9" t="s">
        <v>13</v>
      </c>
      <c r="I373" s="8" t="s">
        <v>14</v>
      </c>
      <c r="J373" s="8" t="s">
        <v>15</v>
      </c>
      <c r="K373" s="65"/>
    </row>
    <row r="374" spans="1:11" ht="13.5">
      <c r="A374" s="7"/>
      <c r="B374" s="10"/>
      <c r="C374" s="7"/>
      <c r="D374" s="7"/>
      <c r="E374" s="8" t="s">
        <v>16</v>
      </c>
      <c r="F374" s="8" t="s">
        <v>16</v>
      </c>
      <c r="G374" s="7"/>
      <c r="H374" s="80" t="s">
        <v>16</v>
      </c>
      <c r="I374" s="8" t="s">
        <v>16</v>
      </c>
      <c r="J374" s="8" t="s">
        <v>17</v>
      </c>
      <c r="K374" s="65"/>
    </row>
    <row r="375" spans="1:11" ht="95.25" customHeight="1">
      <c r="A375" s="26">
        <v>1</v>
      </c>
      <c r="B375" s="23" t="s">
        <v>219</v>
      </c>
      <c r="C375" s="29" t="s">
        <v>23</v>
      </c>
      <c r="D375" s="17">
        <v>300</v>
      </c>
      <c r="E375" s="74">
        <v>0</v>
      </c>
      <c r="F375" s="20">
        <f>D375*E375</f>
        <v>0</v>
      </c>
      <c r="G375" s="14">
        <v>0</v>
      </c>
      <c r="H375" s="20">
        <f>ROUND(IF(G375="zw",F375*0,F375*G375/100),2)</f>
        <v>0</v>
      </c>
      <c r="I375" s="20">
        <f>ROUND(F375+H375,2)</f>
        <v>0</v>
      </c>
      <c r="J375" s="20"/>
      <c r="K375" s="65"/>
    </row>
    <row r="376" spans="1:11" ht="63.75" customHeight="1">
      <c r="A376" s="26">
        <v>2</v>
      </c>
      <c r="B376" s="23" t="s">
        <v>220</v>
      </c>
      <c r="C376" s="29" t="s">
        <v>23</v>
      </c>
      <c r="D376" s="17">
        <v>800</v>
      </c>
      <c r="E376" s="74">
        <v>0</v>
      </c>
      <c r="F376" s="20">
        <f>D376*E376</f>
        <v>0</v>
      </c>
      <c r="G376" s="14">
        <v>0</v>
      </c>
      <c r="H376" s="20">
        <f>ROUND(IF(G376="zw",F376*0,F376*G376/100),2)</f>
        <v>0</v>
      </c>
      <c r="I376" s="20">
        <f>ROUND(F376+H376,2)</f>
        <v>0</v>
      </c>
      <c r="J376" s="20"/>
      <c r="K376" s="65"/>
    </row>
    <row r="377" spans="1:11" ht="16.5" customHeight="1">
      <c r="A377" s="227" t="s">
        <v>51</v>
      </c>
      <c r="B377" s="227"/>
      <c r="C377" s="227"/>
      <c r="D377" s="227"/>
      <c r="E377" s="227"/>
      <c r="F377" s="78">
        <f>SUM(F375:F376)</f>
        <v>0</v>
      </c>
      <c r="G377" s="114"/>
      <c r="H377" s="61">
        <f>SUM(H375:H376)</f>
        <v>0</v>
      </c>
      <c r="I377" s="61">
        <f>SUM(I375:I376)</f>
        <v>0</v>
      </c>
      <c r="J377" s="48"/>
      <c r="K377" s="65"/>
    </row>
    <row r="378" spans="1:11" ht="16.5" customHeight="1">
      <c r="A378" s="64"/>
      <c r="B378" s="64"/>
      <c r="C378" s="64"/>
      <c r="D378" s="64"/>
      <c r="E378" s="64"/>
      <c r="F378" s="65"/>
      <c r="G378" s="66"/>
      <c r="H378" s="65"/>
      <c r="I378" s="65"/>
      <c r="J378" s="67"/>
      <c r="K378" s="65"/>
    </row>
    <row r="379" spans="1:11" ht="16.5" customHeight="1">
      <c r="A379" s="116"/>
      <c r="B379" s="228" t="s">
        <v>333</v>
      </c>
      <c r="C379" s="228"/>
      <c r="D379" s="228"/>
      <c r="E379" s="228"/>
      <c r="K379" s="65"/>
    </row>
    <row r="380" spans="1:11" ht="16.5" customHeight="1">
      <c r="A380" s="6" t="s">
        <v>0</v>
      </c>
      <c r="B380" s="6" t="s">
        <v>1</v>
      </c>
      <c r="C380" s="6" t="s">
        <v>2</v>
      </c>
      <c r="D380" s="6"/>
      <c r="E380" s="6" t="s">
        <v>3</v>
      </c>
      <c r="F380" s="6" t="s">
        <v>4</v>
      </c>
      <c r="G380" s="219" t="s">
        <v>5</v>
      </c>
      <c r="H380" s="219"/>
      <c r="I380" s="6" t="s">
        <v>6</v>
      </c>
      <c r="J380" s="6" t="s">
        <v>7</v>
      </c>
      <c r="K380" s="65"/>
    </row>
    <row r="381" spans="1:11" ht="13.5">
      <c r="A381" s="7"/>
      <c r="B381" s="7"/>
      <c r="C381" s="7" t="s">
        <v>8</v>
      </c>
      <c r="D381" s="7" t="s">
        <v>9</v>
      </c>
      <c r="E381" s="8" t="s">
        <v>10</v>
      </c>
      <c r="F381" s="8" t="s">
        <v>11</v>
      </c>
      <c r="G381" s="6" t="s">
        <v>12</v>
      </c>
      <c r="H381" s="9" t="s">
        <v>13</v>
      </c>
      <c r="I381" s="8" t="s">
        <v>14</v>
      </c>
      <c r="J381" s="8" t="s">
        <v>15</v>
      </c>
      <c r="K381" s="65"/>
    </row>
    <row r="382" spans="1:11" ht="13.5">
      <c r="A382" s="7"/>
      <c r="B382" s="7"/>
      <c r="C382" s="7"/>
      <c r="D382" s="7"/>
      <c r="E382" s="8" t="s">
        <v>16</v>
      </c>
      <c r="F382" s="8" t="s">
        <v>16</v>
      </c>
      <c r="G382" s="7"/>
      <c r="H382" s="80" t="s">
        <v>16</v>
      </c>
      <c r="I382" s="8" t="s">
        <v>16</v>
      </c>
      <c r="J382" s="8" t="s">
        <v>17</v>
      </c>
      <c r="K382" s="65"/>
    </row>
    <row r="383" spans="1:11" ht="178.5" customHeight="1">
      <c r="A383" s="26">
        <v>1</v>
      </c>
      <c r="B383" s="117" t="s">
        <v>151</v>
      </c>
      <c r="C383" s="29" t="s">
        <v>23</v>
      </c>
      <c r="D383" s="17">
        <v>50</v>
      </c>
      <c r="E383" s="74">
        <v>0</v>
      </c>
      <c r="F383" s="20">
        <f>D383*E383</f>
        <v>0</v>
      </c>
      <c r="G383" s="14">
        <v>0</v>
      </c>
      <c r="H383" s="20">
        <f>ROUND(IF(G383="zw",F383*0,F383*G383/100),2)</f>
        <v>0</v>
      </c>
      <c r="I383" s="20">
        <f>ROUND(F383+H383,2)</f>
        <v>0</v>
      </c>
      <c r="J383" s="20"/>
      <c r="K383" s="65"/>
    </row>
    <row r="384" spans="1:11" ht="178.5">
      <c r="A384" s="26">
        <v>2</v>
      </c>
      <c r="B384" s="117" t="s">
        <v>152</v>
      </c>
      <c r="C384" s="29" t="s">
        <v>23</v>
      </c>
      <c r="D384" s="17">
        <v>70</v>
      </c>
      <c r="E384" s="74">
        <v>0</v>
      </c>
      <c r="F384" s="20">
        <f>D384*E384</f>
        <v>0</v>
      </c>
      <c r="G384" s="14">
        <v>0</v>
      </c>
      <c r="H384" s="20">
        <f>ROUND(IF(G384="zw",F384*0,F384*G384/100),2)</f>
        <v>0</v>
      </c>
      <c r="I384" s="20">
        <f>ROUND(F384+H384,2)</f>
        <v>0</v>
      </c>
      <c r="J384" s="20"/>
      <c r="K384" s="65"/>
    </row>
    <row r="385" spans="1:11" ht="178.5">
      <c r="A385" s="26">
        <v>3</v>
      </c>
      <c r="B385" s="117" t="s">
        <v>153</v>
      </c>
      <c r="C385" s="29" t="s">
        <v>23</v>
      </c>
      <c r="D385" s="17">
        <v>40</v>
      </c>
      <c r="E385" s="74">
        <v>0</v>
      </c>
      <c r="F385" s="20">
        <f>D385*E385</f>
        <v>0</v>
      </c>
      <c r="G385" s="14">
        <v>0</v>
      </c>
      <c r="H385" s="20">
        <f>ROUND(IF(G385="zw",F385*0,F385*G385/100),2)</f>
        <v>0</v>
      </c>
      <c r="I385" s="20">
        <f>ROUND(F385+H385,2)</f>
        <v>0</v>
      </c>
      <c r="J385" s="20"/>
      <c r="K385" s="65"/>
    </row>
    <row r="386" spans="1:11" ht="204">
      <c r="A386" s="26">
        <v>4</v>
      </c>
      <c r="B386" s="117" t="s">
        <v>154</v>
      </c>
      <c r="C386" s="29" t="s">
        <v>23</v>
      </c>
      <c r="D386" s="17">
        <v>30</v>
      </c>
      <c r="E386" s="74">
        <v>0</v>
      </c>
      <c r="F386" s="20">
        <f>D386*E386</f>
        <v>0</v>
      </c>
      <c r="G386" s="14">
        <v>0</v>
      </c>
      <c r="H386" s="20">
        <f>ROUND(IF(G386="zw",F386*0,F386*G386/100),2)</f>
        <v>0</v>
      </c>
      <c r="I386" s="20">
        <f>ROUND(F386+H386,2)</f>
        <v>0</v>
      </c>
      <c r="J386" s="20"/>
      <c r="K386" s="65"/>
    </row>
    <row r="387" spans="1:11" ht="12.75" customHeight="1">
      <c r="A387" s="230" t="s">
        <v>51</v>
      </c>
      <c r="B387" s="230"/>
      <c r="C387" s="230"/>
      <c r="D387" s="230"/>
      <c r="E387" s="230"/>
      <c r="F387" s="20">
        <f>SUM(F383:F386)</f>
        <v>0</v>
      </c>
      <c r="G387" s="118"/>
      <c r="H387" s="48">
        <f>SUM(H383:H386)</f>
        <v>0</v>
      </c>
      <c r="I387" s="48">
        <f>SUM(I383:I386)</f>
        <v>0</v>
      </c>
      <c r="J387" s="48"/>
      <c r="K387" s="65"/>
    </row>
    <row r="388" spans="1:11" ht="12.75" customHeight="1">
      <c r="A388" s="124"/>
      <c r="B388" s="124"/>
      <c r="C388" s="124"/>
      <c r="D388" s="124"/>
      <c r="E388" s="124"/>
      <c r="F388" s="67"/>
      <c r="G388" s="129"/>
      <c r="H388" s="67"/>
      <c r="I388" s="67"/>
      <c r="J388" s="67"/>
      <c r="K388" s="65"/>
    </row>
    <row r="389" spans="1:11" ht="12.75" customHeight="1">
      <c r="A389" s="124"/>
      <c r="B389" s="214" t="s">
        <v>334</v>
      </c>
      <c r="C389" s="214"/>
      <c r="D389" s="214"/>
      <c r="E389" s="124"/>
      <c r="F389" s="67"/>
      <c r="G389" s="129"/>
      <c r="H389" s="67"/>
      <c r="I389" s="67"/>
      <c r="J389" s="67"/>
      <c r="K389" s="65"/>
    </row>
    <row r="390" spans="1:11" ht="12.75" customHeight="1">
      <c r="A390" s="6" t="s">
        <v>0</v>
      </c>
      <c r="B390" s="6" t="s">
        <v>1</v>
      </c>
      <c r="C390" s="6" t="s">
        <v>2</v>
      </c>
      <c r="D390" s="6"/>
      <c r="E390" s="6" t="s">
        <v>3</v>
      </c>
      <c r="F390" s="6" t="s">
        <v>4</v>
      </c>
      <c r="G390" s="219" t="s">
        <v>5</v>
      </c>
      <c r="H390" s="219"/>
      <c r="I390" s="6" t="s">
        <v>6</v>
      </c>
      <c r="J390" s="6" t="s">
        <v>7</v>
      </c>
      <c r="K390" s="65"/>
    </row>
    <row r="391" spans="1:11" ht="13.5">
      <c r="A391" s="7"/>
      <c r="B391" s="7"/>
      <c r="C391" s="7" t="s">
        <v>8</v>
      </c>
      <c r="D391" s="7" t="s">
        <v>9</v>
      </c>
      <c r="E391" s="8" t="s">
        <v>10</v>
      </c>
      <c r="F391" s="8" t="s">
        <v>11</v>
      </c>
      <c r="G391" s="6" t="s">
        <v>12</v>
      </c>
      <c r="H391" s="9" t="s">
        <v>13</v>
      </c>
      <c r="I391" s="8" t="s">
        <v>14</v>
      </c>
      <c r="J391" s="8" t="s">
        <v>15</v>
      </c>
      <c r="K391" s="65"/>
    </row>
    <row r="392" spans="1:11" ht="13.5">
      <c r="A392" s="130"/>
      <c r="B392" s="130"/>
      <c r="C392" s="130"/>
      <c r="D392" s="130"/>
      <c r="E392" s="131" t="s">
        <v>16</v>
      </c>
      <c r="F392" s="131" t="s">
        <v>16</v>
      </c>
      <c r="G392" s="130"/>
      <c r="H392" s="132" t="s">
        <v>16</v>
      </c>
      <c r="I392" s="131" t="s">
        <v>16</v>
      </c>
      <c r="J392" s="131" t="s">
        <v>17</v>
      </c>
      <c r="K392" s="65"/>
    </row>
    <row r="393" spans="1:11" ht="127.5">
      <c r="A393" s="133">
        <v>1</v>
      </c>
      <c r="B393" s="135" t="s">
        <v>182</v>
      </c>
      <c r="C393" s="133" t="s">
        <v>23</v>
      </c>
      <c r="D393" s="133">
        <v>10</v>
      </c>
      <c r="E393" s="133"/>
      <c r="F393" s="123">
        <f aca="true" t="shared" si="15" ref="F393:F399">D393*E393</f>
        <v>0</v>
      </c>
      <c r="G393" s="14">
        <v>0</v>
      </c>
      <c r="H393" s="123">
        <f aca="true" t="shared" si="16" ref="H393:H399">ROUND(IF(G393="zw",F393*0,F393*G393/100),2)</f>
        <v>0</v>
      </c>
      <c r="I393" s="123">
        <f aca="true" t="shared" si="17" ref="I393:I399">ROUND(F393+H393,2)</f>
        <v>0</v>
      </c>
      <c r="J393" s="123"/>
      <c r="K393" s="65"/>
    </row>
    <row r="394" spans="1:11" ht="114.75">
      <c r="A394" s="133">
        <v>2</v>
      </c>
      <c r="B394" s="135" t="s">
        <v>183</v>
      </c>
      <c r="C394" s="133" t="s">
        <v>23</v>
      </c>
      <c r="D394" s="133">
        <v>100</v>
      </c>
      <c r="E394" s="133"/>
      <c r="F394" s="123">
        <f t="shared" si="15"/>
        <v>0</v>
      </c>
      <c r="G394" s="14">
        <v>0</v>
      </c>
      <c r="H394" s="123">
        <f t="shared" si="16"/>
        <v>0</v>
      </c>
      <c r="I394" s="123">
        <f t="shared" si="17"/>
        <v>0</v>
      </c>
      <c r="J394" s="123"/>
      <c r="K394" s="65"/>
    </row>
    <row r="395" spans="1:11" ht="153">
      <c r="A395" s="133">
        <v>3</v>
      </c>
      <c r="B395" s="135" t="s">
        <v>184</v>
      </c>
      <c r="C395" s="133" t="s">
        <v>23</v>
      </c>
      <c r="D395" s="133">
        <v>150</v>
      </c>
      <c r="E395" s="133"/>
      <c r="F395" s="123">
        <f t="shared" si="15"/>
        <v>0</v>
      </c>
      <c r="G395" s="14">
        <v>0</v>
      </c>
      <c r="H395" s="123">
        <f t="shared" si="16"/>
        <v>0</v>
      </c>
      <c r="I395" s="123">
        <f t="shared" si="17"/>
        <v>0</v>
      </c>
      <c r="J395" s="123"/>
      <c r="K395" s="65"/>
    </row>
    <row r="396" spans="1:11" ht="242.25">
      <c r="A396" s="133">
        <v>4</v>
      </c>
      <c r="B396" s="135" t="s">
        <v>185</v>
      </c>
      <c r="C396" s="133" t="s">
        <v>23</v>
      </c>
      <c r="D396" s="133">
        <v>50</v>
      </c>
      <c r="E396" s="133"/>
      <c r="F396" s="123">
        <f t="shared" si="15"/>
        <v>0</v>
      </c>
      <c r="G396" s="14">
        <v>0</v>
      </c>
      <c r="H396" s="123">
        <f t="shared" si="16"/>
        <v>0</v>
      </c>
      <c r="I396" s="123">
        <f t="shared" si="17"/>
        <v>0</v>
      </c>
      <c r="J396" s="123"/>
      <c r="K396" s="65"/>
    </row>
    <row r="397" spans="1:11" ht="25.5">
      <c r="A397" s="133">
        <v>5</v>
      </c>
      <c r="B397" s="135" t="s">
        <v>186</v>
      </c>
      <c r="C397" s="133" t="s">
        <v>23</v>
      </c>
      <c r="D397" s="133">
        <v>50</v>
      </c>
      <c r="E397" s="133"/>
      <c r="F397" s="123">
        <f t="shared" si="15"/>
        <v>0</v>
      </c>
      <c r="G397" s="14">
        <v>0</v>
      </c>
      <c r="H397" s="123">
        <f t="shared" si="16"/>
        <v>0</v>
      </c>
      <c r="I397" s="123">
        <f t="shared" si="17"/>
        <v>0</v>
      </c>
      <c r="J397" s="123"/>
      <c r="K397" s="65"/>
    </row>
    <row r="398" spans="1:11" ht="12" customHeight="1">
      <c r="A398" s="133">
        <v>6</v>
      </c>
      <c r="B398" s="135" t="s">
        <v>187</v>
      </c>
      <c r="C398" s="133" t="s">
        <v>23</v>
      </c>
      <c r="D398" s="133">
        <v>100</v>
      </c>
      <c r="E398" s="133"/>
      <c r="F398" s="123">
        <f t="shared" si="15"/>
        <v>0</v>
      </c>
      <c r="G398" s="14">
        <v>0</v>
      </c>
      <c r="H398" s="123">
        <f t="shared" si="16"/>
        <v>0</v>
      </c>
      <c r="I398" s="123">
        <f t="shared" si="17"/>
        <v>0</v>
      </c>
      <c r="J398" s="123"/>
      <c r="K398" s="65"/>
    </row>
    <row r="399" spans="1:11" ht="76.5">
      <c r="A399" s="133">
        <v>7</v>
      </c>
      <c r="B399" s="135" t="s">
        <v>217</v>
      </c>
      <c r="C399" s="133" t="s">
        <v>23</v>
      </c>
      <c r="D399" s="133">
        <v>100</v>
      </c>
      <c r="E399" s="133"/>
      <c r="F399" s="123">
        <f t="shared" si="15"/>
        <v>0</v>
      </c>
      <c r="G399" s="14">
        <v>0</v>
      </c>
      <c r="H399" s="123">
        <f t="shared" si="16"/>
        <v>0</v>
      </c>
      <c r="I399" s="123">
        <f t="shared" si="17"/>
        <v>0</v>
      </c>
      <c r="J399" s="123"/>
      <c r="K399" s="65"/>
    </row>
    <row r="400" spans="1:11" ht="12" customHeight="1">
      <c r="A400" s="220" t="s">
        <v>51</v>
      </c>
      <c r="B400" s="221"/>
      <c r="C400" s="221"/>
      <c r="D400" s="221"/>
      <c r="E400" s="222"/>
      <c r="F400" s="136">
        <f>SUM(F393:F399)</f>
        <v>0</v>
      </c>
      <c r="G400" s="140"/>
      <c r="H400" s="136">
        <f>SUM(H393:H399)</f>
        <v>0</v>
      </c>
      <c r="I400" s="136">
        <f>SUM(I393:I399)</f>
        <v>0</v>
      </c>
      <c r="J400" s="134"/>
      <c r="K400" s="65"/>
    </row>
    <row r="401" spans="1:11" ht="12" customHeight="1">
      <c r="A401" s="128"/>
      <c r="B401" s="128"/>
      <c r="C401" s="128"/>
      <c r="D401" s="128"/>
      <c r="E401" s="128"/>
      <c r="F401" s="138"/>
      <c r="G401" s="127"/>
      <c r="H401" s="138"/>
      <c r="I401" s="138"/>
      <c r="J401" s="127"/>
      <c r="K401" s="65"/>
    </row>
    <row r="402" spans="1:11" ht="12" customHeight="1">
      <c r="A402" s="128"/>
      <c r="B402" s="201" t="s">
        <v>335</v>
      </c>
      <c r="C402" s="201"/>
      <c r="D402" s="201"/>
      <c r="E402" s="201"/>
      <c r="F402" s="138"/>
      <c r="G402" s="127"/>
      <c r="H402" s="138"/>
      <c r="I402" s="138"/>
      <c r="J402" s="127"/>
      <c r="K402" s="65"/>
    </row>
    <row r="403" spans="1:11" ht="12" customHeight="1">
      <c r="A403" s="6" t="s">
        <v>0</v>
      </c>
      <c r="B403" s="6" t="s">
        <v>1</v>
      </c>
      <c r="C403" s="6" t="s">
        <v>2</v>
      </c>
      <c r="D403" s="6"/>
      <c r="E403" s="6" t="s">
        <v>3</v>
      </c>
      <c r="F403" s="6" t="s">
        <v>4</v>
      </c>
      <c r="G403" s="219" t="s">
        <v>5</v>
      </c>
      <c r="H403" s="219"/>
      <c r="I403" s="6" t="s">
        <v>6</v>
      </c>
      <c r="J403" s="6" t="s">
        <v>7</v>
      </c>
      <c r="K403" s="65"/>
    </row>
    <row r="404" spans="1:11" ht="13.5">
      <c r="A404" s="7"/>
      <c r="B404" s="7"/>
      <c r="C404" s="7" t="s">
        <v>8</v>
      </c>
      <c r="D404" s="7" t="s">
        <v>9</v>
      </c>
      <c r="E404" s="8" t="s">
        <v>10</v>
      </c>
      <c r="F404" s="8" t="s">
        <v>11</v>
      </c>
      <c r="G404" s="6" t="s">
        <v>12</v>
      </c>
      <c r="H404" s="9" t="s">
        <v>13</v>
      </c>
      <c r="I404" s="8" t="s">
        <v>14</v>
      </c>
      <c r="J404" s="8" t="s">
        <v>15</v>
      </c>
      <c r="K404" s="65"/>
    </row>
    <row r="405" spans="1:11" ht="13.5">
      <c r="A405" s="130"/>
      <c r="B405" s="130"/>
      <c r="C405" s="130"/>
      <c r="D405" s="130"/>
      <c r="E405" s="131" t="s">
        <v>16</v>
      </c>
      <c r="F405" s="131" t="s">
        <v>16</v>
      </c>
      <c r="G405" s="130"/>
      <c r="H405" s="132" t="s">
        <v>16</v>
      </c>
      <c r="I405" s="131" t="s">
        <v>16</v>
      </c>
      <c r="J405" s="131" t="s">
        <v>17</v>
      </c>
      <c r="K405" s="65"/>
    </row>
    <row r="406" spans="1:11" ht="63.75">
      <c r="A406" s="143">
        <v>1</v>
      </c>
      <c r="B406" s="135" t="s">
        <v>22</v>
      </c>
      <c r="C406" s="143" t="s">
        <v>23</v>
      </c>
      <c r="D406" s="143">
        <v>350</v>
      </c>
      <c r="E406" s="160">
        <v>0</v>
      </c>
      <c r="F406" s="139">
        <f>D406*E406</f>
        <v>0</v>
      </c>
      <c r="G406" s="14">
        <v>0</v>
      </c>
      <c r="H406" s="139">
        <f>ROUND(IF(G406="zw",F406*0,F406*G406/100),2)</f>
        <v>0</v>
      </c>
      <c r="I406" s="139">
        <f>ROUND(F406+H406,2)</f>
        <v>0</v>
      </c>
      <c r="J406" s="134"/>
      <c r="K406" s="65"/>
    </row>
    <row r="407" spans="1:11" ht="165.75">
      <c r="A407" s="143">
        <v>2</v>
      </c>
      <c r="B407" s="135" t="s">
        <v>24</v>
      </c>
      <c r="C407" s="143" t="s">
        <v>23</v>
      </c>
      <c r="D407" s="143">
        <v>500</v>
      </c>
      <c r="E407" s="160">
        <v>0</v>
      </c>
      <c r="F407" s="139">
        <f aca="true" t="shared" si="18" ref="F407:F417">D407*E407</f>
        <v>0</v>
      </c>
      <c r="G407" s="14">
        <v>0</v>
      </c>
      <c r="H407" s="139">
        <f aca="true" t="shared" si="19" ref="H407:H417">ROUND(IF(G407="zw",F407*0,F407*G407/100),2)</f>
        <v>0</v>
      </c>
      <c r="I407" s="139">
        <f aca="true" t="shared" si="20" ref="I407:I417">ROUND(F407+H407,2)</f>
        <v>0</v>
      </c>
      <c r="J407" s="134"/>
      <c r="K407" s="65"/>
    </row>
    <row r="408" spans="1:11" ht="153">
      <c r="A408" s="143">
        <v>3</v>
      </c>
      <c r="B408" s="135" t="s">
        <v>25</v>
      </c>
      <c r="C408" s="143" t="s">
        <v>23</v>
      </c>
      <c r="D408" s="143">
        <v>50</v>
      </c>
      <c r="E408" s="160">
        <v>0</v>
      </c>
      <c r="F408" s="139">
        <f t="shared" si="18"/>
        <v>0</v>
      </c>
      <c r="G408" s="14">
        <v>0</v>
      </c>
      <c r="H408" s="139">
        <f t="shared" si="19"/>
        <v>0</v>
      </c>
      <c r="I408" s="139">
        <f t="shared" si="20"/>
        <v>0</v>
      </c>
      <c r="J408" s="134"/>
      <c r="K408" s="65"/>
    </row>
    <row r="409" spans="1:11" ht="51">
      <c r="A409" s="143">
        <v>4</v>
      </c>
      <c r="B409" s="135" t="s">
        <v>188</v>
      </c>
      <c r="C409" s="143" t="s">
        <v>23</v>
      </c>
      <c r="D409" s="143">
        <v>5</v>
      </c>
      <c r="E409" s="160">
        <v>0</v>
      </c>
      <c r="F409" s="139">
        <f t="shared" si="18"/>
        <v>0</v>
      </c>
      <c r="G409" s="14">
        <v>0</v>
      </c>
      <c r="H409" s="139">
        <f t="shared" si="19"/>
        <v>0</v>
      </c>
      <c r="I409" s="139">
        <f t="shared" si="20"/>
        <v>0</v>
      </c>
      <c r="J409" s="134"/>
      <c r="K409" s="65"/>
    </row>
    <row r="410" spans="1:11" ht="51">
      <c r="A410" s="143">
        <v>5</v>
      </c>
      <c r="B410" s="135" t="s">
        <v>189</v>
      </c>
      <c r="C410" s="143" t="s">
        <v>23</v>
      </c>
      <c r="D410" s="143">
        <v>60</v>
      </c>
      <c r="E410" s="160">
        <v>0</v>
      </c>
      <c r="F410" s="139">
        <f t="shared" si="18"/>
        <v>0</v>
      </c>
      <c r="G410" s="14">
        <v>0</v>
      </c>
      <c r="H410" s="139">
        <f t="shared" si="19"/>
        <v>0</v>
      </c>
      <c r="I410" s="139">
        <f t="shared" si="20"/>
        <v>0</v>
      </c>
      <c r="J410" s="134"/>
      <c r="K410" s="65"/>
    </row>
    <row r="411" spans="1:11" ht="51">
      <c r="A411" s="143">
        <v>6</v>
      </c>
      <c r="B411" s="135" t="s">
        <v>190</v>
      </c>
      <c r="C411" s="143" t="s">
        <v>23</v>
      </c>
      <c r="D411" s="143">
        <v>20</v>
      </c>
      <c r="E411" s="160">
        <v>0</v>
      </c>
      <c r="F411" s="139">
        <f t="shared" si="18"/>
        <v>0</v>
      </c>
      <c r="G411" s="14">
        <v>0</v>
      </c>
      <c r="H411" s="139">
        <f t="shared" si="19"/>
        <v>0</v>
      </c>
      <c r="I411" s="139">
        <f t="shared" si="20"/>
        <v>0</v>
      </c>
      <c r="J411" s="134"/>
      <c r="K411" s="65"/>
    </row>
    <row r="412" spans="1:11" ht="12.75">
      <c r="A412" s="143">
        <v>7</v>
      </c>
      <c r="B412" s="142" t="s">
        <v>26</v>
      </c>
      <c r="C412" s="143" t="s">
        <v>23</v>
      </c>
      <c r="D412" s="143">
        <v>5</v>
      </c>
      <c r="E412" s="160">
        <v>0</v>
      </c>
      <c r="F412" s="139">
        <f t="shared" si="18"/>
        <v>0</v>
      </c>
      <c r="G412" s="14">
        <v>0</v>
      </c>
      <c r="H412" s="139">
        <f t="shared" si="19"/>
        <v>0</v>
      </c>
      <c r="I412" s="139">
        <f t="shared" si="20"/>
        <v>0</v>
      </c>
      <c r="J412" s="134"/>
      <c r="K412" s="65"/>
    </row>
    <row r="413" spans="1:11" ht="76.5">
      <c r="A413" s="143">
        <v>8</v>
      </c>
      <c r="B413" s="135" t="s">
        <v>192</v>
      </c>
      <c r="C413" s="143" t="s">
        <v>23</v>
      </c>
      <c r="D413" s="143">
        <v>30</v>
      </c>
      <c r="E413" s="160">
        <v>0</v>
      </c>
      <c r="F413" s="139">
        <f t="shared" si="18"/>
        <v>0</v>
      </c>
      <c r="G413" s="14">
        <v>0</v>
      </c>
      <c r="H413" s="139">
        <f t="shared" si="19"/>
        <v>0</v>
      </c>
      <c r="I413" s="139">
        <f t="shared" si="20"/>
        <v>0</v>
      </c>
      <c r="J413" s="134"/>
      <c r="K413" s="65"/>
    </row>
    <row r="414" spans="1:11" ht="76.5">
      <c r="A414" s="143">
        <v>9</v>
      </c>
      <c r="B414" s="135" t="s">
        <v>193</v>
      </c>
      <c r="C414" s="143" t="s">
        <v>23</v>
      </c>
      <c r="D414" s="143">
        <v>5</v>
      </c>
      <c r="E414" s="160">
        <v>0</v>
      </c>
      <c r="F414" s="139">
        <f t="shared" si="18"/>
        <v>0</v>
      </c>
      <c r="G414" s="14">
        <v>0</v>
      </c>
      <c r="H414" s="139">
        <f t="shared" si="19"/>
        <v>0</v>
      </c>
      <c r="I414" s="139">
        <f t="shared" si="20"/>
        <v>0</v>
      </c>
      <c r="J414" s="134"/>
      <c r="K414" s="65"/>
    </row>
    <row r="415" spans="1:11" ht="63.75">
      <c r="A415" s="143">
        <v>10</v>
      </c>
      <c r="B415" s="135" t="s">
        <v>199</v>
      </c>
      <c r="C415" s="143" t="s">
        <v>23</v>
      </c>
      <c r="D415" s="143">
        <v>50</v>
      </c>
      <c r="E415" s="160">
        <v>0</v>
      </c>
      <c r="F415" s="139">
        <f t="shared" si="18"/>
        <v>0</v>
      </c>
      <c r="G415" s="14">
        <v>0</v>
      </c>
      <c r="H415" s="139">
        <f t="shared" si="19"/>
        <v>0</v>
      </c>
      <c r="I415" s="139">
        <f t="shared" si="20"/>
        <v>0</v>
      </c>
      <c r="J415" s="134"/>
      <c r="K415" s="65"/>
    </row>
    <row r="416" spans="1:11" ht="12" customHeight="1">
      <c r="A416" s="143">
        <v>11</v>
      </c>
      <c r="B416" s="135" t="s">
        <v>200</v>
      </c>
      <c r="C416" s="143" t="s">
        <v>23</v>
      </c>
      <c r="D416" s="143">
        <v>500</v>
      </c>
      <c r="E416" s="160">
        <v>0</v>
      </c>
      <c r="F416" s="139">
        <f t="shared" si="18"/>
        <v>0</v>
      </c>
      <c r="G416" s="14">
        <v>0</v>
      </c>
      <c r="H416" s="139">
        <f t="shared" si="19"/>
        <v>0</v>
      </c>
      <c r="I416" s="139">
        <f t="shared" si="20"/>
        <v>0</v>
      </c>
      <c r="J416" s="134"/>
      <c r="K416" s="65"/>
    </row>
    <row r="417" spans="1:11" ht="12" customHeight="1">
      <c r="A417" s="143">
        <v>12</v>
      </c>
      <c r="B417" s="135" t="s">
        <v>218</v>
      </c>
      <c r="C417" s="143" t="s">
        <v>23</v>
      </c>
      <c r="D417" s="143">
        <v>260</v>
      </c>
      <c r="E417" s="160">
        <v>0</v>
      </c>
      <c r="F417" s="139">
        <f t="shared" si="18"/>
        <v>0</v>
      </c>
      <c r="G417" s="14">
        <v>0</v>
      </c>
      <c r="H417" s="139">
        <f t="shared" si="19"/>
        <v>0</v>
      </c>
      <c r="I417" s="139">
        <f t="shared" si="20"/>
        <v>0</v>
      </c>
      <c r="J417" s="134"/>
      <c r="K417" s="65"/>
    </row>
    <row r="418" spans="1:11" ht="12" customHeight="1">
      <c r="A418" s="220" t="s">
        <v>51</v>
      </c>
      <c r="B418" s="221"/>
      <c r="C418" s="221"/>
      <c r="D418" s="221"/>
      <c r="E418" s="222"/>
      <c r="F418" s="136">
        <f>SUM(F406:F417)</f>
        <v>0</v>
      </c>
      <c r="G418" s="141"/>
      <c r="H418" s="136">
        <f>SUM(H406:H417)</f>
        <v>0</v>
      </c>
      <c r="I418" s="136">
        <f>SUM(I406:I417)</f>
        <v>0</v>
      </c>
      <c r="J418" s="134"/>
      <c r="K418" s="65"/>
    </row>
    <row r="419" spans="1:11" ht="12" customHeight="1">
      <c r="A419" s="128"/>
      <c r="B419" s="128"/>
      <c r="C419" s="128"/>
      <c r="D419" s="128"/>
      <c r="E419" s="128"/>
      <c r="F419" s="138"/>
      <c r="G419" s="127"/>
      <c r="H419" s="138"/>
      <c r="I419" s="138"/>
      <c r="J419" s="127"/>
      <c r="K419" s="65"/>
    </row>
    <row r="420" spans="1:11" ht="12" customHeight="1">
      <c r="A420" s="128"/>
      <c r="B420" s="201" t="s">
        <v>336</v>
      </c>
      <c r="C420" s="199"/>
      <c r="D420" s="199"/>
      <c r="E420" s="199"/>
      <c r="F420" s="138"/>
      <c r="G420" s="127"/>
      <c r="H420" s="138"/>
      <c r="I420" s="138"/>
      <c r="J420" s="127"/>
      <c r="K420" s="65"/>
    </row>
    <row r="421" spans="1:11" ht="12" customHeight="1">
      <c r="A421" s="6" t="s">
        <v>0</v>
      </c>
      <c r="B421" s="6" t="s">
        <v>1</v>
      </c>
      <c r="C421" s="6" t="s">
        <v>2</v>
      </c>
      <c r="D421" s="6"/>
      <c r="E421" s="6" t="s">
        <v>3</v>
      </c>
      <c r="F421" s="6" t="s">
        <v>4</v>
      </c>
      <c r="G421" s="219" t="s">
        <v>5</v>
      </c>
      <c r="H421" s="219"/>
      <c r="I421" s="6" t="s">
        <v>6</v>
      </c>
      <c r="J421" s="6" t="s">
        <v>7</v>
      </c>
      <c r="K421" s="65"/>
    </row>
    <row r="422" spans="1:11" ht="13.5">
      <c r="A422" s="7"/>
      <c r="B422" s="7"/>
      <c r="C422" s="7" t="s">
        <v>8</v>
      </c>
      <c r="D422" s="7" t="s">
        <v>9</v>
      </c>
      <c r="E422" s="8" t="s">
        <v>10</v>
      </c>
      <c r="F422" s="8" t="s">
        <v>11</v>
      </c>
      <c r="G422" s="6" t="s">
        <v>12</v>
      </c>
      <c r="H422" s="9" t="s">
        <v>13</v>
      </c>
      <c r="I422" s="8" t="s">
        <v>14</v>
      </c>
      <c r="J422" s="8" t="s">
        <v>15</v>
      </c>
      <c r="K422" s="65"/>
    </row>
    <row r="423" spans="1:11" ht="12" customHeight="1">
      <c r="A423" s="130"/>
      <c r="B423" s="130"/>
      <c r="C423" s="130"/>
      <c r="D423" s="130"/>
      <c r="E423" s="131" t="s">
        <v>16</v>
      </c>
      <c r="F423" s="131" t="s">
        <v>16</v>
      </c>
      <c r="G423" s="130"/>
      <c r="H423" s="132" t="s">
        <v>16</v>
      </c>
      <c r="I423" s="131" t="s">
        <v>16</v>
      </c>
      <c r="J423" s="131" t="s">
        <v>17</v>
      </c>
      <c r="K423" s="65"/>
    </row>
    <row r="424" spans="1:11" ht="114.75">
      <c r="A424" s="143">
        <v>1</v>
      </c>
      <c r="B424" s="135" t="s">
        <v>285</v>
      </c>
      <c r="C424" s="143" t="s">
        <v>221</v>
      </c>
      <c r="D424" s="143">
        <v>20</v>
      </c>
      <c r="E424" s="160">
        <v>0</v>
      </c>
      <c r="F424" s="139">
        <f>D424*E424</f>
        <v>0</v>
      </c>
      <c r="G424" s="14">
        <v>0</v>
      </c>
      <c r="H424" s="139">
        <f>ROUND(IF(G424="zw",F424*0,F424*G424/100),2)</f>
        <v>0</v>
      </c>
      <c r="I424" s="139">
        <f>ROUND(F424+H424,2)</f>
        <v>0</v>
      </c>
      <c r="J424" s="137"/>
      <c r="K424" s="65"/>
    </row>
    <row r="425" spans="1:11" ht="12" customHeight="1">
      <c r="A425" s="220" t="s">
        <v>51</v>
      </c>
      <c r="B425" s="221"/>
      <c r="C425" s="221"/>
      <c r="D425" s="221"/>
      <c r="E425" s="222"/>
      <c r="F425" s="136">
        <f>SUM(F424)</f>
        <v>0</v>
      </c>
      <c r="G425" s="140"/>
      <c r="H425" s="136">
        <f>SUM(H424)</f>
        <v>0</v>
      </c>
      <c r="I425" s="136">
        <f>SUM(I424)</f>
        <v>0</v>
      </c>
      <c r="J425" s="134"/>
      <c r="K425" s="65"/>
    </row>
    <row r="426" spans="1:11" ht="12" customHeight="1">
      <c r="A426" s="128"/>
      <c r="B426" s="149"/>
      <c r="C426" s="161"/>
      <c r="D426" s="161"/>
      <c r="E426" s="161"/>
      <c r="F426" s="138"/>
      <c r="G426" s="127"/>
      <c r="H426" s="138"/>
      <c r="I426" s="138"/>
      <c r="J426" s="127"/>
      <c r="K426" s="65"/>
    </row>
    <row r="427" spans="1:11" ht="12" customHeight="1">
      <c r="A427" s="128"/>
      <c r="B427" s="201" t="s">
        <v>337</v>
      </c>
      <c r="C427" s="201"/>
      <c r="D427" s="201"/>
      <c r="E427" s="201"/>
      <c r="F427" s="138"/>
      <c r="G427" s="127"/>
      <c r="H427" s="138"/>
      <c r="I427" s="138"/>
      <c r="J427" s="127"/>
      <c r="K427" s="65"/>
    </row>
    <row r="428" spans="1:11" ht="12" customHeight="1">
      <c r="A428" s="6" t="s">
        <v>0</v>
      </c>
      <c r="B428" s="6" t="s">
        <v>1</v>
      </c>
      <c r="C428" s="6" t="s">
        <v>2</v>
      </c>
      <c r="D428" s="6"/>
      <c r="E428" s="6" t="s">
        <v>3</v>
      </c>
      <c r="F428" s="6" t="s">
        <v>4</v>
      </c>
      <c r="G428" s="219" t="s">
        <v>5</v>
      </c>
      <c r="H428" s="219"/>
      <c r="I428" s="6" t="s">
        <v>6</v>
      </c>
      <c r="J428" s="6" t="s">
        <v>7</v>
      </c>
      <c r="K428" s="65"/>
    </row>
    <row r="429" spans="1:11" ht="13.5">
      <c r="A429" s="7"/>
      <c r="B429" s="7"/>
      <c r="C429" s="7" t="s">
        <v>8</v>
      </c>
      <c r="D429" s="7" t="s">
        <v>9</v>
      </c>
      <c r="E429" s="8" t="s">
        <v>10</v>
      </c>
      <c r="F429" s="8" t="s">
        <v>11</v>
      </c>
      <c r="G429" s="6" t="s">
        <v>12</v>
      </c>
      <c r="H429" s="9" t="s">
        <v>13</v>
      </c>
      <c r="I429" s="8" t="s">
        <v>14</v>
      </c>
      <c r="J429" s="8" t="s">
        <v>15</v>
      </c>
      <c r="K429" s="65"/>
    </row>
    <row r="430" spans="1:11" ht="12" customHeight="1">
      <c r="A430" s="130"/>
      <c r="B430" s="130"/>
      <c r="C430" s="130"/>
      <c r="D430" s="130"/>
      <c r="E430" s="131" t="s">
        <v>16</v>
      </c>
      <c r="F430" s="131" t="s">
        <v>16</v>
      </c>
      <c r="G430" s="130"/>
      <c r="H430" s="132" t="s">
        <v>16</v>
      </c>
      <c r="I430" s="131" t="s">
        <v>16</v>
      </c>
      <c r="J430" s="131" t="s">
        <v>17</v>
      </c>
      <c r="K430" s="65"/>
    </row>
    <row r="431" spans="1:11" ht="38.25">
      <c r="A431" s="143">
        <v>1</v>
      </c>
      <c r="B431" s="135" t="s">
        <v>224</v>
      </c>
      <c r="C431" s="143" t="s">
        <v>23</v>
      </c>
      <c r="D431" s="143">
        <v>2200</v>
      </c>
      <c r="E431" s="160">
        <v>0</v>
      </c>
      <c r="F431" s="139">
        <f>D431*E431</f>
        <v>0</v>
      </c>
      <c r="G431" s="14">
        <v>0</v>
      </c>
      <c r="H431" s="139">
        <f>ROUND(IF(G431="zw",F431*0,F431*G431/100),2)</f>
        <v>0</v>
      </c>
      <c r="I431" s="139">
        <f>ROUND(F431+H431,2)</f>
        <v>0</v>
      </c>
      <c r="J431" s="163"/>
      <c r="K431" s="65"/>
    </row>
    <row r="432" spans="1:11" ht="12" customHeight="1">
      <c r="A432" s="220" t="s">
        <v>51</v>
      </c>
      <c r="B432" s="221"/>
      <c r="C432" s="221"/>
      <c r="D432" s="221"/>
      <c r="E432" s="222"/>
      <c r="F432" s="136">
        <f>SUM(F431)</f>
        <v>0</v>
      </c>
      <c r="G432" s="140"/>
      <c r="H432" s="136">
        <f>SUM(H431)</f>
        <v>0</v>
      </c>
      <c r="I432" s="136">
        <f>SUM(I431)</f>
        <v>0</v>
      </c>
      <c r="J432" s="134"/>
      <c r="K432" s="65"/>
    </row>
    <row r="433" spans="1:11" ht="12" customHeight="1">
      <c r="A433" s="128"/>
      <c r="B433" s="128"/>
      <c r="C433" s="128"/>
      <c r="D433" s="128"/>
      <c r="E433" s="128"/>
      <c r="F433" s="138"/>
      <c r="G433" s="127"/>
      <c r="H433" s="138"/>
      <c r="I433" s="138"/>
      <c r="J433" s="127"/>
      <c r="K433" s="65"/>
    </row>
    <row r="434" spans="1:11" ht="9.75" customHeight="1">
      <c r="A434" s="128"/>
      <c r="B434" s="128"/>
      <c r="C434" s="128"/>
      <c r="D434" s="128"/>
      <c r="E434" s="128"/>
      <c r="F434" s="138"/>
      <c r="G434" s="127"/>
      <c r="H434" s="138"/>
      <c r="I434" s="138"/>
      <c r="J434" s="127"/>
      <c r="K434" s="65"/>
    </row>
    <row r="435" spans="1:10" ht="13.5" customHeight="1">
      <c r="A435" s="127"/>
      <c r="B435" s="127"/>
      <c r="C435" s="127"/>
      <c r="D435" s="127"/>
      <c r="E435" s="127"/>
      <c r="F435" s="127"/>
      <c r="G435" s="247" t="s">
        <v>176</v>
      </c>
      <c r="H435" s="247"/>
      <c r="I435" s="247"/>
      <c r="J435" s="247"/>
    </row>
    <row r="436" spans="1:10" ht="12.75" customHeight="1">
      <c r="A436" s="231"/>
      <c r="B436" s="231"/>
      <c r="C436" s="231"/>
      <c r="D436" s="231"/>
      <c r="E436" s="231"/>
      <c r="F436" s="231"/>
      <c r="G436" s="229" t="s">
        <v>181</v>
      </c>
      <c r="H436" s="229"/>
      <c r="I436" s="229"/>
      <c r="J436" s="229"/>
    </row>
    <row r="437" spans="1:10" ht="12.75" customHeight="1">
      <c r="A437" s="253"/>
      <c r="B437" s="231"/>
      <c r="G437" s="245" t="s">
        <v>274</v>
      </c>
      <c r="H437" s="245"/>
      <c r="I437" s="245"/>
      <c r="J437" s="245"/>
    </row>
  </sheetData>
  <sheetProtection selectLockedCells="1" selectUnlockedCells="1"/>
  <mergeCells count="116">
    <mergeCell ref="A437:B437"/>
    <mergeCell ref="B132:E132"/>
    <mergeCell ref="B277:E277"/>
    <mergeCell ref="G278:H278"/>
    <mergeCell ref="A282:E282"/>
    <mergeCell ref="G437:J437"/>
    <mergeCell ref="B285:E285"/>
    <mergeCell ref="G286:H286"/>
    <mergeCell ref="B256:E256"/>
    <mergeCell ref="G2:J2"/>
    <mergeCell ref="H3:J3"/>
    <mergeCell ref="G435:J435"/>
    <mergeCell ref="A108:E108"/>
    <mergeCell ref="B4:H4"/>
    <mergeCell ref="G97:G103"/>
    <mergeCell ref="H97:H103"/>
    <mergeCell ref="I97:I103"/>
    <mergeCell ref="G112:H112"/>
    <mergeCell ref="A117:E117"/>
    <mergeCell ref="G1:J1"/>
    <mergeCell ref="G35:H35"/>
    <mergeCell ref="B34:J34"/>
    <mergeCell ref="J97:J103"/>
    <mergeCell ref="G7:H7"/>
    <mergeCell ref="B6:J6"/>
    <mergeCell ref="A89:E89"/>
    <mergeCell ref="A10:A18"/>
    <mergeCell ref="C10:C18"/>
    <mergeCell ref="D10:D18"/>
    <mergeCell ref="A246:E246"/>
    <mergeCell ref="G133:H133"/>
    <mergeCell ref="A97:A103"/>
    <mergeCell ref="D97:D103"/>
    <mergeCell ref="E97:E103"/>
    <mergeCell ref="F97:F103"/>
    <mergeCell ref="G124:H124"/>
    <mergeCell ref="A129:E129"/>
    <mergeCell ref="G257:H257"/>
    <mergeCell ref="A274:E274"/>
    <mergeCell ref="A292:E292"/>
    <mergeCell ref="B305:E305"/>
    <mergeCell ref="G306:H306"/>
    <mergeCell ref="A313:E313"/>
    <mergeCell ref="A323:E323"/>
    <mergeCell ref="B296:E296"/>
    <mergeCell ref="B316:E316"/>
    <mergeCell ref="G297:H297"/>
    <mergeCell ref="A303:E303"/>
    <mergeCell ref="G317:H317"/>
    <mergeCell ref="A340:E340"/>
    <mergeCell ref="G380:H380"/>
    <mergeCell ref="G372:H372"/>
    <mergeCell ref="G344:H344"/>
    <mergeCell ref="B379:E379"/>
    <mergeCell ref="B325:E325"/>
    <mergeCell ref="G436:J436"/>
    <mergeCell ref="B363:E363"/>
    <mergeCell ref="G364:H364"/>
    <mergeCell ref="A369:E369"/>
    <mergeCell ref="B371:E371"/>
    <mergeCell ref="A387:E387"/>
    <mergeCell ref="A377:E377"/>
    <mergeCell ref="A436:F436"/>
    <mergeCell ref="A432:E432"/>
    <mergeCell ref="B420:E420"/>
    <mergeCell ref="G421:H421"/>
    <mergeCell ref="A425:E425"/>
    <mergeCell ref="A332:E332"/>
    <mergeCell ref="A361:E361"/>
    <mergeCell ref="G326:H326"/>
    <mergeCell ref="G390:H390"/>
    <mergeCell ref="B389:D389"/>
    <mergeCell ref="B334:E334"/>
    <mergeCell ref="B343:E343"/>
    <mergeCell ref="G335:H335"/>
    <mergeCell ref="G428:H428"/>
    <mergeCell ref="A400:E400"/>
    <mergeCell ref="B402:E402"/>
    <mergeCell ref="G403:H403"/>
    <mergeCell ref="B427:E427"/>
    <mergeCell ref="F19:F23"/>
    <mergeCell ref="G19:G23"/>
    <mergeCell ref="G92:H92"/>
    <mergeCell ref="C97:C103"/>
    <mergeCell ref="A418:E418"/>
    <mergeCell ref="B91:J91"/>
    <mergeCell ref="E24:E29"/>
    <mergeCell ref="G24:G29"/>
    <mergeCell ref="I10:I18"/>
    <mergeCell ref="J10:J18"/>
    <mergeCell ref="J24:J29"/>
    <mergeCell ref="A31:E31"/>
    <mergeCell ref="D19:D23"/>
    <mergeCell ref="E19:E23"/>
    <mergeCell ref="H19:H23"/>
    <mergeCell ref="E10:E18"/>
    <mergeCell ref="F10:F18"/>
    <mergeCell ref="G10:G18"/>
    <mergeCell ref="F24:F29"/>
    <mergeCell ref="H24:H29"/>
    <mergeCell ref="I24:I29"/>
    <mergeCell ref="H10:H18"/>
    <mergeCell ref="I19:I23"/>
    <mergeCell ref="J19:J23"/>
    <mergeCell ref="A24:A29"/>
    <mergeCell ref="C24:C29"/>
    <mergeCell ref="D24:D29"/>
    <mergeCell ref="A19:A23"/>
    <mergeCell ref="C19:C23"/>
    <mergeCell ref="A254:J254"/>
    <mergeCell ref="A248:J248"/>
    <mergeCell ref="A249:J249"/>
    <mergeCell ref="A250:J250"/>
    <mergeCell ref="A251:J251"/>
    <mergeCell ref="A252:J252"/>
    <mergeCell ref="A253:J253"/>
  </mergeCells>
  <dataValidations count="4">
    <dataValidation type="list" operator="equal" allowBlank="1" showErrorMessage="1" sqref="G375:G376 G289:G291 G260:G273 G309:G312 G38:G88 G115:G116 G95:G97 G30 G431 G424 G347:G360 G406:G417 G393:G399 G320:G322 G329:G331 G367:G368 G338:G339 G300:G302 G281 G127:G128 G383:G386 G104:G107 G136:G245">
      <formula1>$R$32:$R$35</formula1>
    </dataValidation>
    <dataValidation type="list" operator="equal" allowBlank="1" showErrorMessage="1" sqref="G110:G111 G108 G282 G313:G315 G323:G324 G332:G333 G340:G342 G361:G362 G377:G378 G387:G389 G89:G90 G129:G130 G292:G295 G274:G276 G303:G305 G369:G370 G117:G123">
      <formula1>NA()</formula1>
    </dataValidation>
    <dataValidation type="list" operator="equal" allowBlank="1" showErrorMessage="1" sqref="G246:G247">
      <formula1>Arkusz1!#REF!</formula1>
    </dataValidation>
    <dataValidation type="list" allowBlank="1" showInputMessage="1" showErrorMessage="1" sqref="G10:G29">
      <formula1>$R$32:$R$35</formula1>
    </dataValidation>
  </dataValidations>
  <printOptions/>
  <pageMargins left="0.6298611111111111" right="0.4722222222222222" top="0.5118055555555555" bottom="0.5118055555555556" header="0.5118055555555555" footer="0.27569444444444446"/>
  <pageSetup horizontalDpi="600" verticalDpi="600" orientation="portrait" paperSize="9" scale="65" r:id="rId1"/>
  <headerFooter alignWithMargins="0">
    <oddFooter>&amp;CStrona &amp;P z &amp;N</oddFooter>
  </headerFooter>
  <rowBreaks count="2" manualBreakCount="2">
    <brk id="358" max="9" man="1"/>
    <brk id="377"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Windows User</cp:lastModifiedBy>
  <cp:lastPrinted>2020-12-01T08:55:13Z</cp:lastPrinted>
  <dcterms:created xsi:type="dcterms:W3CDTF">2018-11-15T08:55:11Z</dcterms:created>
  <dcterms:modified xsi:type="dcterms:W3CDTF">2020-12-01T11:48:13Z</dcterms:modified>
  <cp:category/>
  <cp:version/>
  <cp:contentType/>
  <cp:contentStatus/>
</cp:coreProperties>
</file>