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lukasz.janikowski\2023.10 Kamionki - chodnik\01 przetarg\"/>
    </mc:Choice>
  </mc:AlternateContent>
  <bookViews>
    <workbookView xWindow="-120" yWindow="-120" windowWidth="25440" windowHeight="15390" activeTab="1"/>
  </bookViews>
  <sheets>
    <sheet name="ZZK" sheetId="4" r:id="rId1"/>
    <sheet name="br. drogowa" sheetId="2" r:id="rId2"/>
    <sheet name="oświetlenie" sheetId="3" r:id="rId3"/>
  </sheets>
  <definedNames>
    <definedName name="dane">#REF!</definedName>
    <definedName name="kurs">4.2735</definedName>
    <definedName name="_xlnm.Print_Area" localSheetId="0">ZZK!$A$1:$E$13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2" l="1"/>
  <c r="G47" i="3" l="1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19" i="3"/>
  <c r="G18" i="3"/>
  <c r="G17" i="3"/>
  <c r="G16" i="3"/>
  <c r="G15" i="3"/>
  <c r="G14" i="3"/>
  <c r="G12" i="3"/>
  <c r="G11" i="3"/>
  <c r="G10" i="3"/>
  <c r="G9" i="3"/>
  <c r="G8" i="3"/>
  <c r="G7" i="3"/>
  <c r="G6" i="3" l="1"/>
  <c r="G20" i="3"/>
  <c r="G13" i="3"/>
  <c r="G48" i="3" l="1"/>
  <c r="D9" i="4" s="1"/>
  <c r="G39" i="2"/>
  <c r="G38" i="2"/>
  <c r="G37" i="2" s="1"/>
  <c r="G36" i="2"/>
  <c r="G35" i="2"/>
  <c r="G34" i="2"/>
  <c r="G32" i="2"/>
  <c r="G31" i="2"/>
  <c r="G30" i="2"/>
  <c r="G29" i="2"/>
  <c r="G28" i="2" s="1"/>
  <c r="G27" i="2"/>
  <c r="G26" i="2"/>
  <c r="G25" i="2" s="1"/>
  <c r="G24" i="2"/>
  <c r="G23" i="2"/>
  <c r="G22" i="2"/>
  <c r="G21" i="2"/>
  <c r="G20" i="2"/>
  <c r="G19" i="2"/>
  <c r="G17" i="2"/>
  <c r="G16" i="2"/>
  <c r="G15" i="2"/>
  <c r="G14" i="2" s="1"/>
  <c r="G13" i="2"/>
  <c r="G12" i="2"/>
  <c r="G11" i="2"/>
  <c r="G10" i="2"/>
  <c r="G7" i="2"/>
  <c r="G6" i="2" s="1"/>
  <c r="G33" i="2" l="1"/>
  <c r="G18" i="2"/>
  <c r="G8" i="2"/>
  <c r="G40" i="2" s="1"/>
  <c r="D8" i="4" s="1"/>
  <c r="D10" i="4" s="1"/>
  <c r="D11" i="4" s="1"/>
  <c r="D12" i="4" s="1"/>
</calcChain>
</file>

<file path=xl/sharedStrings.xml><?xml version="1.0" encoding="utf-8"?>
<sst xmlns="http://schemas.openxmlformats.org/spreadsheetml/2006/main" count="252" uniqueCount="129">
  <si>
    <t>Lp</t>
  </si>
  <si>
    <t>Nr specyfikacji</t>
  </si>
  <si>
    <t>Opis pozycji</t>
  </si>
  <si>
    <t>Ilość</t>
  </si>
  <si>
    <t>Wartość</t>
  </si>
  <si>
    <t>D-01.01.01</t>
  </si>
  <si>
    <t>km</t>
  </si>
  <si>
    <t>D-01.02.02</t>
  </si>
  <si>
    <t>m2</t>
  </si>
  <si>
    <t>m3</t>
  </si>
  <si>
    <t>D-01.02.01</t>
  </si>
  <si>
    <t>szt</t>
  </si>
  <si>
    <t>Wywóz karpiny i gałęzi na składowisko Wykonawcy</t>
  </si>
  <si>
    <t>mp</t>
  </si>
  <si>
    <t>D-02.01.01</t>
  </si>
  <si>
    <t>D-02.03.01</t>
  </si>
  <si>
    <t>Zagęszczanie nasypów zagęszczarkami, w gruncie: sypkim kat. I-II</t>
  </si>
  <si>
    <t>D-04.01.01</t>
  </si>
  <si>
    <t>D-04.05.01</t>
  </si>
  <si>
    <t>D-04.06.01</t>
  </si>
  <si>
    <t>D-04.04.02</t>
  </si>
  <si>
    <t>D-04.03.01</t>
  </si>
  <si>
    <t>Czyszczenie mechaniczne podbudowy</t>
  </si>
  <si>
    <t>Skropienie podbudowy emulsją asfaltową w ilości 0,8 kg/m2</t>
  </si>
  <si>
    <t>D-05.03.23</t>
  </si>
  <si>
    <t>D-08.01.01</t>
  </si>
  <si>
    <t>m</t>
  </si>
  <si>
    <t>D-08.05.01</t>
  </si>
  <si>
    <t>D-08.03.01</t>
  </si>
  <si>
    <t>D-06.01.01</t>
  </si>
  <si>
    <t>Humusowanie i obsianie skarp przy grubości warstwy humusu 10 cm</t>
  </si>
  <si>
    <t>D-03.02.01a</t>
  </si>
  <si>
    <t>Regulacja pionowa: włazów kanałowych</t>
  </si>
  <si>
    <t>Regulacja pionowa: zaworów wodociągowych i gazowych</t>
  </si>
  <si>
    <t xml:space="preserve"> </t>
  </si>
  <si>
    <t>RAZEM</t>
  </si>
  <si>
    <t>D-05.03.05a</t>
  </si>
  <si>
    <t>Cena jedn.</t>
  </si>
  <si>
    <t>Jedn.</t>
  </si>
  <si>
    <t>Rozbudowa drogi powiatowej nr 2461P w m. Kamionki w zakresie budowy chodnika
BRANŻA DROGOWA</t>
  </si>
  <si>
    <t>Roboty demontażowe</t>
  </si>
  <si>
    <t>D-07.07.01</t>
  </si>
  <si>
    <t>Demontaż opraw oświetlenia zewnętrznego na wysięgniku</t>
  </si>
  <si>
    <t>kpl</t>
  </si>
  <si>
    <t xml:space="preserve">Demontaż wysięgników rurowych  na słupie </t>
  </si>
  <si>
    <t>Demontaż słupów oświetleniowych, o masie 100-300 kg</t>
  </si>
  <si>
    <t>słup</t>
  </si>
  <si>
    <t>Montaż i stawianie słupów oświetleniowych (słup z demontażu)</t>
  </si>
  <si>
    <t>Montaż wysięgników rurowych mocowanych na słupie, o masie: do 15 kg (materiał z demontażu)</t>
  </si>
  <si>
    <t>Montaż opraw oświetlenia zewnętrznego  na  słupie (materiał z demontażu)</t>
  </si>
  <si>
    <t>Roboty ziemne</t>
  </si>
  <si>
    <t xml:space="preserve">Mechaniczne kopanie rowów dla kabli  </t>
  </si>
  <si>
    <t>Nasypanie warstwy piasku  na dno rowu kablowego o szer.do 0.4 m</t>
  </si>
  <si>
    <t>Przewierty mechaniczne dla rury o śr.do 100 mm- rura śr. 75mm</t>
  </si>
  <si>
    <t xml:space="preserve">Mechaniczne zasypywanie rowów dla kabli  </t>
  </si>
  <si>
    <t xml:space="preserve">Wywóz ziemi samochodami samowyładowczymi  z załadowaniem i wyładowaniem gruntu  </t>
  </si>
  <si>
    <t>Prace montażowe</t>
  </si>
  <si>
    <t>Ręczne układanie kabli w rowach kablowych, o masie pon. 1,0 do 2,0 kg/m, z przykryciem kabli: folią - YAKY 5x25mm2</t>
  </si>
  <si>
    <t>Ręczne układanie kabli w rowach kablowych, o masie pon. 1,0 do 2,0 kg/m, z przykryciem kabli: folią - YAKY 4x35mm2</t>
  </si>
  <si>
    <t>Układanie ręczne kabli wielożyłowych bez mocowania w  rurach - masa kabla do 1,0 kg/m</t>
  </si>
  <si>
    <t xml:space="preserve">Montaż uziomu poziomego  z bednarki o przekroju do 120 mm2 </t>
  </si>
  <si>
    <t>Montaż metodą udarową uziomu ze stali profilowanej miedziowanej  - długość uziomu 9 m</t>
  </si>
  <si>
    <t>uziom</t>
  </si>
  <si>
    <t>Badanie linii kablowej do 1kV linia kablowa 4-żyłowa</t>
  </si>
  <si>
    <t>odc</t>
  </si>
  <si>
    <t>Pomiar rezystancji izolacji instalacji elektrycznej: obwód 3-fazowy  -  pierwszy pomiar</t>
  </si>
  <si>
    <t>pomiar</t>
  </si>
  <si>
    <t>Pomiar rezystancji izolacji instalacji elektrycznej: obwód 3-fazowy  -  każdy następny pomiar</t>
  </si>
  <si>
    <t>Montaż i stawianie słupów oświetleniowych o masie do 300 kg H=8,0m (słup okrągły)</t>
  </si>
  <si>
    <t>szt.</t>
  </si>
  <si>
    <t>Montaż i stawianie słupów oświetleniowych o masie do 300 kg H=6,0m (słup okrągły)</t>
  </si>
  <si>
    <t>Montaż wysięgników rurowych pojedynczych na słupie</t>
  </si>
  <si>
    <t>Montaż przewodów do opraw oświetleniowych, przez wciąganie w słupy, rury osłonowe i wysięgniki, przy wysokości latarń do 8 m - YDY 3x1m5mm2</t>
  </si>
  <si>
    <t>Montaż przewodów do opraw oświetleniowych, przez wciąganie w słupy, rury osłonowe i wysięgniki, przy wysokości latarń do 8 m - YDY 2x1,5mm2</t>
  </si>
  <si>
    <t>Montaż opraw oświetlenia zewnętrznego na słupie wraz ze źródłem światła LED 37W</t>
  </si>
  <si>
    <t>Montaż opraw oświetlenia zewnętrznego na słupie wraz ze źródłem światła LED 14W</t>
  </si>
  <si>
    <t>Montaż końcówek kablowych przez zaciskanie- izolacyjne złącze bezpiecznikowe IZK-4-01 + izolacyjne złącze fazowe IZK-4-02 + izolacyjne złącze zerowe IZK-4-03</t>
  </si>
  <si>
    <t>Montaż szafki oświetleniowej SOU</t>
  </si>
  <si>
    <t>Badania i pomiary instalacji uziemienia ochronnego lub roboczego: - pierwszy pomiar</t>
  </si>
  <si>
    <t>Badania i pomiary instalacji uziemiającej (każdy następny pomiar)</t>
  </si>
  <si>
    <t>Pierwszy pomiar skutecznosci zerowania</t>
  </si>
  <si>
    <t>pomiar.</t>
  </si>
  <si>
    <t>Następny pomiar skutecznosci zerowania</t>
  </si>
  <si>
    <t>Pomiar rezystancji izolacji instalacji elektrycznych - obwód 1-fazowy, pierwszy pomiar</t>
  </si>
  <si>
    <t>Pomiar rezystancji izolacji instalacji elektrycznych - obwód 1-fazowy, każdy następny pomiar</t>
  </si>
  <si>
    <t>Sprawdzenie samoczynnego wyłączenia zasilania - pomiar impedancji pętli zwarciowej - pierwszy</t>
  </si>
  <si>
    <t>Sprawdzenie samoczynnego wyłączenia zasilania - pomiar impedancji pętli zwarciowej - każdy następny</t>
  </si>
  <si>
    <t>Pomiary luminancji /analogia/ - pierwszy komplet pomiarów dok. na stanowisku</t>
  </si>
  <si>
    <t>Pomiary luminancji /analogia/ - każdy dalszy kpl.pomiarów dok.na tym samym stanowisku</t>
  </si>
  <si>
    <t>Roboty pomiarowe - trasa dróg w terenie równinnym wraz z inwentaryzacją powykonawczą</t>
  </si>
  <si>
    <t>Usunięcie warstwy ziemi urodzajnej (humusu) przy grubości warstwy do 20 cm z transportem nadmiaru urobku na składowisko Wykonawcy</t>
  </si>
  <si>
    <t>Ścinanie piłą mechaniczną drzew o średnicy 36-45 cm wraz z karczowaniem pni</t>
  </si>
  <si>
    <t>Transport dłużyc na Obwód Drogowy w Zamysłowie</t>
  </si>
  <si>
    <t>Wykopy wykonywane koparkami z transportem urobku samochodami samowyładowczymi na składowisko Wykonawcy</t>
  </si>
  <si>
    <t>Mechaniczne profilowanie i zagęszczenie podłoża pod warstwy konstrukcyjne nawierzchni</t>
  </si>
  <si>
    <t>Warstwa wzmacniająca podłoże z mieszanki związanej cementem C3/4 , o grubości warstwy po zagęszczeniu 15 cm (odtworzenie nawierzchni po przekopie + podbudowa pod chodnikiem)</t>
  </si>
  <si>
    <t>Podbudowa zasadnicza z betonu C8/10 bez dylatacji, o grubości warstwy po zagęszczeniu 15 cm, pielegnacja podbudowy wodą i piaskiem</t>
  </si>
  <si>
    <t>Podbudowa z mieszanki niezwiązanej - warstwa dolna o grubości po zagęszczeniu 15 cm</t>
  </si>
  <si>
    <t>Nawierzchnia z mieszanek mineralno-asfaltowych, grysowych - warstwa ścieralna po zagęszczeniu o grubości 5 cm</t>
  </si>
  <si>
    <t>Nawierzchnie z kostki brukowej betonowej o grubości 8 cm - kolorowej (z mikrofazą), na podsypce cement-piaskowej</t>
  </si>
  <si>
    <t>Krawężniki betonowe wtopione o wymiarach 12x25 cm - na ławie betonowej z oporem z betonu C12/15</t>
  </si>
  <si>
    <t>Ścieki z elementów prefabrykowanych na ławie betonowej z betonu C12/15</t>
  </si>
  <si>
    <t>Obrzeża betonowe 8x30 cm na ławie betonowej z oporem z betonu C12/15</t>
  </si>
  <si>
    <t>Krawężniki betonowe o wymiarach 15x30 cm - na ławie betonowej z oporem z betonu C12/15</t>
  </si>
  <si>
    <t>Plantowanie powierzchni skarp i korony nasypów</t>
  </si>
  <si>
    <t>Nawierzchnie z tłucznia kamiennego przy grubości warstwy po zagęszczeniu 10 cm - umocnione pobocze (kruszywo granitowe jasne)</t>
  </si>
  <si>
    <t>Rozbudowa drogi powiatowej nr 2461P w m. Kamionki w zakresie budowy chodnika
BRANŻA  ELEKTRYCZNA</t>
  </si>
  <si>
    <t>ZBIORCZE ZESTAWIENIE KOSZTÓW</t>
  </si>
  <si>
    <t xml:space="preserve">Lp. </t>
  </si>
  <si>
    <t>Rodzaj robót</t>
  </si>
  <si>
    <t>Roboty drogowe</t>
  </si>
  <si>
    <t>RAZEM NETTO</t>
  </si>
  <si>
    <t xml:space="preserve"> 23% VAT</t>
  </si>
  <si>
    <t>RAZEM BRUTTO</t>
  </si>
  <si>
    <t>Rozbudowa drogi powiatowej nr 2461P w m. Kamionki w zakresie budowy chodnika</t>
  </si>
  <si>
    <t>kpl. pom.</t>
  </si>
  <si>
    <t>Formowanie i zagęszczanie nasypów z materiału z dokopu</t>
  </si>
  <si>
    <t>Formowanie i zagęszczanie nasypów z materiału z dokopu - warstwa odsączająco-filtracyjna</t>
  </si>
  <si>
    <t>Oświetlenie drogowe</t>
  </si>
  <si>
    <t>Roboty przygotowawcze</t>
  </si>
  <si>
    <t>Podbudowy</t>
  </si>
  <si>
    <t>Nawierzchnie</t>
  </si>
  <si>
    <t>Krawężniki, obrzeża, ścieki</t>
  </si>
  <si>
    <t>Roboty wykończeniowe</t>
  </si>
  <si>
    <t>Roboty inne</t>
  </si>
  <si>
    <t>Wymagania ogólne</t>
  </si>
  <si>
    <t>D-00.00.00</t>
  </si>
  <si>
    <t>Koszty ogólne, w szczególności:
- Opracowanie czasowej organizacji ruchu z jej wprowadzeniem i utrzymaniem
- Zabezpieczenie i utrzymanie placu budowy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</si>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</sst>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0.00000"/>
    <numFmt numFmtId="165" formatCode="#,##0.000"/>
  </numFmts>
  <fonts count="16">
    <font>
      <sz val="11"/>
      <color theme="1"/>
      <name val="Calibri"/>
      <family val="2"/>
      <charset val="238"/>
      <scheme val="minor"/>
    </font>
    <font>
      <b/>
      <sz val="9"/>
      <color rgb="FF080000"/>
      <name val="Arial Narrow CE"/>
      <family val="2"/>
      <charset val="238"/>
    </font>
    <font>
      <b/>
      <sz val="16"/>
      <color rgb="FF080000"/>
      <name val="Calibri"/>
      <family val="2"/>
      <charset val="238"/>
      <scheme val="minor"/>
    </font>
    <font>
      <b/>
      <sz val="11"/>
      <color rgb="FF080000"/>
      <name val="Calibri"/>
      <family val="2"/>
      <charset val="238"/>
      <scheme val="minor"/>
    </font>
    <font>
      <b/>
      <sz val="10"/>
      <color rgb="FF080000"/>
      <name val="Calibri"/>
      <family val="2"/>
      <charset val="238"/>
      <scheme val="minor"/>
    </font>
    <font>
      <b/>
      <sz val="9"/>
      <color rgb="FF08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9"/>
      <color rgb="FF08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43" fontId="11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1" fillId="0" borderId="0" applyProtection="0"/>
  </cellStyleXfs>
  <cellXfs count="52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right"/>
    </xf>
    <xf numFmtId="4" fontId="0" fillId="0" borderId="0" xfId="0" applyNumberFormat="1"/>
    <xf numFmtId="0" fontId="0" fillId="0" borderId="0" xfId="0" applyFont="1"/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right"/>
    </xf>
    <xf numFmtId="0" fontId="5" fillId="0" borderId="0" xfId="0" applyFont="1"/>
    <xf numFmtId="0" fontId="0" fillId="0" borderId="0" xfId="0" applyFont="1" applyAlignment="1">
      <alignment horizontal="center" vertical="center"/>
    </xf>
    <xf numFmtId="4" fontId="0" fillId="0" borderId="0" xfId="0" applyNumberFormat="1" applyFont="1"/>
    <xf numFmtId="0" fontId="6" fillId="0" borderId="0" xfId="1" applyFont="1"/>
    <xf numFmtId="0" fontId="6" fillId="0" borderId="0" xfId="1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left" vertical="center"/>
    </xf>
    <xf numFmtId="4" fontId="12" fillId="0" borderId="1" xfId="2" applyNumberFormat="1" applyFont="1" applyBorder="1" applyAlignment="1">
      <alignment horizontal="center" vertical="center"/>
    </xf>
    <xf numFmtId="43" fontId="6" fillId="0" borderId="0" xfId="3" applyNumberFormat="1" applyFont="1"/>
    <xf numFmtId="0" fontId="12" fillId="3" borderId="1" xfId="1" applyFont="1" applyFill="1" applyBorder="1" applyAlignment="1">
      <alignment horizontal="left" vertical="center" wrapText="1"/>
    </xf>
    <xf numFmtId="43" fontId="6" fillId="0" borderId="0" xfId="1" applyNumberFormat="1" applyFont="1"/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165" fontId="14" fillId="0" borderId="1" xfId="0" applyNumberFormat="1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2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/>
    <xf numFmtId="0" fontId="5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/>
    <xf numFmtId="0" fontId="5" fillId="2" borderId="2" xfId="0" applyFont="1" applyFill="1" applyBorder="1" applyAlignment="1">
      <alignment vertical="center"/>
    </xf>
    <xf numFmtId="4" fontId="15" fillId="0" borderId="1" xfId="0" applyNumberFormat="1" applyFont="1" applyBorder="1" applyAlignment="1">
      <alignment horizontal="center" vertical="center"/>
    </xf>
    <xf numFmtId="0" fontId="14" fillId="0" borderId="1" xfId="0" quotePrefix="1" applyFont="1" applyBorder="1" applyAlignment="1">
      <alignment horizontal="left" vertical="center" wrapText="1"/>
    </xf>
    <xf numFmtId="0" fontId="12" fillId="0" borderId="1" xfId="4" applyFont="1" applyBorder="1" applyAlignment="1">
      <alignment horizontal="right" vertical="center"/>
    </xf>
    <xf numFmtId="0" fontId="13" fillId="0" borderId="0" xfId="1" applyFont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5" fillId="0" borderId="2" xfId="0" applyFont="1" applyBorder="1" applyAlignment="1">
      <alignment horizontal="right" vertical="center"/>
    </xf>
    <xf numFmtId="0" fontId="15" fillId="0" borderId="3" xfId="0" applyFont="1" applyBorder="1" applyAlignment="1">
      <alignment horizontal="right" vertical="center"/>
    </xf>
    <xf numFmtId="0" fontId="15" fillId="0" borderId="4" xfId="0" applyFont="1" applyBorder="1" applyAlignment="1">
      <alignment horizontal="right" vertical="center"/>
    </xf>
    <xf numFmtId="0" fontId="3" fillId="0" borderId="0" xfId="0" applyFont="1" applyAlignment="1">
      <alignment horizontal="center" wrapText="1"/>
    </xf>
    <xf numFmtId="0" fontId="15" fillId="0" borderId="1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</cellXfs>
  <cellStyles count="5">
    <cellStyle name="Dziesiętny 2" xfId="2"/>
    <cellStyle name="Dziesiętny 3" xfId="3"/>
    <cellStyle name="Normalny" xfId="0" builtinId="0"/>
    <cellStyle name="Normalny 2" xfId="1"/>
    <cellStyle name="Normalny 2 2" xfId="4"/>
  </cellStyles>
  <dxfs count="7">
    <dxf>
      <font>
        <color theme="0" tint="-0.14996795556505021"/>
      </font>
    </dxf>
    <dxf>
      <font>
        <color theme="0"/>
      </font>
    </dxf>
    <dxf>
      <font>
        <color theme="0" tint="-0.14996795556505021"/>
      </font>
    </dxf>
    <dxf>
      <font>
        <color theme="0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8"/>
  <sheetViews>
    <sheetView view="pageBreakPreview" zoomScale="120" zoomScaleNormal="100" zoomScaleSheetLayoutView="120" workbookViewId="0">
      <selection activeCell="C21" sqref="C21"/>
    </sheetView>
  </sheetViews>
  <sheetFormatPr defaultRowHeight="15"/>
  <cols>
    <col min="1" max="1" width="1" style="12" customWidth="1"/>
    <col min="2" max="2" width="7.7109375" style="23" customWidth="1"/>
    <col min="3" max="3" width="60.7109375" style="23" customWidth="1"/>
    <col min="4" max="4" width="15.42578125" style="23" customWidth="1"/>
    <col min="5" max="5" width="1" style="12" customWidth="1"/>
    <col min="6" max="7" width="9.140625" style="12"/>
    <col min="8" max="8" width="17.140625" style="12" customWidth="1"/>
    <col min="9" max="16384" width="9.140625" style="12"/>
  </cols>
  <sheetData>
    <row r="2" spans="1:8">
      <c r="B2" s="42" t="s">
        <v>128</v>
      </c>
      <c r="C2" s="42"/>
      <c r="D2" s="42"/>
    </row>
    <row r="3" spans="1:8" ht="15.75" customHeight="1">
      <c r="B3" s="42"/>
      <c r="C3" s="42"/>
      <c r="D3" s="42"/>
    </row>
    <row r="4" spans="1:8" ht="23.25" customHeight="1">
      <c r="B4" s="43" t="s">
        <v>114</v>
      </c>
      <c r="C4" s="43"/>
      <c r="D4" s="43"/>
    </row>
    <row r="5" spans="1:8" ht="30" customHeight="1">
      <c r="A5" s="13"/>
      <c r="B5" s="44" t="s">
        <v>107</v>
      </c>
      <c r="C5" s="44"/>
      <c r="D5" s="44"/>
    </row>
    <row r="6" spans="1:8">
      <c r="A6" s="13"/>
      <c r="B6" s="14"/>
      <c r="C6" s="14"/>
      <c r="D6" s="14"/>
    </row>
    <row r="7" spans="1:8" ht="32.25" customHeight="1">
      <c r="B7" s="15" t="s">
        <v>108</v>
      </c>
      <c r="C7" s="15" t="s">
        <v>109</v>
      </c>
      <c r="D7" s="15" t="s">
        <v>4</v>
      </c>
    </row>
    <row r="8" spans="1:8" ht="20.100000000000001" customHeight="1">
      <c r="B8" s="16">
        <v>1</v>
      </c>
      <c r="C8" s="17" t="s">
        <v>110</v>
      </c>
      <c r="D8" s="18">
        <f>'br. drogowa'!G40</f>
        <v>0</v>
      </c>
      <c r="H8" s="19"/>
    </row>
    <row r="9" spans="1:8" ht="20.100000000000001" customHeight="1">
      <c r="B9" s="16">
        <v>2</v>
      </c>
      <c r="C9" s="20" t="s">
        <v>118</v>
      </c>
      <c r="D9" s="18">
        <f>oświetlenie!G48</f>
        <v>0</v>
      </c>
      <c r="H9" s="19"/>
    </row>
    <row r="10" spans="1:8" ht="20.100000000000001" customHeight="1">
      <c r="B10" s="41" t="s">
        <v>111</v>
      </c>
      <c r="C10" s="41"/>
      <c r="D10" s="18">
        <f>SUM(D8:D9)</f>
        <v>0</v>
      </c>
    </row>
    <row r="11" spans="1:8" ht="20.100000000000001" customHeight="1">
      <c r="B11" s="41" t="s">
        <v>112</v>
      </c>
      <c r="C11" s="41"/>
      <c r="D11" s="18">
        <f>ROUND(D10*0.23,2)</f>
        <v>0</v>
      </c>
    </row>
    <row r="12" spans="1:8" ht="20.100000000000001" customHeight="1">
      <c r="B12" s="41" t="s">
        <v>113</v>
      </c>
      <c r="C12" s="41"/>
      <c r="D12" s="18">
        <f>D10+D11</f>
        <v>0</v>
      </c>
      <c r="H12" s="21"/>
    </row>
    <row r="13" spans="1:8" s="23" customFormat="1">
      <c r="A13" s="12"/>
      <c r="C13" s="22"/>
      <c r="E13" s="12"/>
      <c r="F13" s="12"/>
      <c r="G13" s="12"/>
      <c r="H13" s="12"/>
    </row>
    <row r="14" spans="1:8" s="23" customFormat="1">
      <c r="A14" s="12"/>
      <c r="C14" s="22"/>
      <c r="E14" s="12"/>
      <c r="F14" s="12"/>
      <c r="G14" s="12"/>
      <c r="H14" s="12"/>
    </row>
    <row r="15" spans="1:8" s="23" customFormat="1">
      <c r="A15" s="12"/>
      <c r="C15" s="22"/>
      <c r="E15" s="12"/>
      <c r="F15" s="12"/>
      <c r="G15" s="12"/>
      <c r="H15" s="12"/>
    </row>
    <row r="16" spans="1:8" s="23" customFormat="1">
      <c r="A16" s="12"/>
      <c r="C16" s="22"/>
      <c r="E16" s="12"/>
      <c r="F16" s="12"/>
      <c r="G16" s="12"/>
      <c r="H16" s="12"/>
    </row>
    <row r="17" spans="1:8" s="23" customFormat="1">
      <c r="A17" s="12"/>
      <c r="C17" s="22"/>
      <c r="E17" s="12"/>
      <c r="F17" s="12"/>
      <c r="G17" s="12"/>
      <c r="H17" s="12"/>
    </row>
    <row r="18" spans="1:8" s="23" customFormat="1">
      <c r="A18" s="12"/>
      <c r="C18" s="22"/>
      <c r="E18" s="12"/>
      <c r="F18" s="12"/>
      <c r="G18" s="12"/>
      <c r="H18" s="12"/>
    </row>
  </sheetData>
  <mergeCells count="6">
    <mergeCell ref="B12:C12"/>
    <mergeCell ref="B2:D3"/>
    <mergeCell ref="B4:D4"/>
    <mergeCell ref="B5:D5"/>
    <mergeCell ref="B10:C10"/>
    <mergeCell ref="B11:C11"/>
  </mergeCells>
  <conditionalFormatting sqref="D8:D12">
    <cfRule type="cellIs" dxfId="6" priority="2" stopIfTrue="1" operator="equal">
      <formula>0</formula>
    </cfRule>
  </conditionalFormatting>
  <pageMargins left="0.98425196850393704" right="0.78740157480314965" top="0.78740157480314965" bottom="0.78740157480314965" header="0.51181102362204722" footer="0.51181102362204722"/>
  <pageSetup paperSize="9" scale="96" fitToHeight="0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71"/>
  <sheetViews>
    <sheetView tabSelected="1" workbookViewId="0">
      <selection activeCell="F7" sqref="F7"/>
    </sheetView>
  </sheetViews>
  <sheetFormatPr defaultRowHeight="15"/>
  <cols>
    <col min="1" max="1" width="3.7109375" style="4" customWidth="1"/>
    <col min="2" max="2" width="9.7109375" style="4" customWidth="1"/>
    <col min="3" max="3" width="60.7109375" style="4" customWidth="1"/>
    <col min="4" max="4" width="7.7109375" style="4" customWidth="1"/>
    <col min="5" max="5" width="6.7109375" style="4" customWidth="1"/>
    <col min="6" max="6" width="8.7109375" style="4" customWidth="1"/>
    <col min="7" max="7" width="10.7109375" style="4" customWidth="1"/>
    <col min="8" max="16384" width="9.140625" style="4"/>
  </cols>
  <sheetData>
    <row r="1" spans="1:38" ht="24.95" customHeight="1">
      <c r="A1" s="45" t="s">
        <v>128</v>
      </c>
      <c r="B1" s="45"/>
      <c r="C1" s="45"/>
      <c r="D1" s="45"/>
      <c r="E1" s="45"/>
      <c r="F1" s="45"/>
      <c r="G1" s="45"/>
    </row>
    <row r="2" spans="1:38" ht="9.9499999999999993" customHeight="1">
      <c r="C2" s="5"/>
    </row>
    <row r="3" spans="1:38" ht="30" customHeight="1">
      <c r="A3" s="49" t="s">
        <v>39</v>
      </c>
      <c r="B3" s="49"/>
      <c r="C3" s="49"/>
      <c r="D3" s="49"/>
      <c r="E3" s="49"/>
      <c r="F3" s="49"/>
      <c r="G3" s="49"/>
    </row>
    <row r="4" spans="1:38" ht="9.9499999999999993" customHeight="1"/>
    <row r="5" spans="1:38" ht="30" customHeight="1">
      <c r="A5" s="6" t="s">
        <v>0</v>
      </c>
      <c r="B5" s="7" t="s">
        <v>1</v>
      </c>
      <c r="C5" s="6" t="s">
        <v>2</v>
      </c>
      <c r="D5" s="6" t="s">
        <v>3</v>
      </c>
      <c r="E5" s="6" t="s">
        <v>38</v>
      </c>
      <c r="F5" s="7" t="s">
        <v>37</v>
      </c>
      <c r="G5" s="6" t="s">
        <v>4</v>
      </c>
    </row>
    <row r="6" spans="1:38" ht="15" customHeight="1">
      <c r="A6" s="31"/>
      <c r="B6" s="31"/>
      <c r="C6" s="32" t="s">
        <v>125</v>
      </c>
      <c r="D6" s="33"/>
      <c r="E6" s="33"/>
      <c r="F6" s="33"/>
      <c r="G6" s="35">
        <f>SUM(G7)</f>
        <v>0</v>
      </c>
      <c r="H6" s="8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</row>
    <row r="7" spans="1:38" ht="53.25" customHeight="1">
      <c r="A7" s="24">
        <v>1</v>
      </c>
      <c r="B7" s="24" t="s">
        <v>126</v>
      </c>
      <c r="C7" s="40" t="s">
        <v>127</v>
      </c>
      <c r="D7" s="27">
        <v>1</v>
      </c>
      <c r="E7" s="27" t="s">
        <v>43</v>
      </c>
      <c r="F7" s="27"/>
      <c r="G7" s="27">
        <f>ROUND(D7*F7,2)</f>
        <v>0</v>
      </c>
      <c r="H7" s="8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</row>
    <row r="8" spans="1:38" ht="15" customHeight="1">
      <c r="A8" s="31"/>
      <c r="B8" s="31"/>
      <c r="C8" s="32" t="s">
        <v>119</v>
      </c>
      <c r="D8" s="33"/>
      <c r="E8" s="33"/>
      <c r="F8" s="33"/>
      <c r="G8" s="35">
        <f>SUM(G9:G13)</f>
        <v>0</v>
      </c>
      <c r="H8" s="8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</row>
    <row r="9" spans="1:38" ht="27" customHeight="1">
      <c r="A9" s="24">
        <v>2</v>
      </c>
      <c r="B9" s="24" t="s">
        <v>5</v>
      </c>
      <c r="C9" s="25" t="s">
        <v>89</v>
      </c>
      <c r="D9" s="26">
        <v>0.29099999999999998</v>
      </c>
      <c r="E9" s="27" t="s">
        <v>6</v>
      </c>
      <c r="F9" s="27"/>
      <c r="G9" s="27">
        <f>ROUND(D9*F9,2)</f>
        <v>0</v>
      </c>
      <c r="H9" s="8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</row>
    <row r="10" spans="1:38" ht="27.75" customHeight="1">
      <c r="A10" s="24">
        <v>3</v>
      </c>
      <c r="B10" s="24" t="s">
        <v>7</v>
      </c>
      <c r="C10" s="25" t="s">
        <v>90</v>
      </c>
      <c r="D10" s="27">
        <v>2352</v>
      </c>
      <c r="E10" s="27" t="s">
        <v>8</v>
      </c>
      <c r="F10" s="27"/>
      <c r="G10" s="27">
        <f t="shared" ref="G10:G13" si="0">ROUND(D10*F10,2)</f>
        <v>0</v>
      </c>
      <c r="H10" s="8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</row>
    <row r="11" spans="1:38" ht="26.25" customHeight="1">
      <c r="A11" s="24">
        <v>4</v>
      </c>
      <c r="B11" s="24" t="s">
        <v>10</v>
      </c>
      <c r="C11" s="25" t="s">
        <v>91</v>
      </c>
      <c r="D11" s="27">
        <v>2</v>
      </c>
      <c r="E11" s="27" t="s">
        <v>11</v>
      </c>
      <c r="F11" s="27"/>
      <c r="G11" s="27">
        <f t="shared" si="0"/>
        <v>0</v>
      </c>
      <c r="H11" s="8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</row>
    <row r="12" spans="1:38" ht="21.75" customHeight="1">
      <c r="A12" s="24">
        <v>5</v>
      </c>
      <c r="B12" s="24" t="s">
        <v>10</v>
      </c>
      <c r="C12" s="25" t="s">
        <v>92</v>
      </c>
      <c r="D12" s="27">
        <v>2.5</v>
      </c>
      <c r="E12" s="27" t="s">
        <v>9</v>
      </c>
      <c r="F12" s="27"/>
      <c r="G12" s="27">
        <f t="shared" si="0"/>
        <v>0</v>
      </c>
      <c r="H12" s="8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</row>
    <row r="13" spans="1:38" ht="15" customHeight="1">
      <c r="A13" s="24">
        <v>6</v>
      </c>
      <c r="B13" s="24" t="s">
        <v>10</v>
      </c>
      <c r="C13" s="25" t="s">
        <v>12</v>
      </c>
      <c r="D13" s="27">
        <v>4</v>
      </c>
      <c r="E13" s="27" t="s">
        <v>13</v>
      </c>
      <c r="F13" s="27"/>
      <c r="G13" s="27">
        <f t="shared" si="0"/>
        <v>0</v>
      </c>
      <c r="H13" s="8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</row>
    <row r="14" spans="1:38" ht="15" customHeight="1">
      <c r="A14" s="31"/>
      <c r="B14" s="31"/>
      <c r="C14" s="34" t="s">
        <v>50</v>
      </c>
      <c r="D14" s="35" t="s">
        <v>34</v>
      </c>
      <c r="E14" s="35"/>
      <c r="F14" s="35" t="s">
        <v>34</v>
      </c>
      <c r="G14" s="35">
        <f>SUM(G15:G17)</f>
        <v>0</v>
      </c>
      <c r="H14" s="8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</row>
    <row r="15" spans="1:38" ht="30.75" customHeight="1">
      <c r="A15" s="24">
        <v>7</v>
      </c>
      <c r="B15" s="24" t="s">
        <v>14</v>
      </c>
      <c r="C15" s="25" t="s">
        <v>93</v>
      </c>
      <c r="D15" s="27">
        <v>266.10000000000002</v>
      </c>
      <c r="E15" s="27" t="s">
        <v>9</v>
      </c>
      <c r="F15" s="27"/>
      <c r="G15" s="27">
        <f t="shared" ref="G15:G17" si="1">ROUND(D15*F15,2)</f>
        <v>0</v>
      </c>
      <c r="H15" s="8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</row>
    <row r="16" spans="1:38" ht="18.75" customHeight="1">
      <c r="A16" s="24">
        <v>8</v>
      </c>
      <c r="B16" s="24" t="s">
        <v>15</v>
      </c>
      <c r="C16" s="25" t="s">
        <v>116</v>
      </c>
      <c r="D16" s="27">
        <v>289.20000000000005</v>
      </c>
      <c r="E16" s="27" t="s">
        <v>9</v>
      </c>
      <c r="F16" s="27"/>
      <c r="G16" s="27">
        <f t="shared" si="1"/>
        <v>0</v>
      </c>
      <c r="H16" s="8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</row>
    <row r="17" spans="1:38" ht="30" customHeight="1">
      <c r="A17" s="24">
        <v>9</v>
      </c>
      <c r="B17" s="24" t="s">
        <v>15</v>
      </c>
      <c r="C17" s="25" t="s">
        <v>117</v>
      </c>
      <c r="D17" s="27">
        <v>362.5</v>
      </c>
      <c r="E17" s="27" t="s">
        <v>9</v>
      </c>
      <c r="F17" s="27"/>
      <c r="G17" s="27">
        <f t="shared" si="1"/>
        <v>0</v>
      </c>
      <c r="H17" s="8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</row>
    <row r="18" spans="1:38" ht="15" customHeight="1">
      <c r="A18" s="31"/>
      <c r="B18" s="31"/>
      <c r="C18" s="34" t="s">
        <v>120</v>
      </c>
      <c r="D18" s="35" t="s">
        <v>34</v>
      </c>
      <c r="E18" s="35"/>
      <c r="F18" s="35" t="s">
        <v>34</v>
      </c>
      <c r="G18" s="35">
        <f>SUM(G19:G24)</f>
        <v>0</v>
      </c>
      <c r="H18" s="8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</row>
    <row r="19" spans="1:38" ht="30" customHeight="1">
      <c r="A19" s="24">
        <v>10</v>
      </c>
      <c r="B19" s="24" t="s">
        <v>17</v>
      </c>
      <c r="C19" s="25" t="s">
        <v>94</v>
      </c>
      <c r="D19" s="27">
        <v>1060</v>
      </c>
      <c r="E19" s="27" t="s">
        <v>8</v>
      </c>
      <c r="F19" s="27"/>
      <c r="G19" s="27">
        <f t="shared" ref="G19:G24" si="2">ROUND(D19*F19,2)</f>
        <v>0</v>
      </c>
      <c r="H19" s="8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</row>
    <row r="20" spans="1:38" ht="41.25" customHeight="1">
      <c r="A20" s="24">
        <v>11</v>
      </c>
      <c r="B20" s="24" t="s">
        <v>18</v>
      </c>
      <c r="C20" s="25" t="s">
        <v>95</v>
      </c>
      <c r="D20" s="27">
        <v>800</v>
      </c>
      <c r="E20" s="27" t="s">
        <v>8</v>
      </c>
      <c r="F20" s="27"/>
      <c r="G20" s="27">
        <f t="shared" si="2"/>
        <v>0</v>
      </c>
      <c r="H20" s="8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</row>
    <row r="21" spans="1:38" ht="30.75" customHeight="1">
      <c r="A21" s="24">
        <v>12</v>
      </c>
      <c r="B21" s="24" t="s">
        <v>19</v>
      </c>
      <c r="C21" s="25" t="s">
        <v>96</v>
      </c>
      <c r="D21" s="27">
        <v>40</v>
      </c>
      <c r="E21" s="27" t="s">
        <v>8</v>
      </c>
      <c r="F21" s="27"/>
      <c r="G21" s="27">
        <f t="shared" si="2"/>
        <v>0</v>
      </c>
      <c r="H21" s="8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</row>
    <row r="22" spans="1:38" ht="30.75" customHeight="1">
      <c r="A22" s="24">
        <v>13</v>
      </c>
      <c r="B22" s="24" t="s">
        <v>20</v>
      </c>
      <c r="C22" s="25" t="s">
        <v>97</v>
      </c>
      <c r="D22" s="27">
        <v>760</v>
      </c>
      <c r="E22" s="27" t="s">
        <v>8</v>
      </c>
      <c r="F22" s="27"/>
      <c r="G22" s="27">
        <f t="shared" si="2"/>
        <v>0</v>
      </c>
      <c r="H22" s="8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</row>
    <row r="23" spans="1:38" ht="15" customHeight="1">
      <c r="A23" s="24">
        <v>14</v>
      </c>
      <c r="B23" s="24" t="s">
        <v>21</v>
      </c>
      <c r="C23" s="25" t="s">
        <v>22</v>
      </c>
      <c r="D23" s="27">
        <v>760</v>
      </c>
      <c r="E23" s="27" t="s">
        <v>8</v>
      </c>
      <c r="F23" s="27"/>
      <c r="G23" s="27">
        <f t="shared" si="2"/>
        <v>0</v>
      </c>
      <c r="H23" s="8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</row>
    <row r="24" spans="1:38" ht="15" customHeight="1">
      <c r="A24" s="24">
        <v>15</v>
      </c>
      <c r="B24" s="24" t="s">
        <v>21</v>
      </c>
      <c r="C24" s="25" t="s">
        <v>23</v>
      </c>
      <c r="D24" s="27">
        <v>760</v>
      </c>
      <c r="E24" s="27" t="s">
        <v>8</v>
      </c>
      <c r="F24" s="27"/>
      <c r="G24" s="27">
        <f t="shared" si="2"/>
        <v>0</v>
      </c>
      <c r="H24" s="8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</row>
    <row r="25" spans="1:38" ht="15" customHeight="1">
      <c r="A25" s="31"/>
      <c r="B25" s="31"/>
      <c r="C25" s="34" t="s">
        <v>121</v>
      </c>
      <c r="D25" s="35" t="s">
        <v>34</v>
      </c>
      <c r="E25" s="35"/>
      <c r="F25" s="35" t="s">
        <v>34</v>
      </c>
      <c r="G25" s="35">
        <f>SUM(G26:G27)</f>
        <v>0</v>
      </c>
      <c r="H25" s="8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</row>
    <row r="26" spans="1:38" ht="30" customHeight="1">
      <c r="A26" s="24">
        <v>16</v>
      </c>
      <c r="B26" s="24" t="s">
        <v>36</v>
      </c>
      <c r="C26" s="25" t="s">
        <v>98</v>
      </c>
      <c r="D26" s="27">
        <v>760</v>
      </c>
      <c r="E26" s="27" t="s">
        <v>8</v>
      </c>
      <c r="F26" s="27"/>
      <c r="G26" s="27">
        <f t="shared" ref="G26:G27" si="3">ROUND(D26*F26,2)</f>
        <v>0</v>
      </c>
      <c r="H26" s="8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</row>
    <row r="27" spans="1:38" ht="30.75" customHeight="1">
      <c r="A27" s="24">
        <v>17</v>
      </c>
      <c r="B27" s="24" t="s">
        <v>24</v>
      </c>
      <c r="C27" s="25" t="s">
        <v>99</v>
      </c>
      <c r="D27" s="27">
        <v>40</v>
      </c>
      <c r="E27" s="27" t="s">
        <v>8</v>
      </c>
      <c r="F27" s="27"/>
      <c r="G27" s="27">
        <f t="shared" si="3"/>
        <v>0</v>
      </c>
      <c r="H27" s="8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</row>
    <row r="28" spans="1:38" ht="15" customHeight="1">
      <c r="A28" s="31"/>
      <c r="B28" s="31"/>
      <c r="C28" s="34" t="s">
        <v>122</v>
      </c>
      <c r="D28" s="35" t="s">
        <v>34</v>
      </c>
      <c r="E28" s="35"/>
      <c r="F28" s="35" t="s">
        <v>34</v>
      </c>
      <c r="G28" s="35">
        <f>SUM(G29:G32)</f>
        <v>0</v>
      </c>
      <c r="H28" s="8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</row>
    <row r="29" spans="1:38" ht="29.25" customHeight="1">
      <c r="A29" s="24">
        <v>18</v>
      </c>
      <c r="B29" s="24" t="s">
        <v>25</v>
      </c>
      <c r="C29" s="25" t="s">
        <v>103</v>
      </c>
      <c r="D29" s="27">
        <v>15</v>
      </c>
      <c r="E29" s="27" t="s">
        <v>26</v>
      </c>
      <c r="F29" s="27"/>
      <c r="G29" s="27">
        <f t="shared" ref="G29:G32" si="4">ROUND(D29*F29,2)</f>
        <v>0</v>
      </c>
      <c r="H29" s="8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</row>
    <row r="30" spans="1:38" ht="26.25" customHeight="1">
      <c r="A30" s="24">
        <v>19</v>
      </c>
      <c r="B30" s="24" t="s">
        <v>25</v>
      </c>
      <c r="C30" s="25" t="s">
        <v>100</v>
      </c>
      <c r="D30" s="27">
        <v>30</v>
      </c>
      <c r="E30" s="27" t="s">
        <v>26</v>
      </c>
      <c r="F30" s="27"/>
      <c r="G30" s="27">
        <f t="shared" si="4"/>
        <v>0</v>
      </c>
      <c r="H30" s="8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</row>
    <row r="31" spans="1:38" ht="25.5" customHeight="1">
      <c r="A31" s="24">
        <v>20</v>
      </c>
      <c r="B31" s="24" t="s">
        <v>27</v>
      </c>
      <c r="C31" s="25" t="s">
        <v>101</v>
      </c>
      <c r="D31" s="27">
        <v>27</v>
      </c>
      <c r="E31" s="27" t="s">
        <v>26</v>
      </c>
      <c r="F31" s="27"/>
      <c r="G31" s="27">
        <f t="shared" si="4"/>
        <v>0</v>
      </c>
      <c r="H31" s="8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</row>
    <row r="32" spans="1:38" ht="18.75" customHeight="1">
      <c r="A32" s="24">
        <v>21</v>
      </c>
      <c r="B32" s="24" t="s">
        <v>28</v>
      </c>
      <c r="C32" s="25" t="s">
        <v>102</v>
      </c>
      <c r="D32" s="27">
        <v>620</v>
      </c>
      <c r="E32" s="27" t="s">
        <v>26</v>
      </c>
      <c r="F32" s="27"/>
      <c r="G32" s="27">
        <f t="shared" si="4"/>
        <v>0</v>
      </c>
      <c r="H32" s="8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</row>
    <row r="33" spans="1:38" ht="15" customHeight="1">
      <c r="A33" s="31"/>
      <c r="B33" s="31"/>
      <c r="C33" s="34" t="s">
        <v>123</v>
      </c>
      <c r="D33" s="35" t="s">
        <v>34</v>
      </c>
      <c r="E33" s="35"/>
      <c r="F33" s="35" t="s">
        <v>34</v>
      </c>
      <c r="G33" s="35">
        <f>SUM(G34:G36)</f>
        <v>0</v>
      </c>
      <c r="H33" s="8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</row>
    <row r="34" spans="1:38" ht="30" customHeight="1">
      <c r="A34" s="24">
        <v>22</v>
      </c>
      <c r="B34" s="24" t="s">
        <v>29</v>
      </c>
      <c r="C34" s="25" t="s">
        <v>104</v>
      </c>
      <c r="D34" s="27">
        <v>1505</v>
      </c>
      <c r="E34" s="27" t="s">
        <v>8</v>
      </c>
      <c r="F34" s="27"/>
      <c r="G34" s="27">
        <f t="shared" ref="G34:G36" si="5">ROUND(D34*F34,2)</f>
        <v>0</v>
      </c>
      <c r="H34" s="8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</row>
    <row r="35" spans="1:38" ht="15" customHeight="1">
      <c r="A35" s="24">
        <v>23</v>
      </c>
      <c r="B35" s="24" t="s">
        <v>29</v>
      </c>
      <c r="C35" s="25" t="s">
        <v>30</v>
      </c>
      <c r="D35" s="27">
        <v>1505</v>
      </c>
      <c r="E35" s="27" t="s">
        <v>8</v>
      </c>
      <c r="F35" s="27"/>
      <c r="G35" s="27">
        <f t="shared" si="5"/>
        <v>0</v>
      </c>
      <c r="H35" s="8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</row>
    <row r="36" spans="1:38" ht="30" customHeight="1">
      <c r="A36" s="24">
        <v>24</v>
      </c>
      <c r="B36" s="24" t="s">
        <v>29</v>
      </c>
      <c r="C36" s="25" t="s">
        <v>105</v>
      </c>
      <c r="D36" s="27">
        <v>260</v>
      </c>
      <c r="E36" s="27" t="s">
        <v>8</v>
      </c>
      <c r="F36" s="27"/>
      <c r="G36" s="27">
        <f t="shared" si="5"/>
        <v>0</v>
      </c>
      <c r="H36" s="8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</row>
    <row r="37" spans="1:38" ht="15" customHeight="1">
      <c r="A37" s="31"/>
      <c r="B37" s="31"/>
      <c r="C37" s="34" t="s">
        <v>124</v>
      </c>
      <c r="D37" s="35" t="s">
        <v>34</v>
      </c>
      <c r="E37" s="35"/>
      <c r="F37" s="35" t="s">
        <v>34</v>
      </c>
      <c r="G37" s="35">
        <f>SUM(G38:G39)</f>
        <v>0</v>
      </c>
      <c r="H37" s="8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</row>
    <row r="38" spans="1:38" ht="15" customHeight="1">
      <c r="A38" s="24">
        <v>25</v>
      </c>
      <c r="B38" s="24" t="s">
        <v>31</v>
      </c>
      <c r="C38" s="25" t="s">
        <v>32</v>
      </c>
      <c r="D38" s="27">
        <v>3</v>
      </c>
      <c r="E38" s="27" t="s">
        <v>11</v>
      </c>
      <c r="F38" s="27"/>
      <c r="G38" s="27">
        <f t="shared" ref="G38:G39" si="6">ROUND(D38*F38,2)</f>
        <v>0</v>
      </c>
      <c r="H38" s="8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</row>
    <row r="39" spans="1:38" ht="15" customHeight="1">
      <c r="A39" s="24">
        <v>26</v>
      </c>
      <c r="B39" s="24" t="s">
        <v>31</v>
      </c>
      <c r="C39" s="25" t="s">
        <v>33</v>
      </c>
      <c r="D39" s="27">
        <v>3</v>
      </c>
      <c r="E39" s="27" t="s">
        <v>11</v>
      </c>
      <c r="F39" s="27"/>
      <c r="G39" s="27">
        <f t="shared" si="6"/>
        <v>0</v>
      </c>
      <c r="H39" s="8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</row>
    <row r="40" spans="1:38">
      <c r="A40" s="46" t="s">
        <v>35</v>
      </c>
      <c r="B40" s="47"/>
      <c r="C40" s="47"/>
      <c r="D40" s="47"/>
      <c r="E40" s="47"/>
      <c r="F40" s="48"/>
      <c r="G40" s="39">
        <f>G6+G8+G14+G18+G25+G28+G33+G37</f>
        <v>0</v>
      </c>
    </row>
    <row r="41" spans="1:38">
      <c r="A41" s="10"/>
      <c r="B41" s="10"/>
      <c r="D41" s="11"/>
      <c r="E41" s="11"/>
      <c r="F41" s="11"/>
      <c r="G41" s="11"/>
    </row>
    <row r="42" spans="1:38">
      <c r="D42" s="11"/>
      <c r="E42" s="11"/>
      <c r="F42" s="11"/>
      <c r="G42" s="11"/>
    </row>
    <row r="43" spans="1:38">
      <c r="D43" s="11"/>
      <c r="E43" s="11"/>
      <c r="F43" s="11"/>
      <c r="G43" s="11"/>
    </row>
    <row r="44" spans="1:38">
      <c r="D44" s="11"/>
      <c r="E44" s="11"/>
      <c r="F44" s="11"/>
      <c r="G44" s="11"/>
    </row>
    <row r="45" spans="1:38">
      <c r="D45" s="11"/>
      <c r="E45" s="11"/>
      <c r="F45" s="11"/>
      <c r="G45" s="11"/>
    </row>
    <row r="46" spans="1:38">
      <c r="D46" s="11"/>
      <c r="E46" s="11"/>
      <c r="F46" s="11"/>
      <c r="G46" s="11"/>
    </row>
    <row r="47" spans="1:38">
      <c r="D47" s="11"/>
      <c r="E47" s="11"/>
      <c r="F47" s="11"/>
      <c r="G47" s="11"/>
    </row>
    <row r="48" spans="1:38">
      <c r="D48" s="11"/>
      <c r="E48" s="11"/>
      <c r="F48" s="11"/>
      <c r="G48" s="11"/>
    </row>
    <row r="49" spans="4:7">
      <c r="D49" s="11"/>
      <c r="E49" s="11"/>
      <c r="F49" s="11"/>
      <c r="G49" s="11"/>
    </row>
    <row r="50" spans="4:7">
      <c r="D50" s="11"/>
      <c r="E50" s="11"/>
      <c r="F50" s="11"/>
      <c r="G50" s="11"/>
    </row>
    <row r="51" spans="4:7">
      <c r="D51" s="11"/>
      <c r="E51" s="11"/>
      <c r="F51" s="11"/>
      <c r="G51" s="11"/>
    </row>
    <row r="52" spans="4:7">
      <c r="D52" s="11"/>
      <c r="E52" s="11"/>
      <c r="F52" s="11"/>
      <c r="G52" s="11"/>
    </row>
    <row r="53" spans="4:7">
      <c r="D53" s="11"/>
      <c r="E53" s="11"/>
      <c r="F53" s="11"/>
      <c r="G53" s="11"/>
    </row>
    <row r="54" spans="4:7">
      <c r="D54" s="11"/>
      <c r="E54" s="11"/>
      <c r="F54" s="11"/>
      <c r="G54" s="11"/>
    </row>
    <row r="55" spans="4:7">
      <c r="D55" s="11"/>
      <c r="E55" s="11"/>
      <c r="F55" s="11"/>
      <c r="G55" s="11"/>
    </row>
    <row r="56" spans="4:7">
      <c r="D56" s="11"/>
      <c r="E56" s="11"/>
      <c r="F56" s="11"/>
      <c r="G56" s="11"/>
    </row>
    <row r="57" spans="4:7">
      <c r="D57" s="11"/>
      <c r="E57" s="11"/>
      <c r="F57" s="11"/>
      <c r="G57" s="11"/>
    </row>
    <row r="58" spans="4:7">
      <c r="D58" s="11"/>
      <c r="E58" s="11"/>
      <c r="F58" s="11"/>
      <c r="G58" s="11"/>
    </row>
    <row r="59" spans="4:7">
      <c r="D59" s="11"/>
      <c r="E59" s="11"/>
      <c r="F59" s="11"/>
      <c r="G59" s="11"/>
    </row>
    <row r="60" spans="4:7">
      <c r="D60" s="11"/>
      <c r="E60" s="11"/>
      <c r="F60" s="11"/>
      <c r="G60" s="11"/>
    </row>
    <row r="61" spans="4:7">
      <c r="D61" s="11"/>
      <c r="E61" s="11"/>
      <c r="F61" s="11"/>
      <c r="G61" s="11"/>
    </row>
    <row r="62" spans="4:7">
      <c r="D62" s="11"/>
      <c r="E62" s="11"/>
      <c r="F62" s="11"/>
      <c r="G62" s="11"/>
    </row>
    <row r="63" spans="4:7">
      <c r="D63" s="11"/>
      <c r="E63" s="11"/>
      <c r="F63" s="11"/>
      <c r="G63" s="11"/>
    </row>
    <row r="64" spans="4:7">
      <c r="D64" s="11"/>
      <c r="E64" s="11"/>
      <c r="F64" s="11"/>
      <c r="G64" s="11"/>
    </row>
    <row r="65" spans="4:7">
      <c r="D65" s="11"/>
      <c r="E65" s="11"/>
      <c r="F65" s="11"/>
      <c r="G65" s="11"/>
    </row>
    <row r="66" spans="4:7">
      <c r="D66" s="11"/>
      <c r="E66" s="11"/>
      <c r="F66" s="11"/>
      <c r="G66" s="11"/>
    </row>
    <row r="67" spans="4:7">
      <c r="D67" s="11"/>
      <c r="E67" s="11"/>
      <c r="F67" s="11"/>
      <c r="G67" s="11"/>
    </row>
    <row r="68" spans="4:7">
      <c r="D68" s="11"/>
      <c r="E68" s="11"/>
      <c r="F68" s="11"/>
      <c r="G68" s="11"/>
    </row>
    <row r="69" spans="4:7">
      <c r="D69" s="11"/>
      <c r="E69" s="11"/>
      <c r="F69" s="11"/>
      <c r="G69" s="11"/>
    </row>
    <row r="70" spans="4:7">
      <c r="D70" s="11"/>
      <c r="E70" s="11"/>
      <c r="F70" s="11"/>
      <c r="G70" s="11"/>
    </row>
    <row r="71" spans="4:7">
      <c r="D71" s="11"/>
      <c r="E71" s="11"/>
      <c r="F71" s="11"/>
      <c r="G71" s="11"/>
    </row>
    <row r="72" spans="4:7">
      <c r="D72" s="11"/>
      <c r="E72" s="11"/>
      <c r="F72" s="11"/>
      <c r="G72" s="11"/>
    </row>
    <row r="73" spans="4:7">
      <c r="D73" s="11"/>
      <c r="E73" s="11"/>
      <c r="F73" s="11"/>
      <c r="G73" s="11"/>
    </row>
    <row r="74" spans="4:7">
      <c r="D74" s="11"/>
      <c r="E74" s="11"/>
      <c r="F74" s="11"/>
      <c r="G74" s="11"/>
    </row>
    <row r="75" spans="4:7">
      <c r="D75" s="11"/>
      <c r="E75" s="11"/>
      <c r="F75" s="11"/>
      <c r="G75" s="11"/>
    </row>
    <row r="76" spans="4:7">
      <c r="D76" s="11"/>
      <c r="E76" s="11"/>
      <c r="F76" s="11"/>
      <c r="G76" s="11"/>
    </row>
    <row r="77" spans="4:7">
      <c r="D77" s="11"/>
      <c r="E77" s="11"/>
      <c r="F77" s="11"/>
      <c r="G77" s="11"/>
    </row>
    <row r="78" spans="4:7">
      <c r="D78" s="11"/>
      <c r="E78" s="11"/>
      <c r="F78" s="11"/>
      <c r="G78" s="11"/>
    </row>
    <row r="79" spans="4:7">
      <c r="D79" s="11"/>
      <c r="E79" s="11"/>
      <c r="F79" s="11"/>
      <c r="G79" s="11"/>
    </row>
    <row r="80" spans="4:7">
      <c r="D80" s="11"/>
      <c r="E80" s="11"/>
      <c r="F80" s="11"/>
      <c r="G80" s="11"/>
    </row>
    <row r="81" spans="4:7">
      <c r="D81" s="11"/>
      <c r="E81" s="11"/>
      <c r="F81" s="11"/>
      <c r="G81" s="11"/>
    </row>
    <row r="82" spans="4:7">
      <c r="D82" s="11"/>
      <c r="E82" s="11"/>
      <c r="F82" s="11"/>
      <c r="G82" s="11"/>
    </row>
    <row r="83" spans="4:7">
      <c r="D83" s="11"/>
      <c r="E83" s="11"/>
      <c r="F83" s="11"/>
      <c r="G83" s="11"/>
    </row>
    <row r="84" spans="4:7">
      <c r="D84" s="11"/>
      <c r="E84" s="11"/>
      <c r="F84" s="11"/>
      <c r="G84" s="11"/>
    </row>
    <row r="85" spans="4:7">
      <c r="D85" s="11"/>
      <c r="E85" s="11"/>
      <c r="F85" s="11"/>
      <c r="G85" s="11"/>
    </row>
    <row r="86" spans="4:7">
      <c r="D86" s="11"/>
      <c r="E86" s="11"/>
      <c r="F86" s="11"/>
      <c r="G86" s="11"/>
    </row>
    <row r="87" spans="4:7">
      <c r="D87" s="11"/>
      <c r="E87" s="11"/>
      <c r="F87" s="11"/>
      <c r="G87" s="11"/>
    </row>
    <row r="88" spans="4:7">
      <c r="D88" s="11"/>
      <c r="E88" s="11"/>
      <c r="F88" s="11"/>
      <c r="G88" s="11"/>
    </row>
    <row r="89" spans="4:7">
      <c r="D89" s="11"/>
      <c r="E89" s="11"/>
      <c r="F89" s="11"/>
      <c r="G89" s="11"/>
    </row>
    <row r="90" spans="4:7">
      <c r="D90" s="11"/>
      <c r="E90" s="11"/>
      <c r="F90" s="11"/>
      <c r="G90" s="11"/>
    </row>
    <row r="91" spans="4:7">
      <c r="D91" s="11"/>
      <c r="E91" s="11"/>
      <c r="F91" s="11"/>
      <c r="G91" s="11"/>
    </row>
    <row r="92" spans="4:7">
      <c r="D92" s="11"/>
      <c r="E92" s="11"/>
      <c r="F92" s="11"/>
      <c r="G92" s="11"/>
    </row>
    <row r="93" spans="4:7">
      <c r="D93" s="11"/>
      <c r="E93" s="11"/>
      <c r="F93" s="11"/>
      <c r="G93" s="11"/>
    </row>
    <row r="94" spans="4:7">
      <c r="D94" s="11"/>
      <c r="E94" s="11"/>
      <c r="F94" s="11"/>
      <c r="G94" s="11"/>
    </row>
    <row r="95" spans="4:7">
      <c r="D95" s="11"/>
      <c r="E95" s="11"/>
      <c r="F95" s="11"/>
      <c r="G95" s="11"/>
    </row>
    <row r="96" spans="4:7">
      <c r="D96" s="11"/>
      <c r="E96" s="11"/>
      <c r="F96" s="11"/>
      <c r="G96" s="11"/>
    </row>
    <row r="97" spans="4:7">
      <c r="D97" s="11"/>
      <c r="E97" s="11"/>
      <c r="F97" s="11"/>
      <c r="G97" s="11"/>
    </row>
    <row r="98" spans="4:7">
      <c r="D98" s="11"/>
      <c r="E98" s="11"/>
      <c r="F98" s="11"/>
      <c r="G98" s="11"/>
    </row>
    <row r="99" spans="4:7">
      <c r="D99" s="11"/>
      <c r="E99" s="11"/>
      <c r="F99" s="11"/>
      <c r="G99" s="11"/>
    </row>
    <row r="100" spans="4:7">
      <c r="D100" s="11"/>
      <c r="E100" s="11"/>
      <c r="F100" s="11"/>
      <c r="G100" s="11"/>
    </row>
    <row r="101" spans="4:7">
      <c r="D101" s="11"/>
      <c r="E101" s="11"/>
      <c r="F101" s="11"/>
      <c r="G101" s="11"/>
    </row>
    <row r="102" spans="4:7">
      <c r="D102" s="11"/>
      <c r="E102" s="11"/>
      <c r="F102" s="11"/>
      <c r="G102" s="11"/>
    </row>
    <row r="103" spans="4:7">
      <c r="D103" s="11"/>
      <c r="E103" s="11"/>
      <c r="F103" s="11"/>
      <c r="G103" s="11"/>
    </row>
    <row r="104" spans="4:7">
      <c r="D104" s="11"/>
      <c r="E104" s="11"/>
      <c r="F104" s="11"/>
      <c r="G104" s="11"/>
    </row>
    <row r="105" spans="4:7">
      <c r="D105" s="11"/>
      <c r="E105" s="11"/>
      <c r="F105" s="11"/>
      <c r="G105" s="11"/>
    </row>
    <row r="106" spans="4:7">
      <c r="D106" s="11"/>
      <c r="E106" s="11"/>
      <c r="F106" s="11"/>
      <c r="G106" s="11"/>
    </row>
    <row r="107" spans="4:7">
      <c r="D107" s="11"/>
      <c r="E107" s="11"/>
      <c r="F107" s="11"/>
      <c r="G107" s="11"/>
    </row>
    <row r="108" spans="4:7">
      <c r="D108" s="11"/>
      <c r="E108" s="11"/>
      <c r="F108" s="11"/>
      <c r="G108" s="11"/>
    </row>
    <row r="109" spans="4:7">
      <c r="D109" s="11"/>
      <c r="E109" s="11"/>
      <c r="F109" s="11"/>
      <c r="G109" s="11"/>
    </row>
    <row r="110" spans="4:7">
      <c r="D110" s="11"/>
      <c r="E110" s="11"/>
      <c r="F110" s="11"/>
      <c r="G110" s="11"/>
    </row>
    <row r="111" spans="4:7">
      <c r="D111" s="11"/>
      <c r="E111" s="11"/>
      <c r="F111" s="11"/>
      <c r="G111" s="11"/>
    </row>
    <row r="112" spans="4:7">
      <c r="D112" s="11"/>
      <c r="E112" s="11"/>
      <c r="F112" s="11"/>
      <c r="G112" s="11"/>
    </row>
    <row r="113" spans="4:7">
      <c r="D113" s="11"/>
      <c r="E113" s="11"/>
      <c r="F113" s="11"/>
      <c r="G113" s="11"/>
    </row>
    <row r="114" spans="4:7">
      <c r="D114" s="11"/>
      <c r="E114" s="11"/>
      <c r="F114" s="11"/>
      <c r="G114" s="11"/>
    </row>
    <row r="115" spans="4:7">
      <c r="D115" s="11"/>
      <c r="E115" s="11"/>
      <c r="F115" s="11"/>
      <c r="G115" s="11"/>
    </row>
    <row r="116" spans="4:7">
      <c r="D116" s="11"/>
      <c r="E116" s="11"/>
      <c r="F116" s="11"/>
      <c r="G116" s="11"/>
    </row>
    <row r="117" spans="4:7">
      <c r="D117" s="11"/>
      <c r="E117" s="11"/>
      <c r="F117" s="11"/>
      <c r="G117" s="11"/>
    </row>
    <row r="118" spans="4:7">
      <c r="D118" s="11"/>
      <c r="E118" s="11"/>
      <c r="F118" s="11"/>
      <c r="G118" s="11"/>
    </row>
    <row r="119" spans="4:7">
      <c r="D119" s="11"/>
      <c r="E119" s="11"/>
      <c r="F119" s="11"/>
      <c r="G119" s="11"/>
    </row>
    <row r="120" spans="4:7">
      <c r="D120" s="11"/>
      <c r="E120" s="11"/>
      <c r="F120" s="11"/>
      <c r="G120" s="11"/>
    </row>
    <row r="121" spans="4:7">
      <c r="D121" s="11"/>
      <c r="E121" s="11"/>
      <c r="F121" s="11"/>
      <c r="G121" s="11"/>
    </row>
    <row r="122" spans="4:7">
      <c r="D122" s="11"/>
      <c r="E122" s="11"/>
      <c r="F122" s="11"/>
      <c r="G122" s="11"/>
    </row>
    <row r="123" spans="4:7">
      <c r="D123" s="11"/>
      <c r="E123" s="11"/>
      <c r="F123" s="11"/>
      <c r="G123" s="11"/>
    </row>
    <row r="124" spans="4:7">
      <c r="D124" s="11"/>
      <c r="E124" s="11"/>
      <c r="F124" s="11"/>
      <c r="G124" s="11"/>
    </row>
    <row r="125" spans="4:7">
      <c r="D125" s="11"/>
      <c r="E125" s="11"/>
      <c r="F125" s="11"/>
      <c r="G125" s="11"/>
    </row>
    <row r="126" spans="4:7">
      <c r="D126" s="11"/>
      <c r="E126" s="11"/>
      <c r="F126" s="11"/>
      <c r="G126" s="11"/>
    </row>
    <row r="127" spans="4:7">
      <c r="D127" s="11"/>
      <c r="E127" s="11"/>
      <c r="F127" s="11"/>
      <c r="G127" s="11"/>
    </row>
    <row r="128" spans="4:7">
      <c r="D128" s="11"/>
      <c r="E128" s="11"/>
      <c r="F128" s="11"/>
      <c r="G128" s="11"/>
    </row>
    <row r="129" spans="4:7">
      <c r="D129" s="11"/>
      <c r="E129" s="11"/>
      <c r="F129" s="11"/>
      <c r="G129" s="11"/>
    </row>
    <row r="130" spans="4:7">
      <c r="D130" s="11"/>
      <c r="E130" s="11"/>
      <c r="F130" s="11"/>
      <c r="G130" s="11"/>
    </row>
    <row r="131" spans="4:7">
      <c r="D131" s="11"/>
      <c r="E131" s="11"/>
      <c r="F131" s="11"/>
      <c r="G131" s="11"/>
    </row>
    <row r="132" spans="4:7">
      <c r="D132" s="11"/>
      <c r="E132" s="11"/>
      <c r="F132" s="11"/>
      <c r="G132" s="11"/>
    </row>
    <row r="133" spans="4:7">
      <c r="D133" s="11"/>
      <c r="E133" s="11"/>
      <c r="F133" s="11"/>
      <c r="G133" s="11"/>
    </row>
    <row r="134" spans="4:7">
      <c r="D134" s="11"/>
      <c r="E134" s="11"/>
      <c r="F134" s="11"/>
      <c r="G134" s="11"/>
    </row>
    <row r="135" spans="4:7">
      <c r="D135" s="11"/>
      <c r="E135" s="11"/>
      <c r="F135" s="11"/>
      <c r="G135" s="11"/>
    </row>
    <row r="136" spans="4:7">
      <c r="D136" s="11"/>
      <c r="E136" s="11"/>
      <c r="F136" s="11"/>
      <c r="G136" s="11"/>
    </row>
    <row r="137" spans="4:7">
      <c r="D137" s="11"/>
      <c r="E137" s="11"/>
      <c r="F137" s="11"/>
      <c r="G137" s="11"/>
    </row>
    <row r="138" spans="4:7">
      <c r="D138" s="11"/>
      <c r="E138" s="11"/>
      <c r="F138" s="11"/>
      <c r="G138" s="11"/>
    </row>
    <row r="139" spans="4:7">
      <c r="D139" s="11"/>
      <c r="E139" s="11"/>
      <c r="F139" s="11"/>
      <c r="G139" s="11"/>
    </row>
    <row r="140" spans="4:7">
      <c r="D140" s="11"/>
      <c r="E140" s="11"/>
      <c r="F140" s="11"/>
      <c r="G140" s="11"/>
    </row>
    <row r="141" spans="4:7">
      <c r="D141" s="11"/>
      <c r="E141" s="11"/>
      <c r="F141" s="11"/>
      <c r="G141" s="11"/>
    </row>
    <row r="142" spans="4:7">
      <c r="D142" s="11"/>
      <c r="E142" s="11"/>
      <c r="F142" s="11"/>
      <c r="G142" s="11"/>
    </row>
    <row r="143" spans="4:7">
      <c r="D143" s="11"/>
      <c r="E143" s="11"/>
      <c r="F143" s="11"/>
      <c r="G143" s="11"/>
    </row>
    <row r="144" spans="4:7">
      <c r="D144" s="11"/>
      <c r="E144" s="11"/>
      <c r="F144" s="11"/>
      <c r="G144" s="11"/>
    </row>
    <row r="145" spans="4:7">
      <c r="D145" s="11"/>
      <c r="E145" s="11"/>
      <c r="F145" s="11"/>
      <c r="G145" s="11"/>
    </row>
    <row r="146" spans="4:7">
      <c r="D146" s="11"/>
      <c r="E146" s="11"/>
      <c r="F146" s="11"/>
      <c r="G146" s="11"/>
    </row>
    <row r="147" spans="4:7">
      <c r="D147" s="11"/>
      <c r="E147" s="11"/>
      <c r="F147" s="11"/>
      <c r="G147" s="11"/>
    </row>
    <row r="148" spans="4:7">
      <c r="D148" s="11"/>
      <c r="E148" s="11"/>
      <c r="F148" s="11"/>
      <c r="G148" s="11"/>
    </row>
    <row r="149" spans="4:7">
      <c r="D149" s="11"/>
      <c r="E149" s="11"/>
      <c r="F149" s="11"/>
      <c r="G149" s="11"/>
    </row>
    <row r="150" spans="4:7">
      <c r="D150" s="11"/>
      <c r="E150" s="11"/>
      <c r="F150" s="11"/>
      <c r="G150" s="11"/>
    </row>
    <row r="151" spans="4:7">
      <c r="D151" s="11"/>
      <c r="E151" s="11"/>
      <c r="F151" s="11"/>
      <c r="G151" s="11"/>
    </row>
    <row r="152" spans="4:7">
      <c r="D152" s="11"/>
      <c r="E152" s="11"/>
      <c r="F152" s="11"/>
      <c r="G152" s="11"/>
    </row>
    <row r="153" spans="4:7">
      <c r="D153" s="11"/>
      <c r="E153" s="11"/>
      <c r="F153" s="11"/>
      <c r="G153" s="11"/>
    </row>
    <row r="154" spans="4:7">
      <c r="D154" s="11"/>
      <c r="E154" s="11"/>
      <c r="F154" s="11"/>
      <c r="G154" s="11"/>
    </row>
    <row r="155" spans="4:7">
      <c r="D155" s="11"/>
      <c r="E155" s="11"/>
      <c r="F155" s="11"/>
      <c r="G155" s="11"/>
    </row>
    <row r="156" spans="4:7">
      <c r="D156" s="11"/>
      <c r="E156" s="11"/>
      <c r="F156" s="11"/>
      <c r="G156" s="11"/>
    </row>
    <row r="157" spans="4:7">
      <c r="D157" s="11"/>
      <c r="E157" s="11"/>
      <c r="F157" s="11"/>
      <c r="G157" s="11"/>
    </row>
    <row r="158" spans="4:7">
      <c r="D158" s="11"/>
      <c r="E158" s="11"/>
      <c r="F158" s="11"/>
      <c r="G158" s="11"/>
    </row>
    <row r="159" spans="4:7">
      <c r="D159" s="11"/>
      <c r="E159" s="11"/>
      <c r="F159" s="11"/>
      <c r="G159" s="11"/>
    </row>
    <row r="160" spans="4:7">
      <c r="D160" s="11"/>
      <c r="E160" s="11"/>
      <c r="F160" s="11"/>
      <c r="G160" s="11"/>
    </row>
    <row r="161" spans="4:7">
      <c r="D161" s="11"/>
      <c r="E161" s="11"/>
      <c r="F161" s="11"/>
      <c r="G161" s="11"/>
    </row>
    <row r="162" spans="4:7">
      <c r="D162" s="11"/>
      <c r="E162" s="11"/>
      <c r="F162" s="11"/>
      <c r="G162" s="11"/>
    </row>
    <row r="163" spans="4:7">
      <c r="D163" s="11"/>
      <c r="E163" s="11"/>
      <c r="F163" s="11"/>
      <c r="G163" s="11"/>
    </row>
    <row r="164" spans="4:7">
      <c r="D164" s="11"/>
      <c r="E164" s="11"/>
      <c r="F164" s="11"/>
      <c r="G164" s="11"/>
    </row>
    <row r="165" spans="4:7">
      <c r="D165" s="11"/>
      <c r="E165" s="11"/>
      <c r="F165" s="11"/>
      <c r="G165" s="11"/>
    </row>
    <row r="166" spans="4:7">
      <c r="D166" s="11"/>
      <c r="E166" s="11"/>
      <c r="F166" s="11"/>
      <c r="G166" s="11"/>
    </row>
    <row r="167" spans="4:7">
      <c r="D167" s="11"/>
      <c r="E167" s="11"/>
      <c r="F167" s="11"/>
      <c r="G167" s="11"/>
    </row>
    <row r="168" spans="4:7">
      <c r="D168" s="11"/>
      <c r="E168" s="11"/>
      <c r="F168" s="11"/>
      <c r="G168" s="11"/>
    </row>
    <row r="169" spans="4:7">
      <c r="D169" s="11"/>
      <c r="E169" s="11"/>
      <c r="F169" s="11"/>
      <c r="G169" s="11"/>
    </row>
    <row r="170" spans="4:7">
      <c r="D170" s="11"/>
      <c r="E170" s="11"/>
      <c r="F170" s="11"/>
      <c r="G170" s="11"/>
    </row>
    <row r="171" spans="4:7">
      <c r="D171" s="11"/>
      <c r="E171" s="11"/>
      <c r="F171" s="11"/>
      <c r="G171" s="11"/>
    </row>
  </sheetData>
  <mergeCells count="3">
    <mergeCell ref="A1:G1"/>
    <mergeCell ref="A40:F40"/>
    <mergeCell ref="A3:G3"/>
  </mergeCells>
  <conditionalFormatting sqref="G7 G10:G40">
    <cfRule type="cellIs" dxfId="5" priority="4" operator="equal">
      <formula>0</formula>
    </cfRule>
  </conditionalFormatting>
  <conditionalFormatting sqref="G37 G33 G28 G25 G18 G14 G6">
    <cfRule type="cellIs" dxfId="4" priority="3" operator="equal">
      <formula>0</formula>
    </cfRule>
  </conditionalFormatting>
  <conditionalFormatting sqref="G9">
    <cfRule type="cellIs" dxfId="3" priority="2" operator="equal">
      <formula>0</formula>
    </cfRule>
  </conditionalFormatting>
  <conditionalFormatting sqref="G8">
    <cfRule type="cellIs" dxfId="2" priority="1" operator="equal">
      <formula>0</formula>
    </cfRule>
  </conditionalFormatting>
  <pageMargins left="1.0236220472440944" right="0.62992125984251968" top="0.74803149606299213" bottom="0.74803149606299213" header="0.31496062992125984" footer="0.31496062992125984"/>
  <pageSetup paperSize="9" scale="78" fitToHeight="0" orientation="portrait" r:id="rId1"/>
  <ignoredErrors>
    <ignoredError sqref="G14 G18 G25 G28 G33 G37 G8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90"/>
  <sheetViews>
    <sheetView workbookViewId="0">
      <selection activeCell="F7" sqref="F7"/>
    </sheetView>
  </sheetViews>
  <sheetFormatPr defaultRowHeight="15"/>
  <cols>
    <col min="1" max="1" width="3.7109375" customWidth="1"/>
    <col min="2" max="2" width="9.7109375" customWidth="1"/>
    <col min="3" max="3" width="60.7109375" customWidth="1"/>
    <col min="4" max="4" width="7.7109375" customWidth="1"/>
    <col min="5" max="5" width="6.7109375" customWidth="1"/>
    <col min="6" max="6" width="8.7109375" customWidth="1"/>
    <col min="7" max="7" width="10.7109375" customWidth="1"/>
  </cols>
  <sheetData>
    <row r="1" spans="1:38" ht="24.95" customHeight="1">
      <c r="A1" s="45" t="s">
        <v>128</v>
      </c>
      <c r="B1" s="45"/>
      <c r="C1" s="45"/>
      <c r="D1" s="45"/>
      <c r="E1" s="45"/>
      <c r="F1" s="45"/>
      <c r="G1" s="45"/>
    </row>
    <row r="2" spans="1:38" ht="9.9499999999999993" customHeight="1">
      <c r="A2" s="4"/>
      <c r="B2" s="4"/>
      <c r="C2" s="5"/>
      <c r="D2" s="4"/>
      <c r="E2" s="4"/>
      <c r="F2" s="4"/>
      <c r="G2" s="4"/>
    </row>
    <row r="3" spans="1:38" ht="33" customHeight="1">
      <c r="A3" s="51" t="s">
        <v>106</v>
      </c>
      <c r="B3" s="51"/>
      <c r="C3" s="51"/>
      <c r="D3" s="51"/>
      <c r="E3" s="51"/>
      <c r="F3" s="51"/>
      <c r="G3" s="51"/>
    </row>
    <row r="4" spans="1:38" ht="9.9499999999999993" customHeight="1">
      <c r="A4" s="4"/>
      <c r="B4" s="4"/>
      <c r="C4" s="4"/>
      <c r="D4" s="4"/>
      <c r="E4" s="4"/>
      <c r="F4" s="4"/>
      <c r="G4" s="4"/>
    </row>
    <row r="5" spans="1:38" ht="30" customHeight="1">
      <c r="A5" s="6" t="s">
        <v>0</v>
      </c>
      <c r="B5" s="7" t="s">
        <v>1</v>
      </c>
      <c r="C5" s="6" t="s">
        <v>2</v>
      </c>
      <c r="D5" s="6" t="s">
        <v>3</v>
      </c>
      <c r="E5" s="6" t="s">
        <v>38</v>
      </c>
      <c r="F5" s="7" t="s">
        <v>37</v>
      </c>
      <c r="G5" s="6" t="s">
        <v>4</v>
      </c>
    </row>
    <row r="6" spans="1:38" ht="15" customHeight="1">
      <c r="A6" s="36"/>
      <c r="B6" s="36" t="s">
        <v>34</v>
      </c>
      <c r="C6" s="37" t="s">
        <v>40</v>
      </c>
      <c r="D6" s="33"/>
      <c r="E6" s="33"/>
      <c r="F6" s="33"/>
      <c r="G6" s="35">
        <f>SUM(G7:G12)</f>
        <v>0</v>
      </c>
      <c r="H6" s="2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</row>
    <row r="7" spans="1:38" ht="15" customHeight="1">
      <c r="A7" s="24">
        <v>1</v>
      </c>
      <c r="B7" s="24" t="s">
        <v>41</v>
      </c>
      <c r="C7" s="28" t="s">
        <v>42</v>
      </c>
      <c r="D7" s="29">
        <v>1</v>
      </c>
      <c r="E7" s="24" t="s">
        <v>43</v>
      </c>
      <c r="F7" s="27"/>
      <c r="G7" s="27">
        <f>ROUND(D7*F7,2)</f>
        <v>0</v>
      </c>
      <c r="H7" s="2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</row>
    <row r="8" spans="1:38" ht="15" customHeight="1">
      <c r="A8" s="24">
        <v>2</v>
      </c>
      <c r="B8" s="24" t="s">
        <v>41</v>
      </c>
      <c r="C8" s="28" t="s">
        <v>44</v>
      </c>
      <c r="D8" s="29">
        <v>1</v>
      </c>
      <c r="E8" s="24" t="s">
        <v>11</v>
      </c>
      <c r="F8" s="27"/>
      <c r="G8" s="27">
        <f t="shared" ref="G8:G47" si="0">ROUND(D8*F8,2)</f>
        <v>0</v>
      </c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</row>
    <row r="9" spans="1:38" ht="15" customHeight="1">
      <c r="A9" s="24">
        <v>3</v>
      </c>
      <c r="B9" s="24" t="s">
        <v>41</v>
      </c>
      <c r="C9" s="28" t="s">
        <v>45</v>
      </c>
      <c r="D9" s="29">
        <v>1</v>
      </c>
      <c r="E9" s="24" t="s">
        <v>46</v>
      </c>
      <c r="F9" s="27"/>
      <c r="G9" s="27">
        <f t="shared" si="0"/>
        <v>0</v>
      </c>
      <c r="H9" s="2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</row>
    <row r="10" spans="1:38" ht="15" customHeight="1">
      <c r="A10" s="24">
        <v>4</v>
      </c>
      <c r="B10" s="24" t="s">
        <v>41</v>
      </c>
      <c r="C10" s="28" t="s">
        <v>47</v>
      </c>
      <c r="D10" s="29">
        <v>1</v>
      </c>
      <c r="E10" s="24" t="s">
        <v>46</v>
      </c>
      <c r="F10" s="27"/>
      <c r="G10" s="27">
        <f t="shared" si="0"/>
        <v>0</v>
      </c>
      <c r="H10" s="2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</row>
    <row r="11" spans="1:38" ht="29.25" customHeight="1">
      <c r="A11" s="24">
        <v>5</v>
      </c>
      <c r="B11" s="24" t="s">
        <v>41</v>
      </c>
      <c r="C11" s="25" t="s">
        <v>48</v>
      </c>
      <c r="D11" s="29">
        <v>1</v>
      </c>
      <c r="E11" s="24" t="s">
        <v>11</v>
      </c>
      <c r="F11" s="27"/>
      <c r="G11" s="27">
        <f t="shared" si="0"/>
        <v>0</v>
      </c>
      <c r="H11" s="2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</row>
    <row r="12" spans="1:38" ht="15" customHeight="1">
      <c r="A12" s="24">
        <v>6</v>
      </c>
      <c r="B12" s="24" t="s">
        <v>41</v>
      </c>
      <c r="C12" s="28" t="s">
        <v>49</v>
      </c>
      <c r="D12" s="29">
        <v>1</v>
      </c>
      <c r="E12" s="24" t="s">
        <v>43</v>
      </c>
      <c r="F12" s="27"/>
      <c r="G12" s="27">
        <f t="shared" si="0"/>
        <v>0</v>
      </c>
      <c r="H12" s="2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</row>
    <row r="13" spans="1:38" ht="15" customHeight="1">
      <c r="A13" s="31"/>
      <c r="B13" s="31" t="s">
        <v>34</v>
      </c>
      <c r="C13" s="38" t="s">
        <v>50</v>
      </c>
      <c r="D13" s="31"/>
      <c r="E13" s="31"/>
      <c r="F13" s="31"/>
      <c r="G13" s="35">
        <f>SUM(G14:G19)</f>
        <v>0</v>
      </c>
      <c r="H13" s="2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</row>
    <row r="14" spans="1:38" ht="15" customHeight="1">
      <c r="A14" s="24">
        <v>7</v>
      </c>
      <c r="B14" s="24" t="s">
        <v>41</v>
      </c>
      <c r="C14" s="28" t="s">
        <v>51</v>
      </c>
      <c r="D14" s="29">
        <v>283</v>
      </c>
      <c r="E14" s="24" t="s">
        <v>26</v>
      </c>
      <c r="F14" s="27"/>
      <c r="G14" s="27">
        <f t="shared" si="0"/>
        <v>0</v>
      </c>
      <c r="H14" s="2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</row>
    <row r="15" spans="1:38" ht="15" customHeight="1">
      <c r="A15" s="24">
        <v>8</v>
      </c>
      <c r="B15" s="24" t="s">
        <v>41</v>
      </c>
      <c r="C15" s="28" t="s">
        <v>52</v>
      </c>
      <c r="D15" s="29">
        <v>566</v>
      </c>
      <c r="E15" s="24" t="s">
        <v>26</v>
      </c>
      <c r="F15" s="27"/>
      <c r="G15" s="27">
        <f t="shared" si="0"/>
        <v>0</v>
      </c>
      <c r="H15" s="2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</row>
    <row r="16" spans="1:38" ht="15" customHeight="1">
      <c r="A16" s="24">
        <v>9</v>
      </c>
      <c r="B16" s="24" t="s">
        <v>41</v>
      </c>
      <c r="C16" s="28" t="s">
        <v>53</v>
      </c>
      <c r="D16" s="29">
        <v>13</v>
      </c>
      <c r="E16" s="24" t="s">
        <v>26</v>
      </c>
      <c r="F16" s="27"/>
      <c r="G16" s="27">
        <f t="shared" si="0"/>
        <v>0</v>
      </c>
      <c r="H16" s="2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</row>
    <row r="17" spans="1:38" ht="15" customHeight="1">
      <c r="A17" s="24">
        <v>10</v>
      </c>
      <c r="B17" s="24" t="s">
        <v>41</v>
      </c>
      <c r="C17" s="28" t="s">
        <v>54</v>
      </c>
      <c r="D17" s="29">
        <v>283</v>
      </c>
      <c r="E17" s="24" t="s">
        <v>26</v>
      </c>
      <c r="F17" s="27"/>
      <c r="G17" s="27">
        <f t="shared" si="0"/>
        <v>0</v>
      </c>
      <c r="H17" s="2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</row>
    <row r="18" spans="1:38" ht="15" customHeight="1">
      <c r="A18" s="24">
        <v>11</v>
      </c>
      <c r="B18" s="24" t="s">
        <v>41</v>
      </c>
      <c r="C18" s="28" t="s">
        <v>16</v>
      </c>
      <c r="D18" s="29">
        <v>67.92</v>
      </c>
      <c r="E18" s="24" t="s">
        <v>9</v>
      </c>
      <c r="F18" s="27"/>
      <c r="G18" s="27">
        <f t="shared" si="0"/>
        <v>0</v>
      </c>
      <c r="H18" s="2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</row>
    <row r="19" spans="1:38" ht="30.75" customHeight="1">
      <c r="A19" s="24">
        <v>12</v>
      </c>
      <c r="B19" s="24" t="s">
        <v>41</v>
      </c>
      <c r="C19" s="25" t="s">
        <v>55</v>
      </c>
      <c r="D19" s="29">
        <v>22.64</v>
      </c>
      <c r="E19" s="24" t="s">
        <v>9</v>
      </c>
      <c r="F19" s="27"/>
      <c r="G19" s="27">
        <f t="shared" si="0"/>
        <v>0</v>
      </c>
      <c r="H19" s="2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</row>
    <row r="20" spans="1:38" ht="15" customHeight="1">
      <c r="A20" s="31"/>
      <c r="B20" s="31" t="s">
        <v>34</v>
      </c>
      <c r="C20" s="38" t="s">
        <v>56</v>
      </c>
      <c r="D20" s="31"/>
      <c r="E20" s="31"/>
      <c r="F20" s="31"/>
      <c r="G20" s="35">
        <f>SUM(G21:G47)</f>
        <v>0</v>
      </c>
      <c r="H20" s="2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</row>
    <row r="21" spans="1:38" ht="30" customHeight="1">
      <c r="A21" s="24">
        <v>13</v>
      </c>
      <c r="B21" s="24" t="s">
        <v>41</v>
      </c>
      <c r="C21" s="25" t="s">
        <v>57</v>
      </c>
      <c r="D21" s="29">
        <v>340</v>
      </c>
      <c r="E21" s="24" t="s">
        <v>26</v>
      </c>
      <c r="F21" s="27"/>
      <c r="G21" s="27">
        <f t="shared" si="0"/>
        <v>0</v>
      </c>
      <c r="H21" s="2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</row>
    <row r="22" spans="1:38" ht="29.25" customHeight="1">
      <c r="A22" s="24">
        <v>14</v>
      </c>
      <c r="B22" s="24" t="s">
        <v>41</v>
      </c>
      <c r="C22" s="25" t="s">
        <v>58</v>
      </c>
      <c r="D22" s="29">
        <v>4</v>
      </c>
      <c r="E22" s="24" t="s">
        <v>26</v>
      </c>
      <c r="F22" s="27"/>
      <c r="G22" s="27">
        <f t="shared" si="0"/>
        <v>0</v>
      </c>
      <c r="H22" s="2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</row>
    <row r="23" spans="1:38" ht="30" customHeight="1">
      <c r="A23" s="24">
        <v>15</v>
      </c>
      <c r="B23" s="24" t="s">
        <v>41</v>
      </c>
      <c r="C23" s="25" t="s">
        <v>59</v>
      </c>
      <c r="D23" s="29">
        <v>13</v>
      </c>
      <c r="E23" s="24" t="s">
        <v>26</v>
      </c>
      <c r="F23" s="27"/>
      <c r="G23" s="27">
        <f t="shared" si="0"/>
        <v>0</v>
      </c>
      <c r="H23" s="2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</row>
    <row r="24" spans="1:38" ht="15" customHeight="1">
      <c r="A24" s="24">
        <v>16</v>
      </c>
      <c r="B24" s="24" t="s">
        <v>41</v>
      </c>
      <c r="C24" s="28" t="s">
        <v>60</v>
      </c>
      <c r="D24" s="29">
        <v>12</v>
      </c>
      <c r="E24" s="24" t="s">
        <v>26</v>
      </c>
      <c r="F24" s="27"/>
      <c r="G24" s="27">
        <f t="shared" si="0"/>
        <v>0</v>
      </c>
      <c r="H24" s="2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</row>
    <row r="25" spans="1:38" ht="30.75" customHeight="1">
      <c r="A25" s="24">
        <v>17</v>
      </c>
      <c r="B25" s="24" t="s">
        <v>41</v>
      </c>
      <c r="C25" s="25" t="s">
        <v>61</v>
      </c>
      <c r="D25" s="29">
        <v>3</v>
      </c>
      <c r="E25" s="24" t="s">
        <v>62</v>
      </c>
      <c r="F25" s="27"/>
      <c r="G25" s="27">
        <f t="shared" si="0"/>
        <v>0</v>
      </c>
      <c r="H25" s="2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</row>
    <row r="26" spans="1:38" ht="15" customHeight="1">
      <c r="A26" s="24">
        <v>18</v>
      </c>
      <c r="B26" s="24" t="s">
        <v>41</v>
      </c>
      <c r="C26" s="28" t="s">
        <v>63</v>
      </c>
      <c r="D26" s="29">
        <v>10</v>
      </c>
      <c r="E26" s="24" t="s">
        <v>64</v>
      </c>
      <c r="F26" s="27"/>
      <c r="G26" s="27">
        <f t="shared" si="0"/>
        <v>0</v>
      </c>
      <c r="H26" s="2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</row>
    <row r="27" spans="1:38" ht="30.75" customHeight="1">
      <c r="A27" s="24">
        <v>19</v>
      </c>
      <c r="B27" s="24" t="s">
        <v>41</v>
      </c>
      <c r="C27" s="25" t="s">
        <v>65</v>
      </c>
      <c r="D27" s="29">
        <v>1</v>
      </c>
      <c r="E27" s="24" t="s">
        <v>66</v>
      </c>
      <c r="F27" s="27"/>
      <c r="G27" s="27">
        <f t="shared" si="0"/>
        <v>0</v>
      </c>
      <c r="H27" s="2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</row>
    <row r="28" spans="1:38" ht="30.75" customHeight="1">
      <c r="A28" s="24">
        <v>20</v>
      </c>
      <c r="B28" s="24" t="s">
        <v>41</v>
      </c>
      <c r="C28" s="25" t="s">
        <v>67</v>
      </c>
      <c r="D28" s="29">
        <v>10</v>
      </c>
      <c r="E28" s="24" t="s">
        <v>66</v>
      </c>
      <c r="F28" s="27"/>
      <c r="G28" s="27">
        <f t="shared" si="0"/>
        <v>0</v>
      </c>
      <c r="H28" s="2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</row>
    <row r="29" spans="1:38" ht="30" customHeight="1">
      <c r="A29" s="24">
        <v>21</v>
      </c>
      <c r="B29" s="24" t="s">
        <v>41</v>
      </c>
      <c r="C29" s="25" t="s">
        <v>68</v>
      </c>
      <c r="D29" s="29">
        <v>1</v>
      </c>
      <c r="E29" s="24" t="s">
        <v>69</v>
      </c>
      <c r="F29" s="27"/>
      <c r="G29" s="27">
        <f t="shared" si="0"/>
        <v>0</v>
      </c>
      <c r="H29" s="2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</row>
    <row r="30" spans="1:38" ht="30" customHeight="1">
      <c r="A30" s="24">
        <v>22</v>
      </c>
      <c r="B30" s="24" t="s">
        <v>41</v>
      </c>
      <c r="C30" s="25" t="s">
        <v>70</v>
      </c>
      <c r="D30" s="29">
        <v>9</v>
      </c>
      <c r="E30" s="24" t="s">
        <v>69</v>
      </c>
      <c r="F30" s="27"/>
      <c r="G30" s="27">
        <f t="shared" si="0"/>
        <v>0</v>
      </c>
      <c r="H30" s="2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</row>
    <row r="31" spans="1:38" ht="15" customHeight="1">
      <c r="A31" s="24">
        <v>23</v>
      </c>
      <c r="B31" s="24" t="s">
        <v>41</v>
      </c>
      <c r="C31" s="28" t="s">
        <v>71</v>
      </c>
      <c r="D31" s="29">
        <v>2</v>
      </c>
      <c r="E31" s="24" t="s">
        <v>69</v>
      </c>
      <c r="F31" s="27"/>
      <c r="G31" s="27">
        <f t="shared" si="0"/>
        <v>0</v>
      </c>
      <c r="H31" s="2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</row>
    <row r="32" spans="1:38" ht="45" customHeight="1">
      <c r="A32" s="24">
        <v>24</v>
      </c>
      <c r="B32" s="24" t="s">
        <v>41</v>
      </c>
      <c r="C32" s="25" t="s">
        <v>72</v>
      </c>
      <c r="D32" s="29">
        <v>10</v>
      </c>
      <c r="E32" s="24" t="s">
        <v>43</v>
      </c>
      <c r="F32" s="27"/>
      <c r="G32" s="27">
        <f t="shared" si="0"/>
        <v>0</v>
      </c>
      <c r="H32" s="2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</row>
    <row r="33" spans="1:38" ht="29.25" customHeight="1">
      <c r="A33" s="24">
        <v>25</v>
      </c>
      <c r="B33" s="24" t="s">
        <v>41</v>
      </c>
      <c r="C33" s="25" t="s">
        <v>73</v>
      </c>
      <c r="D33" s="29">
        <v>10</v>
      </c>
      <c r="E33" s="24" t="s">
        <v>43</v>
      </c>
      <c r="F33" s="27"/>
      <c r="G33" s="27">
        <f t="shared" si="0"/>
        <v>0</v>
      </c>
      <c r="H33" s="2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</row>
    <row r="34" spans="1:38" ht="30" customHeight="1">
      <c r="A34" s="24">
        <v>26</v>
      </c>
      <c r="B34" s="24" t="s">
        <v>41</v>
      </c>
      <c r="C34" s="25" t="s">
        <v>74</v>
      </c>
      <c r="D34" s="29">
        <v>1</v>
      </c>
      <c r="E34" s="24" t="s">
        <v>69</v>
      </c>
      <c r="F34" s="27"/>
      <c r="G34" s="27">
        <f t="shared" si="0"/>
        <v>0</v>
      </c>
      <c r="H34" s="2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</row>
    <row r="35" spans="1:38" ht="30.75" customHeight="1">
      <c r="A35" s="24">
        <v>27</v>
      </c>
      <c r="B35" s="24" t="s">
        <v>41</v>
      </c>
      <c r="C35" s="25" t="s">
        <v>75</v>
      </c>
      <c r="D35" s="29">
        <v>10</v>
      </c>
      <c r="E35" s="24" t="s">
        <v>69</v>
      </c>
      <c r="F35" s="27"/>
      <c r="G35" s="27">
        <f t="shared" si="0"/>
        <v>0</v>
      </c>
      <c r="H35" s="2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</row>
    <row r="36" spans="1:38" ht="47.25" customHeight="1">
      <c r="A36" s="24">
        <v>28</v>
      </c>
      <c r="B36" s="24" t="s">
        <v>41</v>
      </c>
      <c r="C36" s="25" t="s">
        <v>76</v>
      </c>
      <c r="D36" s="29">
        <v>10</v>
      </c>
      <c r="E36" s="24" t="s">
        <v>43</v>
      </c>
      <c r="F36" s="27"/>
      <c r="G36" s="27">
        <f t="shared" si="0"/>
        <v>0</v>
      </c>
      <c r="H36" s="2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</row>
    <row r="37" spans="1:38" ht="15" customHeight="1">
      <c r="A37" s="24">
        <v>29</v>
      </c>
      <c r="B37" s="24" t="s">
        <v>41</v>
      </c>
      <c r="C37" s="28" t="s">
        <v>77</v>
      </c>
      <c r="D37" s="29">
        <v>1</v>
      </c>
      <c r="E37" s="24" t="s">
        <v>43</v>
      </c>
      <c r="F37" s="27"/>
      <c r="G37" s="27">
        <f t="shared" si="0"/>
        <v>0</v>
      </c>
      <c r="H37" s="2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spans="1:38" ht="30" customHeight="1">
      <c r="A38" s="24">
        <v>30</v>
      </c>
      <c r="B38" s="24" t="s">
        <v>41</v>
      </c>
      <c r="C38" s="25" t="s">
        <v>78</v>
      </c>
      <c r="D38" s="29">
        <v>1</v>
      </c>
      <c r="E38" s="24" t="s">
        <v>11</v>
      </c>
      <c r="F38" s="27"/>
      <c r="G38" s="27">
        <f t="shared" si="0"/>
        <v>0</v>
      </c>
      <c r="H38" s="2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</row>
    <row r="39" spans="1:38" ht="15" customHeight="1">
      <c r="A39" s="24">
        <v>31</v>
      </c>
      <c r="B39" s="24" t="s">
        <v>41</v>
      </c>
      <c r="C39" s="28" t="s">
        <v>79</v>
      </c>
      <c r="D39" s="29">
        <v>9</v>
      </c>
      <c r="E39" s="24" t="s">
        <v>69</v>
      </c>
      <c r="F39" s="27"/>
      <c r="G39" s="27">
        <f t="shared" si="0"/>
        <v>0</v>
      </c>
      <c r="H39" s="2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</row>
    <row r="40" spans="1:38" ht="15" customHeight="1">
      <c r="A40" s="24">
        <v>32</v>
      </c>
      <c r="B40" s="24" t="s">
        <v>41</v>
      </c>
      <c r="C40" s="28" t="s">
        <v>80</v>
      </c>
      <c r="D40" s="29">
        <v>1</v>
      </c>
      <c r="E40" s="24" t="s">
        <v>81</v>
      </c>
      <c r="F40" s="27"/>
      <c r="G40" s="27">
        <f t="shared" si="0"/>
        <v>0</v>
      </c>
      <c r="H40" s="2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</row>
    <row r="41" spans="1:38" ht="15" customHeight="1">
      <c r="A41" s="24">
        <v>33</v>
      </c>
      <c r="B41" s="24" t="s">
        <v>41</v>
      </c>
      <c r="C41" s="28" t="s">
        <v>82</v>
      </c>
      <c r="D41" s="29">
        <v>9</v>
      </c>
      <c r="E41" s="24" t="s">
        <v>81</v>
      </c>
      <c r="F41" s="27"/>
      <c r="G41" s="27">
        <f t="shared" si="0"/>
        <v>0</v>
      </c>
      <c r="H41" s="2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</row>
    <row r="42" spans="1:38" ht="30.75" customHeight="1">
      <c r="A42" s="24">
        <v>34</v>
      </c>
      <c r="B42" s="24" t="s">
        <v>41</v>
      </c>
      <c r="C42" s="25" t="s">
        <v>83</v>
      </c>
      <c r="D42" s="29">
        <v>1</v>
      </c>
      <c r="E42" s="24" t="s">
        <v>66</v>
      </c>
      <c r="F42" s="27"/>
      <c r="G42" s="27">
        <f t="shared" si="0"/>
        <v>0</v>
      </c>
      <c r="H42" s="2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</row>
    <row r="43" spans="1:38" ht="29.25" customHeight="1">
      <c r="A43" s="24">
        <v>35</v>
      </c>
      <c r="B43" s="24" t="s">
        <v>41</v>
      </c>
      <c r="C43" s="25" t="s">
        <v>84</v>
      </c>
      <c r="D43" s="29">
        <v>9</v>
      </c>
      <c r="E43" s="24" t="s">
        <v>66</v>
      </c>
      <c r="F43" s="27"/>
      <c r="G43" s="27">
        <f t="shared" si="0"/>
        <v>0</v>
      </c>
      <c r="H43" s="2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</row>
    <row r="44" spans="1:38" ht="29.25" customHeight="1">
      <c r="A44" s="24">
        <v>36</v>
      </c>
      <c r="B44" s="24" t="s">
        <v>41</v>
      </c>
      <c r="C44" s="25" t="s">
        <v>85</v>
      </c>
      <c r="D44" s="29">
        <v>1</v>
      </c>
      <c r="E44" s="24" t="s">
        <v>66</v>
      </c>
      <c r="F44" s="27"/>
      <c r="G44" s="27">
        <f t="shared" si="0"/>
        <v>0</v>
      </c>
      <c r="H44" s="2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</row>
    <row r="45" spans="1:38" ht="30" customHeight="1">
      <c r="A45" s="24">
        <v>37</v>
      </c>
      <c r="B45" s="24" t="s">
        <v>41</v>
      </c>
      <c r="C45" s="25" t="s">
        <v>86</v>
      </c>
      <c r="D45" s="29">
        <v>9</v>
      </c>
      <c r="E45" s="24" t="s">
        <v>66</v>
      </c>
      <c r="F45" s="27"/>
      <c r="G45" s="27">
        <f t="shared" si="0"/>
        <v>0</v>
      </c>
      <c r="H45" s="2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</row>
    <row r="46" spans="1:38" ht="31.5" customHeight="1">
      <c r="A46" s="24">
        <v>38</v>
      </c>
      <c r="B46" s="24" t="s">
        <v>41</v>
      </c>
      <c r="C46" s="25" t="s">
        <v>87</v>
      </c>
      <c r="D46" s="29">
        <v>1</v>
      </c>
      <c r="E46" s="30" t="s">
        <v>115</v>
      </c>
      <c r="F46" s="27"/>
      <c r="G46" s="27">
        <f t="shared" si="0"/>
        <v>0</v>
      </c>
      <c r="H46" s="2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</row>
    <row r="47" spans="1:38" ht="29.25" customHeight="1">
      <c r="A47" s="24">
        <v>39</v>
      </c>
      <c r="B47" s="24" t="s">
        <v>41</v>
      </c>
      <c r="C47" s="25" t="s">
        <v>88</v>
      </c>
      <c r="D47" s="29">
        <v>9</v>
      </c>
      <c r="E47" s="30" t="s">
        <v>115</v>
      </c>
      <c r="F47" s="27"/>
      <c r="G47" s="27">
        <f t="shared" si="0"/>
        <v>0</v>
      </c>
      <c r="H47" s="2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</row>
    <row r="48" spans="1:38" ht="20.25" customHeight="1">
      <c r="A48" s="50" t="s">
        <v>35</v>
      </c>
      <c r="B48" s="50"/>
      <c r="C48" s="50"/>
      <c r="D48" s="50"/>
      <c r="E48" s="50"/>
      <c r="F48" s="50"/>
      <c r="G48" s="39">
        <f>G6+G13+G20</f>
        <v>0</v>
      </c>
    </row>
    <row r="49" spans="6:7">
      <c r="F49" s="3"/>
      <c r="G49" s="3"/>
    </row>
    <row r="50" spans="6:7">
      <c r="F50" s="3"/>
      <c r="G50" s="3"/>
    </row>
    <row r="51" spans="6:7">
      <c r="F51" s="3"/>
      <c r="G51" s="3"/>
    </row>
    <row r="52" spans="6:7">
      <c r="F52" s="3"/>
      <c r="G52" s="3"/>
    </row>
    <row r="53" spans="6:7">
      <c r="F53" s="3"/>
      <c r="G53" s="3"/>
    </row>
    <row r="54" spans="6:7">
      <c r="F54" s="3"/>
      <c r="G54" s="3"/>
    </row>
    <row r="55" spans="6:7">
      <c r="F55" s="3"/>
      <c r="G55" s="3"/>
    </row>
    <row r="56" spans="6:7">
      <c r="F56" s="3"/>
      <c r="G56" s="3"/>
    </row>
    <row r="57" spans="6:7">
      <c r="F57" s="3"/>
      <c r="G57" s="3"/>
    </row>
    <row r="58" spans="6:7">
      <c r="F58" s="3"/>
      <c r="G58" s="3"/>
    </row>
    <row r="59" spans="6:7">
      <c r="F59" s="3"/>
      <c r="G59" s="3"/>
    </row>
    <row r="60" spans="6:7">
      <c r="F60" s="3"/>
      <c r="G60" s="3"/>
    </row>
    <row r="61" spans="6:7">
      <c r="F61" s="3"/>
      <c r="G61" s="3"/>
    </row>
    <row r="62" spans="6:7">
      <c r="F62" s="3"/>
      <c r="G62" s="3"/>
    </row>
    <row r="63" spans="6:7">
      <c r="F63" s="3"/>
      <c r="G63" s="3"/>
    </row>
    <row r="64" spans="6:7">
      <c r="F64" s="3"/>
      <c r="G64" s="3"/>
    </row>
    <row r="65" spans="6:7">
      <c r="F65" s="3"/>
      <c r="G65" s="3"/>
    </row>
    <row r="66" spans="6:7">
      <c r="F66" s="3"/>
      <c r="G66" s="3"/>
    </row>
    <row r="67" spans="6:7">
      <c r="F67" s="3"/>
      <c r="G67" s="3"/>
    </row>
    <row r="68" spans="6:7">
      <c r="F68" s="3"/>
      <c r="G68" s="3"/>
    </row>
    <row r="69" spans="6:7">
      <c r="F69" s="3"/>
      <c r="G69" s="3"/>
    </row>
    <row r="70" spans="6:7">
      <c r="F70" s="3"/>
      <c r="G70" s="3"/>
    </row>
    <row r="71" spans="6:7">
      <c r="F71" s="3"/>
      <c r="G71" s="3"/>
    </row>
    <row r="72" spans="6:7">
      <c r="F72" s="3"/>
      <c r="G72" s="3"/>
    </row>
    <row r="73" spans="6:7">
      <c r="F73" s="3"/>
      <c r="G73" s="3"/>
    </row>
    <row r="74" spans="6:7">
      <c r="F74" s="3"/>
      <c r="G74" s="3"/>
    </row>
    <row r="75" spans="6:7">
      <c r="F75" s="3"/>
      <c r="G75" s="3"/>
    </row>
    <row r="76" spans="6:7">
      <c r="F76" s="3"/>
      <c r="G76" s="3"/>
    </row>
    <row r="77" spans="6:7">
      <c r="F77" s="3"/>
      <c r="G77" s="3"/>
    </row>
    <row r="78" spans="6:7">
      <c r="F78" s="3"/>
      <c r="G78" s="3"/>
    </row>
    <row r="79" spans="6:7">
      <c r="F79" s="3"/>
      <c r="G79" s="3"/>
    </row>
    <row r="80" spans="6:7">
      <c r="F80" s="3"/>
      <c r="G80" s="3"/>
    </row>
    <row r="81" spans="6:7">
      <c r="F81" s="3"/>
      <c r="G81" s="3"/>
    </row>
    <row r="82" spans="6:7">
      <c r="F82" s="3"/>
      <c r="G82" s="3"/>
    </row>
    <row r="83" spans="6:7">
      <c r="F83" s="3"/>
      <c r="G83" s="3"/>
    </row>
    <row r="84" spans="6:7">
      <c r="F84" s="3"/>
      <c r="G84" s="3"/>
    </row>
    <row r="85" spans="6:7">
      <c r="F85" s="3"/>
      <c r="G85" s="3"/>
    </row>
    <row r="86" spans="6:7">
      <c r="F86" s="3"/>
      <c r="G86" s="3"/>
    </row>
    <row r="87" spans="6:7">
      <c r="F87" s="3"/>
      <c r="G87" s="3"/>
    </row>
    <row r="88" spans="6:7">
      <c r="F88" s="3"/>
      <c r="G88" s="3"/>
    </row>
    <row r="89" spans="6:7">
      <c r="F89" s="3"/>
      <c r="G89" s="3"/>
    </row>
    <row r="90" spans="6:7">
      <c r="F90" s="3"/>
      <c r="G90" s="3"/>
    </row>
    <row r="91" spans="6:7">
      <c r="F91" s="3"/>
      <c r="G91" s="3"/>
    </row>
    <row r="92" spans="6:7">
      <c r="F92" s="3"/>
      <c r="G92" s="3"/>
    </row>
    <row r="93" spans="6:7">
      <c r="F93" s="3"/>
      <c r="G93" s="3"/>
    </row>
    <row r="94" spans="6:7">
      <c r="F94" s="3"/>
      <c r="G94" s="3"/>
    </row>
    <row r="95" spans="6:7">
      <c r="F95" s="3"/>
      <c r="G95" s="3"/>
    </row>
    <row r="96" spans="6:7">
      <c r="F96" s="3"/>
      <c r="G96" s="3"/>
    </row>
    <row r="97" spans="6:7">
      <c r="F97" s="3"/>
      <c r="G97" s="3"/>
    </row>
    <row r="98" spans="6:7">
      <c r="F98" s="3"/>
      <c r="G98" s="3"/>
    </row>
    <row r="99" spans="6:7">
      <c r="F99" s="3"/>
      <c r="G99" s="3"/>
    </row>
    <row r="100" spans="6:7">
      <c r="F100" s="3"/>
      <c r="G100" s="3"/>
    </row>
    <row r="101" spans="6:7">
      <c r="F101" s="3"/>
      <c r="G101" s="3"/>
    </row>
    <row r="102" spans="6:7">
      <c r="F102" s="3"/>
      <c r="G102" s="3"/>
    </row>
    <row r="103" spans="6:7">
      <c r="F103" s="3"/>
      <c r="G103" s="3"/>
    </row>
    <row r="104" spans="6:7">
      <c r="F104" s="3"/>
      <c r="G104" s="3"/>
    </row>
    <row r="105" spans="6:7">
      <c r="F105" s="3"/>
      <c r="G105" s="3"/>
    </row>
    <row r="106" spans="6:7">
      <c r="F106" s="3"/>
      <c r="G106" s="3"/>
    </row>
    <row r="107" spans="6:7">
      <c r="F107" s="3"/>
      <c r="G107" s="3"/>
    </row>
    <row r="108" spans="6:7">
      <c r="F108" s="3"/>
      <c r="G108" s="3"/>
    </row>
    <row r="109" spans="6:7">
      <c r="F109" s="3"/>
      <c r="G109" s="3"/>
    </row>
    <row r="110" spans="6:7">
      <c r="F110" s="3"/>
      <c r="G110" s="3"/>
    </row>
    <row r="111" spans="6:7">
      <c r="F111" s="3"/>
      <c r="G111" s="3"/>
    </row>
    <row r="112" spans="6:7">
      <c r="F112" s="3"/>
      <c r="G112" s="3"/>
    </row>
    <row r="113" spans="6:7">
      <c r="F113" s="3"/>
      <c r="G113" s="3"/>
    </row>
    <row r="114" spans="6:7">
      <c r="F114" s="3"/>
      <c r="G114" s="3"/>
    </row>
    <row r="115" spans="6:7">
      <c r="F115" s="3"/>
      <c r="G115" s="3"/>
    </row>
    <row r="116" spans="6:7">
      <c r="F116" s="3"/>
      <c r="G116" s="3"/>
    </row>
    <row r="117" spans="6:7">
      <c r="F117" s="3"/>
      <c r="G117" s="3"/>
    </row>
    <row r="118" spans="6:7">
      <c r="F118" s="3"/>
      <c r="G118" s="3"/>
    </row>
    <row r="119" spans="6:7">
      <c r="F119" s="3"/>
      <c r="G119" s="3"/>
    </row>
    <row r="120" spans="6:7">
      <c r="F120" s="3"/>
      <c r="G120" s="3"/>
    </row>
    <row r="121" spans="6:7">
      <c r="F121" s="3"/>
      <c r="G121" s="3"/>
    </row>
    <row r="122" spans="6:7">
      <c r="F122" s="3"/>
      <c r="G122" s="3"/>
    </row>
    <row r="123" spans="6:7">
      <c r="F123" s="3"/>
      <c r="G123" s="3"/>
    </row>
    <row r="124" spans="6:7">
      <c r="F124" s="3"/>
      <c r="G124" s="3"/>
    </row>
    <row r="125" spans="6:7">
      <c r="F125" s="3"/>
      <c r="G125" s="3"/>
    </row>
    <row r="126" spans="6:7">
      <c r="F126" s="3"/>
      <c r="G126" s="3"/>
    </row>
    <row r="127" spans="6:7">
      <c r="F127" s="3"/>
      <c r="G127" s="3"/>
    </row>
    <row r="128" spans="6:7">
      <c r="F128" s="3"/>
      <c r="G128" s="3"/>
    </row>
    <row r="129" spans="6:7">
      <c r="F129" s="3"/>
      <c r="G129" s="3"/>
    </row>
    <row r="130" spans="6:7">
      <c r="F130" s="3"/>
      <c r="G130" s="3"/>
    </row>
    <row r="131" spans="6:7">
      <c r="F131" s="3"/>
      <c r="G131" s="3"/>
    </row>
    <row r="132" spans="6:7">
      <c r="F132" s="3"/>
      <c r="G132" s="3"/>
    </row>
    <row r="133" spans="6:7">
      <c r="F133" s="3"/>
      <c r="G133" s="3"/>
    </row>
    <row r="134" spans="6:7">
      <c r="F134" s="3"/>
      <c r="G134" s="3"/>
    </row>
    <row r="135" spans="6:7">
      <c r="F135" s="3"/>
      <c r="G135" s="3"/>
    </row>
    <row r="136" spans="6:7">
      <c r="F136" s="3"/>
      <c r="G136" s="3"/>
    </row>
    <row r="137" spans="6:7">
      <c r="F137" s="3"/>
      <c r="G137" s="3"/>
    </row>
    <row r="138" spans="6:7">
      <c r="F138" s="3"/>
      <c r="G138" s="3"/>
    </row>
    <row r="139" spans="6:7">
      <c r="F139" s="3"/>
      <c r="G139" s="3"/>
    </row>
    <row r="140" spans="6:7">
      <c r="F140" s="3"/>
      <c r="G140" s="3"/>
    </row>
    <row r="141" spans="6:7">
      <c r="F141" s="3"/>
      <c r="G141" s="3"/>
    </row>
    <row r="142" spans="6:7">
      <c r="F142" s="3"/>
      <c r="G142" s="3"/>
    </row>
    <row r="143" spans="6:7">
      <c r="F143" s="3"/>
      <c r="G143" s="3"/>
    </row>
    <row r="144" spans="6:7">
      <c r="F144" s="3"/>
      <c r="G144" s="3"/>
    </row>
    <row r="145" spans="6:7">
      <c r="F145" s="3"/>
      <c r="G145" s="3"/>
    </row>
    <row r="146" spans="6:7">
      <c r="F146" s="3"/>
      <c r="G146" s="3"/>
    </row>
    <row r="147" spans="6:7">
      <c r="F147" s="3"/>
      <c r="G147" s="3"/>
    </row>
    <row r="148" spans="6:7">
      <c r="F148" s="3"/>
      <c r="G148" s="3"/>
    </row>
    <row r="149" spans="6:7">
      <c r="F149" s="3"/>
      <c r="G149" s="3"/>
    </row>
    <row r="150" spans="6:7">
      <c r="F150" s="3"/>
      <c r="G150" s="3"/>
    </row>
    <row r="151" spans="6:7">
      <c r="F151" s="3"/>
      <c r="G151" s="3"/>
    </row>
    <row r="152" spans="6:7">
      <c r="F152" s="3"/>
      <c r="G152" s="3"/>
    </row>
    <row r="153" spans="6:7">
      <c r="F153" s="3"/>
      <c r="G153" s="3"/>
    </row>
    <row r="154" spans="6:7">
      <c r="F154" s="3"/>
      <c r="G154" s="3"/>
    </row>
    <row r="155" spans="6:7">
      <c r="F155" s="3"/>
      <c r="G155" s="3"/>
    </row>
    <row r="156" spans="6:7">
      <c r="F156" s="3"/>
      <c r="G156" s="3"/>
    </row>
    <row r="157" spans="6:7">
      <c r="F157" s="3"/>
      <c r="G157" s="3"/>
    </row>
    <row r="158" spans="6:7">
      <c r="F158" s="3"/>
      <c r="G158" s="3"/>
    </row>
    <row r="159" spans="6:7">
      <c r="F159" s="3"/>
      <c r="G159" s="3"/>
    </row>
    <row r="160" spans="6:7">
      <c r="F160" s="3"/>
      <c r="G160" s="3"/>
    </row>
    <row r="161" spans="6:7">
      <c r="F161" s="3"/>
      <c r="G161" s="3"/>
    </row>
    <row r="162" spans="6:7">
      <c r="F162" s="3"/>
      <c r="G162" s="3"/>
    </row>
    <row r="163" spans="6:7">
      <c r="F163" s="3"/>
      <c r="G163" s="3"/>
    </row>
    <row r="164" spans="6:7">
      <c r="F164" s="3"/>
      <c r="G164" s="3"/>
    </row>
    <row r="165" spans="6:7">
      <c r="F165" s="3"/>
      <c r="G165" s="3"/>
    </row>
    <row r="166" spans="6:7">
      <c r="F166" s="3"/>
      <c r="G166" s="3"/>
    </row>
    <row r="167" spans="6:7">
      <c r="F167" s="3"/>
      <c r="G167" s="3"/>
    </row>
    <row r="168" spans="6:7">
      <c r="F168" s="3"/>
      <c r="G168" s="3"/>
    </row>
    <row r="169" spans="6:7">
      <c r="F169" s="3"/>
      <c r="G169" s="3"/>
    </row>
    <row r="170" spans="6:7">
      <c r="F170" s="3"/>
      <c r="G170" s="3"/>
    </row>
    <row r="171" spans="6:7">
      <c r="F171" s="3"/>
      <c r="G171" s="3"/>
    </row>
    <row r="172" spans="6:7">
      <c r="F172" s="3"/>
      <c r="G172" s="3"/>
    </row>
    <row r="173" spans="6:7">
      <c r="F173" s="3"/>
      <c r="G173" s="3"/>
    </row>
    <row r="174" spans="6:7">
      <c r="F174" s="3"/>
      <c r="G174" s="3"/>
    </row>
    <row r="175" spans="6:7">
      <c r="F175" s="3"/>
      <c r="G175" s="3"/>
    </row>
    <row r="176" spans="6:7">
      <c r="F176" s="3"/>
      <c r="G176" s="3"/>
    </row>
    <row r="177" spans="6:7">
      <c r="F177" s="3"/>
      <c r="G177" s="3"/>
    </row>
    <row r="178" spans="6:7">
      <c r="F178" s="3"/>
      <c r="G178" s="3"/>
    </row>
    <row r="179" spans="6:7">
      <c r="F179" s="3"/>
      <c r="G179" s="3"/>
    </row>
    <row r="180" spans="6:7">
      <c r="F180" s="3"/>
      <c r="G180" s="3"/>
    </row>
    <row r="181" spans="6:7">
      <c r="F181" s="3"/>
      <c r="G181" s="3"/>
    </row>
    <row r="182" spans="6:7">
      <c r="F182" s="3"/>
      <c r="G182" s="3"/>
    </row>
    <row r="183" spans="6:7">
      <c r="F183" s="3"/>
      <c r="G183" s="3"/>
    </row>
    <row r="184" spans="6:7">
      <c r="F184" s="3"/>
      <c r="G184" s="3"/>
    </row>
    <row r="185" spans="6:7">
      <c r="F185" s="3"/>
      <c r="G185" s="3"/>
    </row>
    <row r="186" spans="6:7">
      <c r="F186" s="3"/>
      <c r="G186" s="3"/>
    </row>
    <row r="187" spans="6:7">
      <c r="F187" s="3"/>
      <c r="G187" s="3"/>
    </row>
    <row r="188" spans="6:7">
      <c r="F188" s="3"/>
      <c r="G188" s="3"/>
    </row>
    <row r="189" spans="6:7">
      <c r="F189" s="3"/>
      <c r="G189" s="3"/>
    </row>
    <row r="190" spans="6:7">
      <c r="F190" s="3"/>
      <c r="G190" s="3"/>
    </row>
    <row r="191" spans="6:7">
      <c r="F191" s="3"/>
      <c r="G191" s="3"/>
    </row>
    <row r="192" spans="6:7">
      <c r="F192" s="3"/>
      <c r="G192" s="3"/>
    </row>
    <row r="193" spans="6:7">
      <c r="F193" s="3"/>
      <c r="G193" s="3"/>
    </row>
    <row r="194" spans="6:7">
      <c r="F194" s="3"/>
      <c r="G194" s="3"/>
    </row>
    <row r="195" spans="6:7">
      <c r="F195" s="3"/>
      <c r="G195" s="3"/>
    </row>
    <row r="196" spans="6:7">
      <c r="F196" s="3"/>
      <c r="G196" s="3"/>
    </row>
    <row r="197" spans="6:7">
      <c r="F197" s="3"/>
      <c r="G197" s="3"/>
    </row>
    <row r="198" spans="6:7">
      <c r="F198" s="3"/>
      <c r="G198" s="3"/>
    </row>
    <row r="199" spans="6:7">
      <c r="F199" s="3"/>
      <c r="G199" s="3"/>
    </row>
    <row r="200" spans="6:7">
      <c r="F200" s="3"/>
      <c r="G200" s="3"/>
    </row>
    <row r="201" spans="6:7">
      <c r="F201" s="3"/>
      <c r="G201" s="3"/>
    </row>
    <row r="202" spans="6:7">
      <c r="F202" s="3"/>
      <c r="G202" s="3"/>
    </row>
    <row r="203" spans="6:7">
      <c r="F203" s="3"/>
      <c r="G203" s="3"/>
    </row>
    <row r="204" spans="6:7">
      <c r="F204" s="3"/>
      <c r="G204" s="3"/>
    </row>
    <row r="205" spans="6:7">
      <c r="F205" s="3"/>
      <c r="G205" s="3"/>
    </row>
    <row r="206" spans="6:7">
      <c r="F206" s="3"/>
      <c r="G206" s="3"/>
    </row>
    <row r="207" spans="6:7">
      <c r="F207" s="3"/>
      <c r="G207" s="3"/>
    </row>
    <row r="208" spans="6:7">
      <c r="F208" s="3"/>
      <c r="G208" s="3"/>
    </row>
    <row r="209" spans="6:7">
      <c r="F209" s="3"/>
      <c r="G209" s="3"/>
    </row>
    <row r="210" spans="6:7">
      <c r="F210" s="3"/>
      <c r="G210" s="3"/>
    </row>
    <row r="211" spans="6:7">
      <c r="F211" s="3"/>
      <c r="G211" s="3"/>
    </row>
    <row r="212" spans="6:7">
      <c r="F212" s="3"/>
      <c r="G212" s="3"/>
    </row>
    <row r="213" spans="6:7">
      <c r="F213" s="3"/>
      <c r="G213" s="3"/>
    </row>
    <row r="214" spans="6:7">
      <c r="F214" s="3"/>
      <c r="G214" s="3"/>
    </row>
    <row r="215" spans="6:7">
      <c r="F215" s="3"/>
      <c r="G215" s="3"/>
    </row>
    <row r="216" spans="6:7">
      <c r="F216" s="3"/>
      <c r="G216" s="3"/>
    </row>
    <row r="217" spans="6:7">
      <c r="F217" s="3"/>
      <c r="G217" s="3"/>
    </row>
    <row r="218" spans="6:7">
      <c r="F218" s="3"/>
      <c r="G218" s="3"/>
    </row>
    <row r="219" spans="6:7">
      <c r="F219" s="3"/>
      <c r="G219" s="3"/>
    </row>
    <row r="220" spans="6:7">
      <c r="F220" s="3"/>
      <c r="G220" s="3"/>
    </row>
    <row r="221" spans="6:7">
      <c r="F221" s="3"/>
      <c r="G221" s="3"/>
    </row>
    <row r="222" spans="6:7">
      <c r="F222" s="3"/>
      <c r="G222" s="3"/>
    </row>
    <row r="223" spans="6:7">
      <c r="F223" s="3"/>
      <c r="G223" s="3"/>
    </row>
    <row r="224" spans="6:7">
      <c r="F224" s="3"/>
      <c r="G224" s="3"/>
    </row>
    <row r="225" spans="6:7">
      <c r="F225" s="3"/>
      <c r="G225" s="3"/>
    </row>
    <row r="226" spans="6:7">
      <c r="F226" s="3"/>
      <c r="G226" s="3"/>
    </row>
    <row r="227" spans="6:7">
      <c r="F227" s="3"/>
      <c r="G227" s="3"/>
    </row>
    <row r="228" spans="6:7">
      <c r="F228" s="3"/>
      <c r="G228" s="3"/>
    </row>
    <row r="229" spans="6:7">
      <c r="F229" s="3"/>
      <c r="G229" s="3"/>
    </row>
    <row r="230" spans="6:7">
      <c r="F230" s="3"/>
      <c r="G230" s="3"/>
    </row>
    <row r="231" spans="6:7">
      <c r="F231" s="3"/>
      <c r="G231" s="3"/>
    </row>
    <row r="232" spans="6:7">
      <c r="F232" s="3"/>
      <c r="G232" s="3"/>
    </row>
    <row r="233" spans="6:7">
      <c r="F233" s="3"/>
      <c r="G233" s="3"/>
    </row>
    <row r="234" spans="6:7">
      <c r="F234" s="3"/>
      <c r="G234" s="3"/>
    </row>
    <row r="235" spans="6:7">
      <c r="F235" s="3"/>
      <c r="G235" s="3"/>
    </row>
    <row r="236" spans="6:7">
      <c r="F236" s="3"/>
      <c r="G236" s="3"/>
    </row>
    <row r="237" spans="6:7">
      <c r="F237" s="3"/>
      <c r="G237" s="3"/>
    </row>
    <row r="238" spans="6:7">
      <c r="F238" s="3"/>
      <c r="G238" s="3"/>
    </row>
    <row r="239" spans="6:7">
      <c r="F239" s="3"/>
      <c r="G239" s="3"/>
    </row>
    <row r="240" spans="6:7">
      <c r="F240" s="3"/>
      <c r="G240" s="3"/>
    </row>
    <row r="241" spans="6:7">
      <c r="F241" s="3"/>
      <c r="G241" s="3"/>
    </row>
    <row r="242" spans="6:7">
      <c r="F242" s="3"/>
      <c r="G242" s="3"/>
    </row>
    <row r="243" spans="6:7">
      <c r="F243" s="3"/>
      <c r="G243" s="3"/>
    </row>
    <row r="244" spans="6:7">
      <c r="F244" s="3"/>
      <c r="G244" s="3"/>
    </row>
    <row r="245" spans="6:7">
      <c r="F245" s="3"/>
      <c r="G245" s="3"/>
    </row>
    <row r="246" spans="6:7">
      <c r="F246" s="3"/>
      <c r="G246" s="3"/>
    </row>
    <row r="247" spans="6:7">
      <c r="F247" s="3"/>
      <c r="G247" s="3"/>
    </row>
    <row r="248" spans="6:7">
      <c r="F248" s="3"/>
      <c r="G248" s="3"/>
    </row>
    <row r="249" spans="6:7">
      <c r="F249" s="3"/>
      <c r="G249" s="3"/>
    </row>
    <row r="250" spans="6:7">
      <c r="F250" s="3"/>
      <c r="G250" s="3"/>
    </row>
    <row r="251" spans="6:7">
      <c r="F251" s="3"/>
      <c r="G251" s="3"/>
    </row>
    <row r="252" spans="6:7">
      <c r="F252" s="3"/>
      <c r="G252" s="3"/>
    </row>
    <row r="253" spans="6:7">
      <c r="F253" s="3"/>
      <c r="G253" s="3"/>
    </row>
    <row r="254" spans="6:7">
      <c r="F254" s="3"/>
      <c r="G254" s="3"/>
    </row>
    <row r="255" spans="6:7">
      <c r="F255" s="3"/>
      <c r="G255" s="3"/>
    </row>
    <row r="256" spans="6:7">
      <c r="F256" s="3"/>
      <c r="G256" s="3"/>
    </row>
    <row r="257" spans="6:7">
      <c r="F257" s="3"/>
      <c r="G257" s="3"/>
    </row>
    <row r="258" spans="6:7">
      <c r="F258" s="3"/>
      <c r="G258" s="3"/>
    </row>
    <row r="259" spans="6:7">
      <c r="F259" s="3"/>
      <c r="G259" s="3"/>
    </row>
    <row r="260" spans="6:7">
      <c r="F260" s="3"/>
      <c r="G260" s="3"/>
    </row>
    <row r="261" spans="6:7">
      <c r="F261" s="3"/>
      <c r="G261" s="3"/>
    </row>
    <row r="262" spans="6:7">
      <c r="F262" s="3"/>
      <c r="G262" s="3"/>
    </row>
    <row r="263" spans="6:7">
      <c r="F263" s="3"/>
      <c r="G263" s="3"/>
    </row>
    <row r="264" spans="6:7">
      <c r="F264" s="3"/>
      <c r="G264" s="3"/>
    </row>
    <row r="265" spans="6:7">
      <c r="F265" s="3"/>
      <c r="G265" s="3"/>
    </row>
    <row r="266" spans="6:7">
      <c r="F266" s="3"/>
      <c r="G266" s="3"/>
    </row>
    <row r="267" spans="6:7">
      <c r="F267" s="3"/>
      <c r="G267" s="3"/>
    </row>
    <row r="268" spans="6:7">
      <c r="F268" s="3"/>
      <c r="G268" s="3"/>
    </row>
    <row r="269" spans="6:7">
      <c r="F269" s="3"/>
      <c r="G269" s="3"/>
    </row>
    <row r="270" spans="6:7">
      <c r="F270" s="3"/>
      <c r="G270" s="3"/>
    </row>
    <row r="271" spans="6:7">
      <c r="F271" s="3"/>
      <c r="G271" s="3"/>
    </row>
    <row r="272" spans="6:7">
      <c r="F272" s="3"/>
      <c r="G272" s="3"/>
    </row>
    <row r="273" spans="6:7">
      <c r="F273" s="3"/>
      <c r="G273" s="3"/>
    </row>
    <row r="274" spans="6:7">
      <c r="F274" s="3"/>
      <c r="G274" s="3"/>
    </row>
    <row r="275" spans="6:7">
      <c r="F275" s="3"/>
      <c r="G275" s="3"/>
    </row>
    <row r="276" spans="6:7">
      <c r="F276" s="3"/>
      <c r="G276" s="3"/>
    </row>
    <row r="277" spans="6:7">
      <c r="F277" s="3"/>
      <c r="G277" s="3"/>
    </row>
    <row r="278" spans="6:7">
      <c r="F278" s="3"/>
      <c r="G278" s="3"/>
    </row>
    <row r="279" spans="6:7">
      <c r="F279" s="3"/>
      <c r="G279" s="3"/>
    </row>
    <row r="280" spans="6:7">
      <c r="F280" s="3"/>
      <c r="G280" s="3"/>
    </row>
    <row r="281" spans="6:7">
      <c r="F281" s="3"/>
      <c r="G281" s="3"/>
    </row>
    <row r="282" spans="6:7">
      <c r="F282" s="3"/>
      <c r="G282" s="3"/>
    </row>
    <row r="283" spans="6:7">
      <c r="F283" s="3"/>
      <c r="G283" s="3"/>
    </row>
    <row r="284" spans="6:7">
      <c r="F284" s="3"/>
      <c r="G284" s="3"/>
    </row>
    <row r="285" spans="6:7">
      <c r="F285" s="3"/>
      <c r="G285" s="3"/>
    </row>
    <row r="286" spans="6:7">
      <c r="F286" s="3"/>
      <c r="G286" s="3"/>
    </row>
    <row r="287" spans="6:7">
      <c r="F287" s="3"/>
      <c r="G287" s="3"/>
    </row>
    <row r="288" spans="6:7">
      <c r="F288" s="3"/>
      <c r="G288" s="3"/>
    </row>
    <row r="289" spans="6:7">
      <c r="F289" s="3"/>
      <c r="G289" s="3"/>
    </row>
    <row r="290" spans="6:7">
      <c r="F290" s="3"/>
      <c r="G290" s="3"/>
    </row>
  </sheetData>
  <mergeCells count="3">
    <mergeCell ref="A48:F48"/>
    <mergeCell ref="A3:G3"/>
    <mergeCell ref="A1:G1"/>
  </mergeCells>
  <conditionalFormatting sqref="G7:G48">
    <cfRule type="cellIs" dxfId="1" priority="2" operator="equal">
      <formula>0</formula>
    </cfRule>
  </conditionalFormatting>
  <conditionalFormatting sqref="G6 G13 G20">
    <cfRule type="cellIs" dxfId="0" priority="1" operator="equal">
      <formula>0</formula>
    </cfRule>
  </conditionalFormatting>
  <pageMargins left="1.0236220472440944" right="0.62992125984251968" top="0.74803149606299213" bottom="0.74803149606299213" header="0.31496062992125984" footer="0.31496062992125984"/>
  <pageSetup paperSize="9" scale="78" fitToHeight="0" orientation="portrait" r:id="rId1"/>
  <ignoredErrors>
    <ignoredError sqref="G13 G2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ZZK</vt:lpstr>
      <vt:lpstr>br. drogowa</vt:lpstr>
      <vt:lpstr>oświetlenie</vt:lpstr>
      <vt:lpstr>ZZK!Obszar_wydruku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Ireneusz Piaseczny</dc:creator>
  <cp:lastModifiedBy>Łukasz Janikowski</cp:lastModifiedBy>
  <cp:lastPrinted>2023-10-09T07:42:20Z</cp:lastPrinted>
  <dcterms:created xsi:type="dcterms:W3CDTF">2023-09-26T08:01:28Z</dcterms:created>
  <dcterms:modified xsi:type="dcterms:W3CDTF">2023-10-09T07:42:46Z</dcterms:modified>
</cp:coreProperties>
</file>