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rkusz1" sheetId="1" r:id="rId1"/>
    <sheet name="Sheet2" sheetId="2" r:id="rId2"/>
  </sheets>
  <definedNames>
    <definedName name="_xlnm.Print_Area" localSheetId="0">'Arkusz1'!$A$1:$J$102</definedName>
    <definedName name="_xlnm.Print_Area" localSheetId="1">'Sheet2'!$A$1:$F$20</definedName>
  </definedNames>
  <calcPr fullCalcOnLoad="1" fullPrecision="0"/>
</workbook>
</file>

<file path=xl/sharedStrings.xml><?xml version="1.0" encoding="utf-8"?>
<sst xmlns="http://schemas.openxmlformats.org/spreadsheetml/2006/main" count="204" uniqueCount="112">
  <si>
    <t>Lp.</t>
  </si>
  <si>
    <t>Nazwa</t>
  </si>
  <si>
    <t xml:space="preserve">Jednostka </t>
  </si>
  <si>
    <t xml:space="preserve">Cena jednostkowa </t>
  </si>
  <si>
    <t>Wartość</t>
  </si>
  <si>
    <t>Podatek</t>
  </si>
  <si>
    <t xml:space="preserve">Wartość </t>
  </si>
  <si>
    <t xml:space="preserve"> Nazwa handlowa/ Producent</t>
  </si>
  <si>
    <t>miary</t>
  </si>
  <si>
    <t>Ilość</t>
  </si>
  <si>
    <t>netto</t>
  </si>
  <si>
    <t>bez podatku</t>
  </si>
  <si>
    <t>%</t>
  </si>
  <si>
    <t>Kwota</t>
  </si>
  <si>
    <t>z podatkiem</t>
  </si>
  <si>
    <t>(zł)</t>
  </si>
  <si>
    <t>Roztwór aminokwasów z elektrolitami dla dorosłych wymagających żywienia dożylnego a' 500 ml</t>
  </si>
  <si>
    <t>op.</t>
  </si>
  <si>
    <t>Roztwór aminokwasów wskazanych do stosowania jako składnik żywienia pozajelitowego u pacjentów z niewydolnością nerek a' 500 ml</t>
  </si>
  <si>
    <t xml:space="preserve">Emulsja tłuszczowa 20% MCT/LCT a' 500ml  </t>
  </si>
  <si>
    <t xml:space="preserve">Dwukomorowy worek do żywienia pozajelitowego zawierający roztwór aminokwasów, weglowodanów i elektrolity                                            do podawania drogą żył centralnych o zawartości azotu 13,6-16,4g, a' 1800-2000ml </t>
  </si>
  <si>
    <t>worek</t>
  </si>
  <si>
    <t xml:space="preserve">Trzykomorowy worek do żywienia pozajelitowego do podawania drogą żył obwodowych o zawartości azotu 5,4-5,7g, a' 1400 - 1500ml  </t>
  </si>
  <si>
    <t xml:space="preserve">Trzykomorowy worek do żywienia pozajelitowego do podawania drogą żył centralnych o zawartości azotu 8,1-8,4g, a' 1500 - 1600ml </t>
  </si>
  <si>
    <t>szt.</t>
  </si>
  <si>
    <t>8% Roztwór aminokwasów do infuzji wskazany dla pacjentów z niewydolnością wątroby a' 500ml</t>
  </si>
  <si>
    <t>Dieta normokaloryczna, wysokobiałkowa, zawierająca argininę przyśpieszającą gojenie ran, wit. C,E, cynk, karotenoidy ważne w procesie leczenia ran a'1000 ml</t>
  </si>
  <si>
    <t xml:space="preserve">Dieta normokaloryczna  1kcal/1ml, normobiałkowa, zawartość białka min. 3,8g, bezresztkowa, osmolarność min.220 mosmol, opakowanie miękkie  a' 500 ml                                      </t>
  </si>
  <si>
    <t xml:space="preserve">Dieta normokaloryczna  1kcal/1ml, normobiałkowa, zawartość białka min. 3,8g, bezresztkowa, osmolarność min.220 mosmol, opakowanie miękkie  a' 1000 ml                                      </t>
  </si>
  <si>
    <t xml:space="preserve">Dieta normokaloryczna  1kcal/1ml, normobiałkowa, zawartość białka min. 3,8g, bogatoresztkowa, opakowanie miękkie  a' 1000 ml   </t>
  </si>
  <si>
    <t>Dieta  kompletna, normokaloryczna, normobiałkowa, bezresztkowa, peptydowa, osmolarność min. 300 mosmol opakowanie miękkie  a' 1000 ml</t>
  </si>
  <si>
    <t xml:space="preserve">Dieta kompletna  przeznaczona dla pacjentów z cukrzycą o niskiej zawartości węglowodanów 9,25-11,3 g/100ml, normokaloryczna, bogatoresztkowa a' 1000 ml
</t>
  </si>
  <si>
    <t>Roztwór dwupeptydu glutaminy 200 mg/ml do inf. a' 50 ml</t>
  </si>
  <si>
    <t>flakon</t>
  </si>
  <si>
    <t>Zestaw do podaży diety przemysłowej przy pomocy pompy Amica, do opakowań miękkich</t>
  </si>
  <si>
    <t xml:space="preserve">5% Glukoza ; opakowanie wolnostojące z 2 niezależnymi, jałowymi portami a' 500 ml </t>
  </si>
  <si>
    <t xml:space="preserve">5% Glukoza ; opakowanie wolnostojące z 2 niezależnymi, jałowymi portami a' 250 ml </t>
  </si>
  <si>
    <t xml:space="preserve">10% Glukoza ; opakowanie wolnostojące z 2 niezależnymi, jałowymi portami a' 500ml </t>
  </si>
  <si>
    <t xml:space="preserve">20 % Glukoza ; opakowanie wolnostojące z 2 niezależnymi, jałowymi portami a' 500 ml </t>
  </si>
  <si>
    <t xml:space="preserve">Mieszanka 1:1 ; opakowanie wolnostojące z 2 niezależnymi, jałowymi portami a' 250 ml  </t>
  </si>
  <si>
    <t xml:space="preserve">Mieszanka 1:1 ; opakowanie wolnostojące z 2 niezależnymi, jałowymi portami a' 500 ml </t>
  </si>
  <si>
    <t xml:space="preserve">Mieszanka 2:1 ; opakowanie wolnostojące z 2 niezależnymi, jałowymi portami a' 250 ml </t>
  </si>
  <si>
    <t xml:space="preserve">Mieszanka 2:1 ; opakowanie wolnostojące z 2 niezależnymi, jałowymi portami a' 500 ml </t>
  </si>
  <si>
    <t>Dekstran 40 000 j , 10% , a' 250 ml - butelka szklana</t>
  </si>
  <si>
    <t xml:space="preserve">Płyn Ringera ; opakowanie wolnostojące z 2 niezależnymi, jałowymi portami a' 500 ml </t>
  </si>
  <si>
    <t xml:space="preserve">Sol. Ringeri Lactate ; opakowanie wolnostojące z 2 niezależnymi, jałowymi portami a' 500 ml </t>
  </si>
  <si>
    <t xml:space="preserve">0,9 % Natrium chloratum ; opakowanie wolnostojące z 2 niezależnymi, jałowymi portami a' 250 ml </t>
  </si>
  <si>
    <t xml:space="preserve">0,9 % Natrium chloratum ; opakowanie wolnostojące z 2 niezależnymi, jałowymi portami a' 500 ml </t>
  </si>
  <si>
    <t xml:space="preserve">0,9 % Natrium chloratum ; opakowanie wolnostojące z 2 niezależnymi, jałowymi portami a' 1000 ml </t>
  </si>
  <si>
    <t xml:space="preserve">Agua pro injectione ; opakowanie wolnostojące z 2 niezależnymi, jałowymi portami  a' 500 ml </t>
  </si>
  <si>
    <t>40% Glukoza a' 500 ml opakowanie wolnostojące z 2 niezależnymi, jałowymi portami</t>
  </si>
  <si>
    <t xml:space="preserve">0,9% Natium chloratum do irygacji ; opakowanie wolnostojące z ukręcanym motylkiem a'100ml </t>
  </si>
  <si>
    <t xml:space="preserve">0,9 % Natrium chloratum ; opakowanie wolnostojące z 2 niezależnymi, jałowymi portami a' 100 ml 
</t>
  </si>
  <si>
    <t>RAZEM</t>
  </si>
  <si>
    <t xml:space="preserve">Wartość z podatkiem </t>
  </si>
  <si>
    <t>Nazwa handlowa/ Producent</t>
  </si>
  <si>
    <t xml:space="preserve">  </t>
  </si>
  <si>
    <t xml:space="preserve">10% Glukoza ; opakowanie wolnostojące z 2 niezależnymi, jałowymi portami a' 100ml </t>
  </si>
  <si>
    <t>Mieszanka 2:1; opakowanie wolnostojące z 2 niezależnymi, jałowymi portami a'100 ml</t>
  </si>
  <si>
    <t xml:space="preserve">Zestaw do podaży diety przemysłowej metodą grawitacyjną do opakowań miękkich       </t>
  </si>
  <si>
    <t>Pakiet 1 - Preparaty do żywienia pozajelitowego i dojelitowego, płyny infuzyjne</t>
  </si>
  <si>
    <t>Pakiet 2 - Ciprofloxacinum</t>
  </si>
  <si>
    <t>Theospirex 20mg/ml 10 ml x 5 amp. roz. do wst. i inf.</t>
  </si>
  <si>
    <t>Dekstran 40 000 j , 10% , a' 500 ml - butelka szklana op. a'12 flakonów</t>
  </si>
  <si>
    <t>butelka</t>
  </si>
  <si>
    <t>Worek trzykomorowy do żywienia pozajelitowego do podania drogą żył centralnych o poj. 625 ml zawierający średniołańcuchowe triglicerydy (50%MCT), olej sojowy (40%LCT) oraz triglicerydy kwasów Omega 3 (10%) wg monografii nr 1352. Zawierający aminokwasy 35g, glukozę 90g. Energia całkowita 740 kcal, op. a'5 szt.</t>
  </si>
  <si>
    <t>Worek trzykomorowy do żywienia pozajelitowego do podania drogą żył centralnych o poj. 1250 ml zawierający średniołańcuchowe triglicerydy (50%MCT), olej sojowy (40%LCT) oraz triglicerydy kwasów Omega 3 (10%) wg monografii nr 1352. Zawierający aminokwasy 70,1g, glukozę 180g/ Energia całkowita 1475 kcal, op. a'5 szt.</t>
  </si>
  <si>
    <t>Worek trzykomorowy do żywienia pozajelitowego do podania drogą żył centralnych o poj.1875 ml zawierający średniołańcuchowe triglicerydy (50%MCT), olej sojowy (40%LCT) oraz triglicerydy kwasów Omega 3 (10%) wg monografii nr 1352. Zawierający aminokwasy 105,1g, glukozę 270g. Energia całkowita 2215 kcal, op. a'5 szt.</t>
  </si>
  <si>
    <t>Worek trzykomorowy do żywienia pozajelitowego do podania drogą żył obwodowych o poj. 1250 ml zawierający średniołańcuchowe triglicerydy (50%MCT), olej sojowy (40%LCT) oraz triglicerydy kwasów Omega 3 (10%) wg monografii nr 1352. Zawierający aminokwasy 40g, glukozę 80g Energia całkowita 955 kcal, op. a'5 szt.</t>
  </si>
  <si>
    <t>Worek trzykomorowy do żywienia pozajelitowego do podania drogą żył obwodowych o poj.1875 ml zawierający średniołańcuchowe triglicerydy (50%MCT), olej sojowy (40%LCT) oraz triglicerydy kwasów Omega 3 (10%) wg monografii nr 1352. Zawierający aminokwasy 60g, glukozę 120g. Energia całkowita 1435 kcal, op. a'5 szt.</t>
  </si>
  <si>
    <t xml:space="preserve">UWAGA!
1. Dokument należy podpisać kwalifikowanym podpisem elektronicznym, podpisem zaufanym lub osobistym przez osobę/osoby uprawnioną/uprawnione do reprezentowanie Wykonawcy.
2. Podpis własnoręczny nie jest tożsamy z elektronicznym podpisem osobistym.
3. Nanoszenie jakichkolwiek zmian w treści dokumentu po opatrzeniu ww. podpisem może skutkować naruszeniem integralności podpisu, a w konsekwencji skutkować odrzuceniem oferty.
</t>
  </si>
  <si>
    <t>Załącznik nr 2 do SWZ</t>
  </si>
  <si>
    <t>Koncentrat 9 witamin rozpuszczalnych w wodzie i 3 witamin rozpuszczalnych w tłuszczach, bez zawartości witaminy K 750 mg x op. 10 fiolek</t>
  </si>
  <si>
    <t>Zestaw 13 witamin w jednej fiolce rozpuszczalnych w wodzie i tłuszczach. Pokrywający dzienne zapotrzebowanie pacjentów żywionych pozajelitowo. W skład wchodzą m.in. wit. A, D, E. K, op. a'10 fiolek</t>
  </si>
  <si>
    <t>Zestaw pierwiastków śladowych do żywienia pozajelitowego a'10ml  x 20 amp.</t>
  </si>
  <si>
    <t xml:space="preserve">Dieta kompletna, hiperkaloryczna (2,4 kcal/ml), zawartość białka min.9,4 g/100ml (16% En; źródło: serwatka i kazeina), tłuszczów 9,3g/100ml (35% En), bezresztkowa, bezglutenowa, osmolarność 730 - 790 mOsmol/l. opakowanie 4 x 125ml       </t>
  </si>
  <si>
    <t>Dieta kompletna w płynie dla pacjentów z chorobą nowotworową,polimeryczna, hiperkaloryczna (2,4 kcal/ml), zawartość białka min.14,4 g/100 ml (24% En, źródło: kazeina i serwatka), do podaży doustnej, bezresztkowa, bezglutenowa, osmolarność 570 mOsmol/l. opakowanie 4 x 125ml</t>
  </si>
  <si>
    <t>Dieta normokaloryczna 1,1 kcl/ml z dodatkiem rozpuszczalnego błonnika PHGG -2 g/100 ml, kompletna pod względem odżywczym. Źródłem białka jest kazeina 4,8g/100ml. Osmolarność 320 mOsm/l. Dla pacjentów z zaburzeniami metabolizmu glukozy. Opakowanie butelka SmartFlex 500 ml</t>
  </si>
  <si>
    <t>Dieta kompletna pod względem odżywczym, 1kcl/ml kompletna pod względem odżywczym,4g białka/100ml płynna dieta peptydowa, źródłem białka jest serwatka, bogata w kwasy tłuszczowe  MCT- 70%. Do podawania doustnie lub przez zgłębnik. Osmolarność 220 mOsm/I. Opakowanie butelka SmartFlex 500 ml</t>
  </si>
  <si>
    <t>Dieta hiperkaloryczna (1,3 kcal/1ml), wysokobiałkowa (6,7 g/100 ml), ubogo resztkowa, kompletna pod względem odżywczym. Jedynym źródłem białka jest białko kazeinowe. Min 21% energii pochodzi z  białka, 30 % energii pochodzi z tłuszczy, a min. 49% energii pochodzi z węglowodanów. Zawierająca tłuszcze MCT 20%. Osmolarność  283 mOsm/l. Produkt przeznaczony do podawania doustnego lub przez zgłębnik. Opakowanie butelka SmartFlex 500 ml</t>
  </si>
  <si>
    <t>Uniwersalny zestaw do żywienia dojelitowego przez pompę. Compat ELLA Nie zawiera DEHP oraz lateksu. Wykonany z PVC (bez DEHP) o długości 250cm, sterylny, opakowanie zbiorcze a'30 szt.</t>
  </si>
  <si>
    <t>Trzykomorowy worek do żywienia pozajelitowego do podawania  drogą żył centralnych, o poj. 1477 ml, zawierający  roztwór aminokwasów z tauryną, azot 12g, energia  niebiałkowa 1300 kcal, emulsja tłuszczowa MCT/LCT, olej sojowy, 15% olej rybny, olej z oliwek op. a'4 worki</t>
  </si>
  <si>
    <t>Trzykomorowy worek do żywienia pozajelitowego do podawania  drogą żył obwodowych, o poj. 1448 ml, z emulsją tłuszczową zawierajacą MCT/LCT, olej sojowy, 15% olej rybny, olej z oliwek, energia niebiałkowa 800kcal oraz roztwór aminokwasów z tauryną. op. a' 4 worki</t>
  </si>
  <si>
    <t xml:space="preserve">Płyn  wieloelektrolitowy fizjologiczny izotoniczny, z zawartością cytrynianów i octanów do nawadniania w okresie okolooperacyjnym potwierdzonym w ChPL, op. 500 ml opakowanie wolnostojące z 2 niezależnymi, jałowymi portami a' 500 ml </t>
  </si>
  <si>
    <t xml:space="preserve">Płyn  wieloelektrolitowy fizjologiczny izotoniczny, z zawartością cytrynianów i octanów do nawadniania w okresie okolooperacyjnym potwierdzonym w ChPL, op. 250 ml opakowanie wolnostojące z 2 niezależnymi, jałowymi portami a' 500 ml </t>
  </si>
  <si>
    <t>Potass.chlor.0,3% + glukoza 5% ; opakowanie wolnostojące z 2 niezależnymi, jałowymi portami a' 500 ml, op. a'10 szt.</t>
  </si>
  <si>
    <t>Potass. chlor.0,3% + sod.chl.0,9% ; opakowanie wolnostojące z 2 niezależnymi, jałowymi portami a' 500 ml, op. a'10 szt.</t>
  </si>
  <si>
    <t>Potass. chlor.0,15% + glukoza 5% ; opakowanie wolnostojące z 2 niezależnymi, jałowymi portami a' 500 ml, op. a'10 szt.</t>
  </si>
  <si>
    <t xml:space="preserve">15%/20 % Mannitol a' 250 ml </t>
  </si>
  <si>
    <t>15%/20% Mannitol a' 100 ml</t>
  </si>
  <si>
    <t>Potass. chlor.15% + sod.chl.0,9% ; opakowanie wolnostojące z 2 niezależnymi, jałowymi portami a' 500 ml, op. a'10 szt.</t>
  </si>
  <si>
    <t>Ciprofloxacinum roztwór do infuzji 200mg/100ml, opakowanie wolnostojące z 2 niezależnymi jałowymi portami op.a' 20 szt.</t>
  </si>
  <si>
    <t>Ciprofloxacinum roztwór do infuzji 400mg/200ml, opakowanie wolnostojące z 2 niezależnymi jałowymi portami op. a'20 szt</t>
  </si>
  <si>
    <t>Zamawiający dopuszcza przeliczenie płynów infuzyjnych na opakowania a'10 szt. lub a'20 szt.</t>
  </si>
  <si>
    <t>Zamawiający dopuszcza przeliczenie worków żywieniowych na opakowania a'4 szt. lub a'5 szt.</t>
  </si>
  <si>
    <t>ZP/PI/2/23</t>
  </si>
  <si>
    <t xml:space="preserve"> Koncentrat fosforanów organicznych do żywienia pozajelitowego 20ml  x 20 ampułek</t>
  </si>
  <si>
    <t>Witaminy rozpuszczalne w wodzie do żywienia pozajelitowego, 10ml, inj. x 10 fiolek</t>
  </si>
  <si>
    <t>Witaminy rozpuszczalne w tłuszczach  do żywienia pozajelitowego 10 ml, inj. x 10 amp.</t>
  </si>
  <si>
    <t>0,5 % Metronidazol; opakowanie wolnostojące z 2 niezależnymi, jałowymi portami a' 100 ml op. a'40 szt.</t>
  </si>
  <si>
    <t xml:space="preserve">0,9% Natrium chloratum opak. worek a' 5 l </t>
  </si>
  <si>
    <t xml:space="preserve">0,9% Natrium chloratum opak. worek a ' 3 l </t>
  </si>
  <si>
    <t xml:space="preserve">0,9% Natrium chloratum opak. worek a ' 1 l </t>
  </si>
  <si>
    <t xml:space="preserve">NATRIUM CHLORATUM 0,9% 500 ml – butelka stojąca z ukręcanym „motylkiem” zabezpieczona w dodatkowym opakowaniu typu ecolav estericlean    </t>
  </si>
  <si>
    <t xml:space="preserve">Woda do irygacji opak. worek płyn 3l </t>
  </si>
  <si>
    <t xml:space="preserve">Woda do irygacji opak. worek płyn 5l </t>
  </si>
  <si>
    <t>Koncentrat zespołu czynników protrombiny 500j.m, proszek + rozpuszczalnik do sporządzania roztworu do wstrzyknięć /Octaplex/ - proszek i rozpuszczalnik do sporządzania roztworu do wstrzykiwań 500 j.m. (substancje czynne: ludzki II czynnik krzepnięcia krwi 280-760; ludzki VII czynnik krzepnięcia krwi 180-480; ludzki IX czynnik krzepnięcia krwi 500; ludzki X czynnik krzepnięcia krwi 360-600; dodatkowe substancje czynne białko C 260-620 i białko S 240-640); nie zawierający antytrombiny i albuminy, wymagana ścisła standaryzacja aktywności czynnika IX – 500 j.m.; 1 fiol. z proszkiem + 1 fiol. z rozp. 20 ml + 1 igła dwustronna + 1 igła z filtrem.</t>
  </si>
  <si>
    <t>Dieta kompletna pod względem odżywczym, wysokoenergetyczna (2 kcal / ml) i wysokobiałkowa (10g/100ml, 20% en z białka). Źródłem białka są białka mleka. Tłuszcze MCT stanowią 40% puli tłuszczów. Wysoka zawartość EPA+DHA (300 mg / 100 ml). Osmolarność 360 mOsm / l. Odpowiedni powyżej 3 r.ż. Osmolarność 360mOsm/l. Płyn, butelka Smartflex 500 ml. Smak: neutralny</t>
  </si>
  <si>
    <r>
      <t xml:space="preserve">FORMULARZ CENOWY </t>
    </r>
    <r>
      <rPr>
        <b/>
        <i/>
        <sz val="11"/>
        <rFont val="Arial"/>
        <family val="2"/>
      </rPr>
      <t>zmodyfikowany 16.01.2023 r.</t>
    </r>
  </si>
  <si>
    <r>
      <t xml:space="preserve">Gelaspan 4%, modyfikowana płynna żelatyna,  roztwór do infuzji wraz z elektrolitami:  Mg, K, Naopakowanie wolnostojące z 2 niezależnymi, jałowymi portami a' 500ml. </t>
    </r>
    <r>
      <rPr>
        <b/>
        <i/>
        <sz val="10"/>
        <rFont val="Arial"/>
        <family val="2"/>
      </rPr>
      <t xml:space="preserve">Zamawiający dopuszcza zaoferowanie produktu Geloplasma – roztwór zmodyfikowanej żelatyny 3% w elektrolitach w opakowaniu worek z dwoma portami 500ml  x 20 szt. w ilości 3 op.
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 </t>
    </r>
  </si>
  <si>
    <r>
      <t xml:space="preserve">Tetraspan 6% (60mg/ml), roztwór hydroksyetylenowej skrobii   130/0,4, opakowanie wolnostojące z 2 niezależnymi, jałowymi portami a' 500ml. </t>
    </r>
    <r>
      <rPr>
        <b/>
        <i/>
        <sz val="10"/>
        <rFont val="Arial"/>
        <family val="2"/>
      </rPr>
      <t>Zamawiający dopuszcza zaoferowanie  produktu leczniczego Voluven 6% - 6% Hydroxyetyloskrobia m. cz.130/0,38-0,45 zawieszonego w NaCl 0,9% 500ml x 10 butelek w ilości 10 op.</t>
    </r>
  </si>
  <si>
    <t>W przypadku zaoferowania produktów dopuszczonych przez Zamawiającego, należy wyróżnić zaoferowaną pozycję poprzez zastosowanie np. kolorowej czcionki, pogrubienia itp. W przypadku dopuszczenia przeliczeń zaoferowanej ilości, należy wstawić i wyróżnić oferowaną ilość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</si>
</sst>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_-* #,##0.00&quot; zł&quot;_-;\-* #,##0.00&quot; zł&quot;_-;_-* \-??&quot; zł&quot;_-;_-@_-"/>
    <numFmt numFmtId="168" formatCode="0.0"/>
  </numFmts>
  <fonts count="45">
    <font>
      <sz val="10"/>
      <name val="Arial"/>
      <family val="0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6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top" wrapText="1"/>
    </xf>
    <xf numFmtId="3" fontId="0" fillId="0" borderId="15" xfId="0" applyNumberFormat="1" applyFont="1" applyFill="1" applyBorder="1" applyAlignment="1">
      <alignment horizontal="center" vertical="center"/>
    </xf>
    <xf numFmtId="166" fontId="0" fillId="0" borderId="15" xfId="0" applyNumberFormat="1" applyFont="1" applyFill="1" applyBorder="1" applyAlignment="1">
      <alignment horizontal="center" vertical="center"/>
    </xf>
    <xf numFmtId="166" fontId="0" fillId="33" borderId="15" xfId="58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/>
    </xf>
    <xf numFmtId="2" fontId="0" fillId="0" borderId="0" xfId="0" applyNumberFormat="1" applyFill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vertical="top" wrapText="1"/>
    </xf>
    <xf numFmtId="0" fontId="0" fillId="0" borderId="15" xfId="0" applyFont="1" applyBorder="1" applyAlignment="1">
      <alignment vertical="center" wrapText="1"/>
    </xf>
    <xf numFmtId="0" fontId="0" fillId="33" borderId="13" xfId="0" applyFont="1" applyFill="1" applyBorder="1" applyAlignment="1">
      <alignment horizontal="center" vertical="center" wrapText="1"/>
    </xf>
    <xf numFmtId="3" fontId="0" fillId="33" borderId="13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3" fontId="0" fillId="33" borderId="11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center" vertical="center"/>
    </xf>
    <xf numFmtId="3" fontId="0" fillId="33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" fontId="0" fillId="0" borderId="15" xfId="0" applyNumberFormat="1" applyFont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10" fontId="0" fillId="0" borderId="15" xfId="0" applyNumberFormat="1" applyFont="1" applyBorder="1" applyAlignment="1">
      <alignment wrapText="1"/>
    </xf>
    <xf numFmtId="3" fontId="0" fillId="0" borderId="15" xfId="0" applyNumberFormat="1" applyFont="1" applyBorder="1" applyAlignment="1">
      <alignment horizontal="center" vertical="center"/>
    </xf>
    <xf numFmtId="166" fontId="4" fillId="33" borderId="15" xfId="58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166" fontId="4" fillId="33" borderId="0" xfId="58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left" vertical="center"/>
    </xf>
    <xf numFmtId="166" fontId="4" fillId="0" borderId="0" xfId="58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7" fontId="0" fillId="0" borderId="0" xfId="58" applyAlignment="1">
      <alignment/>
    </xf>
    <xf numFmtId="0" fontId="1" fillId="0" borderId="0" xfId="0" applyFont="1" applyBorder="1" applyAlignment="1">
      <alignment vertical="center" wrapText="1"/>
    </xf>
    <xf numFmtId="0" fontId="0" fillId="0" borderId="16" xfId="0" applyFont="1" applyFill="1" applyBorder="1" applyAlignment="1">
      <alignment/>
    </xf>
    <xf numFmtId="166" fontId="4" fillId="33" borderId="0" xfId="58" applyNumberFormat="1" applyFont="1" applyFill="1" applyBorder="1" applyAlignment="1" applyProtection="1">
      <alignment horizontal="center" vertical="center" wrapText="1"/>
      <protection/>
    </xf>
    <xf numFmtId="166" fontId="5" fillId="33" borderId="0" xfId="58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horizontal="center" vertical="center"/>
    </xf>
    <xf numFmtId="166" fontId="0" fillId="33" borderId="17" xfId="5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view="pageBreakPreview" zoomScaleSheetLayoutView="100" zoomScalePageLayoutView="0" workbookViewId="0" topLeftCell="A82">
      <selection activeCell="A87" sqref="A87:J87"/>
    </sheetView>
  </sheetViews>
  <sheetFormatPr defaultColWidth="9.00390625" defaultRowHeight="12.75"/>
  <cols>
    <col min="1" max="1" width="4.7109375" style="0" customWidth="1"/>
    <col min="2" max="2" width="52.421875" style="0" customWidth="1"/>
    <col min="3" max="3" width="8.7109375" style="0" customWidth="1"/>
    <col min="4" max="4" width="8.140625" style="0" customWidth="1"/>
    <col min="5" max="5" width="11.8515625" style="0" customWidth="1"/>
    <col min="6" max="6" width="13.57421875" style="0" customWidth="1"/>
    <col min="7" max="7" width="3.8515625" style="0" customWidth="1"/>
    <col min="8" max="8" width="12.140625" style="0" customWidth="1"/>
    <col min="9" max="9" width="14.7109375" style="0" customWidth="1"/>
    <col min="10" max="10" width="11.140625" style="0" customWidth="1"/>
  </cols>
  <sheetData>
    <row r="1" spans="7:10" ht="12.75">
      <c r="G1" s="62" t="s">
        <v>71</v>
      </c>
      <c r="H1" s="62"/>
      <c r="I1" s="62"/>
      <c r="J1" s="62"/>
    </row>
    <row r="2" spans="1:10" ht="12" customHeight="1">
      <c r="A2" s="56"/>
      <c r="B2" s="56"/>
      <c r="C2" s="56"/>
      <c r="D2" s="56"/>
      <c r="E2" s="56"/>
      <c r="F2" s="56"/>
      <c r="G2" s="56"/>
      <c r="H2" s="66" t="s">
        <v>95</v>
      </c>
      <c r="I2" s="66"/>
      <c r="J2" s="66"/>
    </row>
    <row r="3" spans="2:10" ht="12" customHeight="1">
      <c r="B3" s="67" t="s">
        <v>108</v>
      </c>
      <c r="C3" s="67"/>
      <c r="D3" s="67"/>
      <c r="E3" s="67"/>
      <c r="F3" s="67"/>
      <c r="G3" s="67"/>
      <c r="H3" s="67"/>
      <c r="I3" s="67"/>
      <c r="J3" s="67"/>
    </row>
    <row r="4" spans="2:10" ht="12" customHeight="1">
      <c r="B4" s="60"/>
      <c r="C4" s="60"/>
      <c r="D4" s="60"/>
      <c r="E4" s="60"/>
      <c r="F4" s="60"/>
      <c r="G4" s="60"/>
      <c r="H4" s="60"/>
      <c r="I4" s="60"/>
      <c r="J4" s="60"/>
    </row>
    <row r="5" spans="2:15" ht="12.75">
      <c r="B5" s="63" t="s">
        <v>60</v>
      </c>
      <c r="C5" s="63"/>
      <c r="D5" s="63"/>
      <c r="E5" s="63"/>
      <c r="O5" s="1">
        <v>23</v>
      </c>
    </row>
    <row r="6" spans="1:15" ht="13.5" customHeight="1">
      <c r="A6" s="2" t="s">
        <v>0</v>
      </c>
      <c r="B6" s="2" t="s">
        <v>1</v>
      </c>
      <c r="C6" s="2" t="s">
        <v>2</v>
      </c>
      <c r="D6" s="2"/>
      <c r="E6" s="2" t="s">
        <v>3</v>
      </c>
      <c r="F6" s="2" t="s">
        <v>4</v>
      </c>
      <c r="G6" s="64" t="s">
        <v>5</v>
      </c>
      <c r="H6" s="64"/>
      <c r="I6" s="2" t="s">
        <v>6</v>
      </c>
      <c r="J6" s="65" t="s">
        <v>7</v>
      </c>
      <c r="O6" s="1">
        <v>8</v>
      </c>
    </row>
    <row r="7" spans="1:15" ht="12.75">
      <c r="A7" s="3"/>
      <c r="B7" s="3"/>
      <c r="C7" s="3" t="s">
        <v>8</v>
      </c>
      <c r="D7" s="3" t="s">
        <v>9</v>
      </c>
      <c r="E7" s="4" t="s">
        <v>10</v>
      </c>
      <c r="F7" s="4" t="s">
        <v>11</v>
      </c>
      <c r="G7" s="2" t="s">
        <v>12</v>
      </c>
      <c r="H7" s="5" t="s">
        <v>13</v>
      </c>
      <c r="I7" s="4" t="s">
        <v>14</v>
      </c>
      <c r="J7" s="65"/>
      <c r="O7" s="1">
        <v>5</v>
      </c>
    </row>
    <row r="8" spans="1:15" ht="32.25" customHeight="1">
      <c r="A8" s="6"/>
      <c r="B8" s="6"/>
      <c r="C8" s="6"/>
      <c r="D8" s="6"/>
      <c r="E8" s="7" t="s">
        <v>15</v>
      </c>
      <c r="F8" s="7" t="s">
        <v>15</v>
      </c>
      <c r="G8" s="6"/>
      <c r="H8" s="8" t="s">
        <v>15</v>
      </c>
      <c r="I8" s="7" t="s">
        <v>15</v>
      </c>
      <c r="J8" s="65"/>
      <c r="K8" s="9"/>
      <c r="O8" s="10">
        <v>0</v>
      </c>
    </row>
    <row r="9" spans="1:11" ht="25.5">
      <c r="A9" s="11">
        <v>1</v>
      </c>
      <c r="B9" s="12" t="s">
        <v>16</v>
      </c>
      <c r="C9" s="11" t="s">
        <v>17</v>
      </c>
      <c r="D9" s="13">
        <v>2</v>
      </c>
      <c r="E9" s="14">
        <v>0</v>
      </c>
      <c r="F9" s="15">
        <f aca="true" t="shared" si="0" ref="F9:F77">D9*E9</f>
        <v>0</v>
      </c>
      <c r="G9" s="16"/>
      <c r="H9" s="15">
        <f aca="true" t="shared" si="1" ref="H9:H77">F9*G9%</f>
        <v>0</v>
      </c>
      <c r="I9" s="15">
        <f aca="true" t="shared" si="2" ref="I9:I77">F9+H9</f>
        <v>0</v>
      </c>
      <c r="J9" s="17"/>
      <c r="K9" s="18"/>
    </row>
    <row r="10" spans="1:11" ht="38.25">
      <c r="A10" s="11">
        <v>2</v>
      </c>
      <c r="B10" s="12" t="s">
        <v>18</v>
      </c>
      <c r="C10" s="11" t="s">
        <v>17</v>
      </c>
      <c r="D10" s="13">
        <v>30</v>
      </c>
      <c r="E10" s="14">
        <v>0</v>
      </c>
      <c r="F10" s="15">
        <f t="shared" si="0"/>
        <v>0</v>
      </c>
      <c r="G10" s="16"/>
      <c r="H10" s="15">
        <f t="shared" si="1"/>
        <v>0</v>
      </c>
      <c r="I10" s="15">
        <f t="shared" si="2"/>
        <v>0</v>
      </c>
      <c r="J10" s="19"/>
      <c r="K10" s="9"/>
    </row>
    <row r="11" spans="1:11" ht="12.75">
      <c r="A11" s="11">
        <v>3</v>
      </c>
      <c r="B11" s="12" t="s">
        <v>19</v>
      </c>
      <c r="C11" s="11" t="s">
        <v>17</v>
      </c>
      <c r="D11" s="13">
        <v>2</v>
      </c>
      <c r="E11" s="14">
        <v>0</v>
      </c>
      <c r="F11" s="15">
        <f t="shared" si="0"/>
        <v>0</v>
      </c>
      <c r="G11" s="16"/>
      <c r="H11" s="15">
        <f t="shared" si="1"/>
        <v>0</v>
      </c>
      <c r="I11" s="15">
        <f t="shared" si="2"/>
        <v>0</v>
      </c>
      <c r="J11" s="20"/>
      <c r="K11" s="18"/>
    </row>
    <row r="12" spans="1:11" ht="63.75">
      <c r="A12" s="11">
        <v>4</v>
      </c>
      <c r="B12" s="12" t="s">
        <v>20</v>
      </c>
      <c r="C12" s="11" t="s">
        <v>21</v>
      </c>
      <c r="D12" s="13">
        <v>25</v>
      </c>
      <c r="E12" s="14">
        <v>0</v>
      </c>
      <c r="F12" s="15">
        <f t="shared" si="0"/>
        <v>0</v>
      </c>
      <c r="G12" s="16"/>
      <c r="H12" s="15">
        <f t="shared" si="1"/>
        <v>0</v>
      </c>
      <c r="I12" s="15">
        <f t="shared" si="2"/>
        <v>0</v>
      </c>
      <c r="J12" s="19"/>
      <c r="K12" s="9"/>
    </row>
    <row r="13" spans="1:11" ht="38.25">
      <c r="A13" s="11">
        <v>5</v>
      </c>
      <c r="B13" s="12" t="s">
        <v>22</v>
      </c>
      <c r="C13" s="11" t="s">
        <v>21</v>
      </c>
      <c r="D13" s="13">
        <v>125</v>
      </c>
      <c r="E13" s="14">
        <v>0</v>
      </c>
      <c r="F13" s="15">
        <f t="shared" si="0"/>
        <v>0</v>
      </c>
      <c r="G13" s="16"/>
      <c r="H13" s="15">
        <f t="shared" si="1"/>
        <v>0</v>
      </c>
      <c r="I13" s="15">
        <f t="shared" si="2"/>
        <v>0</v>
      </c>
      <c r="J13" s="20"/>
      <c r="K13" s="18"/>
    </row>
    <row r="14" spans="1:11" ht="38.25">
      <c r="A14" s="11">
        <v>6</v>
      </c>
      <c r="B14" s="12" t="s">
        <v>23</v>
      </c>
      <c r="C14" s="21" t="s">
        <v>21</v>
      </c>
      <c r="D14" s="22">
        <v>125</v>
      </c>
      <c r="E14" s="14">
        <v>0</v>
      </c>
      <c r="F14" s="15">
        <f t="shared" si="0"/>
        <v>0</v>
      </c>
      <c r="G14" s="16"/>
      <c r="H14" s="15">
        <f t="shared" si="1"/>
        <v>0</v>
      </c>
      <c r="I14" s="15">
        <f t="shared" si="2"/>
        <v>0</v>
      </c>
      <c r="J14" s="19"/>
      <c r="K14" s="9"/>
    </row>
    <row r="15" spans="1:11" ht="76.5">
      <c r="A15" s="11">
        <v>7</v>
      </c>
      <c r="B15" s="12" t="s">
        <v>65</v>
      </c>
      <c r="C15" s="21" t="s">
        <v>17</v>
      </c>
      <c r="D15" s="22">
        <v>5</v>
      </c>
      <c r="E15" s="14">
        <v>0</v>
      </c>
      <c r="F15" s="15">
        <f t="shared" si="0"/>
        <v>0</v>
      </c>
      <c r="G15" s="16"/>
      <c r="H15" s="15">
        <f t="shared" si="1"/>
        <v>0</v>
      </c>
      <c r="I15" s="15">
        <f t="shared" si="2"/>
        <v>0</v>
      </c>
      <c r="J15" s="19"/>
      <c r="K15" s="9"/>
    </row>
    <row r="16" spans="1:11" ht="76.5">
      <c r="A16" s="11">
        <v>8</v>
      </c>
      <c r="B16" s="12" t="s">
        <v>66</v>
      </c>
      <c r="C16" s="21" t="s">
        <v>17</v>
      </c>
      <c r="D16" s="22">
        <v>50</v>
      </c>
      <c r="E16" s="14">
        <v>0</v>
      </c>
      <c r="F16" s="15">
        <f t="shared" si="0"/>
        <v>0</v>
      </c>
      <c r="G16" s="16"/>
      <c r="H16" s="15">
        <f t="shared" si="1"/>
        <v>0</v>
      </c>
      <c r="I16" s="15">
        <f t="shared" si="2"/>
        <v>0</v>
      </c>
      <c r="J16" s="19"/>
      <c r="K16" s="9"/>
    </row>
    <row r="17" spans="1:11" ht="76.5">
      <c r="A17" s="11">
        <v>9</v>
      </c>
      <c r="B17" s="12" t="s">
        <v>67</v>
      </c>
      <c r="C17" s="21" t="s">
        <v>17</v>
      </c>
      <c r="D17" s="22">
        <v>5</v>
      </c>
      <c r="E17" s="14">
        <v>0</v>
      </c>
      <c r="F17" s="15">
        <f t="shared" si="0"/>
        <v>0</v>
      </c>
      <c r="G17" s="16"/>
      <c r="H17" s="15">
        <f t="shared" si="1"/>
        <v>0</v>
      </c>
      <c r="I17" s="15">
        <f t="shared" si="2"/>
        <v>0</v>
      </c>
      <c r="J17" s="19"/>
      <c r="K17" s="9"/>
    </row>
    <row r="18" spans="1:11" ht="76.5">
      <c r="A18" s="11">
        <v>10</v>
      </c>
      <c r="B18" s="12" t="s">
        <v>68</v>
      </c>
      <c r="C18" s="21" t="s">
        <v>17</v>
      </c>
      <c r="D18" s="22">
        <v>5</v>
      </c>
      <c r="E18" s="14">
        <v>0</v>
      </c>
      <c r="F18" s="15">
        <f t="shared" si="0"/>
        <v>0</v>
      </c>
      <c r="G18" s="16"/>
      <c r="H18" s="15">
        <f t="shared" si="1"/>
        <v>0</v>
      </c>
      <c r="I18" s="15">
        <f t="shared" si="2"/>
        <v>0</v>
      </c>
      <c r="J18" s="19"/>
      <c r="K18" s="9"/>
    </row>
    <row r="19" spans="1:11" ht="76.5">
      <c r="A19" s="11">
        <v>11</v>
      </c>
      <c r="B19" s="12" t="s">
        <v>69</v>
      </c>
      <c r="C19" s="21" t="s">
        <v>17</v>
      </c>
      <c r="D19" s="22">
        <v>5</v>
      </c>
      <c r="E19" s="14">
        <v>0</v>
      </c>
      <c r="F19" s="15">
        <f t="shared" si="0"/>
        <v>0</v>
      </c>
      <c r="G19" s="16"/>
      <c r="H19" s="15">
        <f t="shared" si="1"/>
        <v>0</v>
      </c>
      <c r="I19" s="15">
        <f t="shared" si="2"/>
        <v>0</v>
      </c>
      <c r="J19" s="19"/>
      <c r="K19" s="9"/>
    </row>
    <row r="20" spans="1:11" ht="38.25">
      <c r="A20" s="11">
        <v>12</v>
      </c>
      <c r="B20" s="12" t="s">
        <v>72</v>
      </c>
      <c r="C20" s="11" t="s">
        <v>17</v>
      </c>
      <c r="D20" s="13">
        <v>50</v>
      </c>
      <c r="E20" s="14">
        <v>0</v>
      </c>
      <c r="F20" s="15">
        <f t="shared" si="0"/>
        <v>0</v>
      </c>
      <c r="G20" s="16"/>
      <c r="H20" s="15">
        <f t="shared" si="1"/>
        <v>0</v>
      </c>
      <c r="I20" s="15">
        <f t="shared" si="2"/>
        <v>0</v>
      </c>
      <c r="J20" s="20"/>
      <c r="K20" s="18"/>
    </row>
    <row r="21" spans="1:11" ht="51">
      <c r="A21" s="11">
        <v>13</v>
      </c>
      <c r="B21" s="12" t="s">
        <v>73</v>
      </c>
      <c r="C21" s="11" t="s">
        <v>17</v>
      </c>
      <c r="D21" s="13">
        <v>25</v>
      </c>
      <c r="E21" s="14">
        <v>0</v>
      </c>
      <c r="F21" s="15">
        <f t="shared" si="0"/>
        <v>0</v>
      </c>
      <c r="G21" s="16"/>
      <c r="H21" s="15">
        <f t="shared" si="1"/>
        <v>0</v>
      </c>
      <c r="I21" s="15">
        <f t="shared" si="2"/>
        <v>0</v>
      </c>
      <c r="J21" s="20"/>
      <c r="K21" s="18"/>
    </row>
    <row r="22" spans="1:11" ht="25.5">
      <c r="A22" s="11">
        <v>14</v>
      </c>
      <c r="B22" s="12" t="s">
        <v>74</v>
      </c>
      <c r="C22" s="11" t="s">
        <v>17</v>
      </c>
      <c r="D22" s="13">
        <v>30</v>
      </c>
      <c r="E22" s="14">
        <v>0</v>
      </c>
      <c r="F22" s="15">
        <f t="shared" si="0"/>
        <v>0</v>
      </c>
      <c r="G22" s="16"/>
      <c r="H22" s="15">
        <f t="shared" si="1"/>
        <v>0</v>
      </c>
      <c r="I22" s="15">
        <f t="shared" si="2"/>
        <v>0</v>
      </c>
      <c r="J22" s="19"/>
      <c r="K22" s="9"/>
    </row>
    <row r="23" spans="1:11" ht="25.5">
      <c r="A23" s="11">
        <v>15</v>
      </c>
      <c r="B23" s="23" t="s">
        <v>96</v>
      </c>
      <c r="C23" s="11" t="s">
        <v>17</v>
      </c>
      <c r="D23" s="13">
        <v>20</v>
      </c>
      <c r="E23" s="14">
        <v>0</v>
      </c>
      <c r="F23" s="15">
        <f t="shared" si="0"/>
        <v>0</v>
      </c>
      <c r="G23" s="16"/>
      <c r="H23" s="15">
        <f t="shared" si="1"/>
        <v>0</v>
      </c>
      <c r="I23" s="15">
        <f t="shared" si="2"/>
        <v>0</v>
      </c>
      <c r="J23" s="20"/>
      <c r="K23" s="18"/>
    </row>
    <row r="24" spans="1:11" ht="25.5">
      <c r="A24" s="11">
        <v>16</v>
      </c>
      <c r="B24" s="24" t="s">
        <v>97</v>
      </c>
      <c r="C24" s="11" t="s">
        <v>17</v>
      </c>
      <c r="D24" s="13">
        <v>2</v>
      </c>
      <c r="E24" s="14">
        <v>0</v>
      </c>
      <c r="F24" s="15">
        <f t="shared" si="0"/>
        <v>0</v>
      </c>
      <c r="G24" s="16"/>
      <c r="H24" s="15">
        <f t="shared" si="1"/>
        <v>0</v>
      </c>
      <c r="I24" s="15">
        <f t="shared" si="2"/>
        <v>0</v>
      </c>
      <c r="J24" s="19"/>
      <c r="K24" s="9"/>
    </row>
    <row r="25" spans="1:11" ht="25.5" customHeight="1">
      <c r="A25" s="11">
        <v>17</v>
      </c>
      <c r="B25" s="23" t="s">
        <v>98</v>
      </c>
      <c r="C25" s="11" t="s">
        <v>17</v>
      </c>
      <c r="D25" s="13">
        <v>1</v>
      </c>
      <c r="E25" s="14">
        <v>0</v>
      </c>
      <c r="F25" s="15">
        <f t="shared" si="0"/>
        <v>0</v>
      </c>
      <c r="G25" s="16"/>
      <c r="H25" s="15">
        <f t="shared" si="1"/>
        <v>0</v>
      </c>
      <c r="I25" s="15">
        <f t="shared" si="2"/>
        <v>0</v>
      </c>
      <c r="J25" s="20"/>
      <c r="K25" s="18"/>
    </row>
    <row r="26" spans="1:11" ht="25.5">
      <c r="A26" s="11">
        <v>18</v>
      </c>
      <c r="B26" s="23" t="s">
        <v>25</v>
      </c>
      <c r="C26" s="11" t="s">
        <v>24</v>
      </c>
      <c r="D26" s="13">
        <v>10</v>
      </c>
      <c r="E26" s="14">
        <v>0</v>
      </c>
      <c r="F26" s="15">
        <f t="shared" si="0"/>
        <v>0</v>
      </c>
      <c r="G26" s="16"/>
      <c r="H26" s="15">
        <f t="shared" si="1"/>
        <v>0</v>
      </c>
      <c r="I26" s="15">
        <f t="shared" si="2"/>
        <v>0</v>
      </c>
      <c r="J26" s="19"/>
      <c r="K26" s="9"/>
    </row>
    <row r="27" spans="1:11" ht="38.25">
      <c r="A27" s="11">
        <v>19</v>
      </c>
      <c r="B27" s="23" t="s">
        <v>26</v>
      </c>
      <c r="C27" s="11" t="s">
        <v>24</v>
      </c>
      <c r="D27" s="22">
        <v>10</v>
      </c>
      <c r="E27" s="14">
        <v>0</v>
      </c>
      <c r="F27" s="15">
        <f t="shared" si="0"/>
        <v>0</v>
      </c>
      <c r="G27" s="16"/>
      <c r="H27" s="15">
        <f t="shared" si="1"/>
        <v>0</v>
      </c>
      <c r="I27" s="15">
        <f t="shared" si="2"/>
        <v>0</v>
      </c>
      <c r="J27" s="19"/>
      <c r="K27" s="9"/>
    </row>
    <row r="28" spans="1:11" ht="38.25">
      <c r="A28" s="11">
        <v>20</v>
      </c>
      <c r="B28" s="23" t="s">
        <v>27</v>
      </c>
      <c r="C28" s="25" t="s">
        <v>24</v>
      </c>
      <c r="D28" s="26">
        <v>100</v>
      </c>
      <c r="E28" s="14">
        <v>0</v>
      </c>
      <c r="F28" s="15">
        <f t="shared" si="0"/>
        <v>0</v>
      </c>
      <c r="G28" s="16"/>
      <c r="H28" s="15">
        <f t="shared" si="1"/>
        <v>0</v>
      </c>
      <c r="I28" s="15">
        <f t="shared" si="2"/>
        <v>0</v>
      </c>
      <c r="J28" s="19"/>
      <c r="K28" s="9"/>
    </row>
    <row r="29" spans="1:11" ht="38.25">
      <c r="A29" s="11">
        <v>21</v>
      </c>
      <c r="B29" s="23" t="s">
        <v>28</v>
      </c>
      <c r="C29" s="25" t="s">
        <v>24</v>
      </c>
      <c r="D29" s="26">
        <v>17</v>
      </c>
      <c r="E29" s="14">
        <v>0</v>
      </c>
      <c r="F29" s="15">
        <f t="shared" si="0"/>
        <v>0</v>
      </c>
      <c r="G29" s="16"/>
      <c r="H29" s="15">
        <f t="shared" si="1"/>
        <v>0</v>
      </c>
      <c r="I29" s="15">
        <f t="shared" si="2"/>
        <v>0</v>
      </c>
      <c r="J29" s="20"/>
      <c r="K29" s="18"/>
    </row>
    <row r="30" spans="1:11" ht="38.25">
      <c r="A30" s="11">
        <v>22</v>
      </c>
      <c r="B30" s="23" t="s">
        <v>29</v>
      </c>
      <c r="C30" s="25" t="s">
        <v>24</v>
      </c>
      <c r="D30" s="26">
        <v>2</v>
      </c>
      <c r="E30" s="14">
        <v>0</v>
      </c>
      <c r="F30" s="15">
        <f t="shared" si="0"/>
        <v>0</v>
      </c>
      <c r="G30" s="16"/>
      <c r="H30" s="15">
        <f t="shared" si="1"/>
        <v>0</v>
      </c>
      <c r="I30" s="15">
        <f t="shared" si="2"/>
        <v>0</v>
      </c>
      <c r="J30" s="19"/>
      <c r="K30" s="9"/>
    </row>
    <row r="31" spans="1:11" ht="38.25">
      <c r="A31" s="11">
        <v>23</v>
      </c>
      <c r="B31" s="23" t="s">
        <v>30</v>
      </c>
      <c r="C31" s="27" t="s">
        <v>24</v>
      </c>
      <c r="D31" s="28">
        <v>10</v>
      </c>
      <c r="E31" s="14">
        <v>0</v>
      </c>
      <c r="F31" s="15">
        <f t="shared" si="0"/>
        <v>0</v>
      </c>
      <c r="G31" s="16"/>
      <c r="H31" s="15">
        <f t="shared" si="1"/>
        <v>0</v>
      </c>
      <c r="I31" s="15">
        <f t="shared" si="2"/>
        <v>0</v>
      </c>
      <c r="J31" s="20"/>
      <c r="K31" s="18"/>
    </row>
    <row r="32" spans="1:11" ht="25.5">
      <c r="A32" s="11">
        <v>24</v>
      </c>
      <c r="B32" s="24" t="s">
        <v>59</v>
      </c>
      <c r="C32" s="11" t="s">
        <v>24</v>
      </c>
      <c r="D32" s="13">
        <v>100</v>
      </c>
      <c r="E32" s="14">
        <v>0</v>
      </c>
      <c r="F32" s="15">
        <f t="shared" si="0"/>
        <v>0</v>
      </c>
      <c r="G32" s="16"/>
      <c r="H32" s="15">
        <f t="shared" si="1"/>
        <v>0</v>
      </c>
      <c r="I32" s="15">
        <f t="shared" si="2"/>
        <v>0</v>
      </c>
      <c r="J32" s="19"/>
      <c r="K32" s="9"/>
    </row>
    <row r="33" spans="1:11" ht="49.5" customHeight="1">
      <c r="A33" s="11">
        <v>25</v>
      </c>
      <c r="B33" s="29" t="s">
        <v>31</v>
      </c>
      <c r="C33" s="11" t="s">
        <v>24</v>
      </c>
      <c r="D33" s="11">
        <v>5</v>
      </c>
      <c r="E33" s="14">
        <v>0</v>
      </c>
      <c r="F33" s="15">
        <f t="shared" si="0"/>
        <v>0</v>
      </c>
      <c r="G33" s="16"/>
      <c r="H33" s="15">
        <f t="shared" si="1"/>
        <v>0</v>
      </c>
      <c r="I33" s="15">
        <f t="shared" si="2"/>
        <v>0</v>
      </c>
      <c r="J33" s="20"/>
      <c r="K33" s="9"/>
    </row>
    <row r="34" spans="1:11" ht="68.25" customHeight="1">
      <c r="A34" s="11">
        <v>26</v>
      </c>
      <c r="B34" s="29" t="s">
        <v>75</v>
      </c>
      <c r="C34" s="21" t="s">
        <v>17</v>
      </c>
      <c r="D34" s="21">
        <v>10</v>
      </c>
      <c r="E34" s="14">
        <v>0</v>
      </c>
      <c r="F34" s="15">
        <f t="shared" si="0"/>
        <v>0</v>
      </c>
      <c r="G34" s="16"/>
      <c r="H34" s="15">
        <f t="shared" si="1"/>
        <v>0</v>
      </c>
      <c r="I34" s="15">
        <f t="shared" si="2"/>
        <v>0</v>
      </c>
      <c r="J34" s="20"/>
      <c r="K34" s="9"/>
    </row>
    <row r="35" spans="1:11" ht="66" customHeight="1">
      <c r="A35" s="11">
        <v>27</v>
      </c>
      <c r="B35" s="29" t="s">
        <v>76</v>
      </c>
      <c r="C35" s="21" t="s">
        <v>17</v>
      </c>
      <c r="D35" s="21">
        <v>5</v>
      </c>
      <c r="E35" s="14">
        <v>0</v>
      </c>
      <c r="F35" s="15">
        <f t="shared" si="0"/>
        <v>0</v>
      </c>
      <c r="G35" s="16"/>
      <c r="H35" s="15">
        <f t="shared" si="1"/>
        <v>0</v>
      </c>
      <c r="I35" s="15">
        <f t="shared" si="2"/>
        <v>0</v>
      </c>
      <c r="J35" s="20"/>
      <c r="K35" s="9"/>
    </row>
    <row r="36" spans="1:11" ht="85.5" customHeight="1">
      <c r="A36" s="11">
        <v>28</v>
      </c>
      <c r="B36" s="29" t="s">
        <v>77</v>
      </c>
      <c r="C36" s="21" t="s">
        <v>64</v>
      </c>
      <c r="D36" s="21">
        <v>5</v>
      </c>
      <c r="E36" s="14">
        <v>0</v>
      </c>
      <c r="F36" s="15">
        <f t="shared" si="0"/>
        <v>0</v>
      </c>
      <c r="G36" s="16"/>
      <c r="H36" s="15">
        <f t="shared" si="1"/>
        <v>0</v>
      </c>
      <c r="I36" s="15">
        <f t="shared" si="2"/>
        <v>0</v>
      </c>
      <c r="J36" s="20"/>
      <c r="K36" s="9"/>
    </row>
    <row r="37" spans="1:11" ht="82.5" customHeight="1">
      <c r="A37" s="11">
        <v>29</v>
      </c>
      <c r="B37" s="29" t="s">
        <v>78</v>
      </c>
      <c r="C37" s="21" t="s">
        <v>64</v>
      </c>
      <c r="D37" s="21">
        <v>10</v>
      </c>
      <c r="E37" s="14">
        <v>0</v>
      </c>
      <c r="F37" s="15">
        <f t="shared" si="0"/>
        <v>0</v>
      </c>
      <c r="G37" s="16"/>
      <c r="H37" s="15">
        <f t="shared" si="1"/>
        <v>0</v>
      </c>
      <c r="I37" s="15">
        <f t="shared" si="2"/>
        <v>0</v>
      </c>
      <c r="J37" s="20"/>
      <c r="K37" s="9"/>
    </row>
    <row r="38" spans="1:11" ht="107.25" customHeight="1">
      <c r="A38" s="11">
        <v>30</v>
      </c>
      <c r="B38" s="29" t="s">
        <v>79</v>
      </c>
      <c r="C38" s="21" t="s">
        <v>64</v>
      </c>
      <c r="D38" s="21">
        <v>150</v>
      </c>
      <c r="E38" s="14">
        <v>0</v>
      </c>
      <c r="F38" s="15">
        <f t="shared" si="0"/>
        <v>0</v>
      </c>
      <c r="G38" s="16"/>
      <c r="H38" s="15">
        <f t="shared" si="1"/>
        <v>0</v>
      </c>
      <c r="I38" s="15">
        <f t="shared" si="2"/>
        <v>0</v>
      </c>
      <c r="J38" s="20"/>
      <c r="K38" s="9"/>
    </row>
    <row r="39" spans="1:11" ht="51">
      <c r="A39" s="11">
        <v>31</v>
      </c>
      <c r="B39" s="29" t="s">
        <v>80</v>
      </c>
      <c r="C39" s="21" t="s">
        <v>17</v>
      </c>
      <c r="D39" s="21">
        <v>5</v>
      </c>
      <c r="E39" s="14">
        <v>0</v>
      </c>
      <c r="F39" s="15">
        <f t="shared" si="0"/>
        <v>0</v>
      </c>
      <c r="G39" s="16"/>
      <c r="H39" s="15">
        <f t="shared" si="1"/>
        <v>0</v>
      </c>
      <c r="I39" s="15">
        <f t="shared" si="2"/>
        <v>0</v>
      </c>
      <c r="J39" s="20"/>
      <c r="K39" s="9"/>
    </row>
    <row r="40" spans="1:11" ht="66" customHeight="1">
      <c r="A40" s="11">
        <v>32</v>
      </c>
      <c r="B40" s="29" t="s">
        <v>81</v>
      </c>
      <c r="C40" s="21" t="s">
        <v>17</v>
      </c>
      <c r="D40" s="21">
        <v>25</v>
      </c>
      <c r="E40" s="14">
        <v>0</v>
      </c>
      <c r="F40" s="15">
        <f t="shared" si="0"/>
        <v>0</v>
      </c>
      <c r="G40" s="16"/>
      <c r="H40" s="15">
        <f t="shared" si="1"/>
        <v>0</v>
      </c>
      <c r="I40" s="15">
        <f t="shared" si="2"/>
        <v>0</v>
      </c>
      <c r="J40" s="20"/>
      <c r="K40" s="9"/>
    </row>
    <row r="41" spans="1:11" ht="66" customHeight="1">
      <c r="A41" s="11">
        <v>33</v>
      </c>
      <c r="B41" s="29" t="s">
        <v>82</v>
      </c>
      <c r="C41" s="21" t="s">
        <v>17</v>
      </c>
      <c r="D41" s="21">
        <v>5</v>
      </c>
      <c r="E41" s="14">
        <v>0</v>
      </c>
      <c r="F41" s="15">
        <f t="shared" si="0"/>
        <v>0</v>
      </c>
      <c r="G41" s="16"/>
      <c r="H41" s="15">
        <f t="shared" si="1"/>
        <v>0</v>
      </c>
      <c r="I41" s="15">
        <f t="shared" si="2"/>
        <v>0</v>
      </c>
      <c r="J41" s="20"/>
      <c r="K41" s="9"/>
    </row>
    <row r="42" spans="1:11" ht="21" customHeight="1">
      <c r="A42" s="11">
        <v>34</v>
      </c>
      <c r="B42" s="29" t="s">
        <v>32</v>
      </c>
      <c r="C42" s="21" t="s">
        <v>33</v>
      </c>
      <c r="D42" s="21">
        <v>600</v>
      </c>
      <c r="E42" s="14">
        <v>0</v>
      </c>
      <c r="F42" s="15">
        <f t="shared" si="0"/>
        <v>0</v>
      </c>
      <c r="G42" s="16"/>
      <c r="H42" s="15">
        <f t="shared" si="1"/>
        <v>0</v>
      </c>
      <c r="I42" s="15">
        <f t="shared" si="2"/>
        <v>0</v>
      </c>
      <c r="J42" s="20"/>
      <c r="K42" s="9"/>
    </row>
    <row r="43" spans="1:11" ht="25.5" customHeight="1">
      <c r="A43" s="11">
        <v>35</v>
      </c>
      <c r="B43" s="29" t="s">
        <v>34</v>
      </c>
      <c r="C43" s="21" t="s">
        <v>24</v>
      </c>
      <c r="D43" s="21">
        <v>100</v>
      </c>
      <c r="E43" s="14">
        <v>0</v>
      </c>
      <c r="F43" s="15">
        <f t="shared" si="0"/>
        <v>0</v>
      </c>
      <c r="G43" s="16"/>
      <c r="H43" s="15">
        <f t="shared" si="1"/>
        <v>0</v>
      </c>
      <c r="I43" s="15">
        <f t="shared" si="2"/>
        <v>0</v>
      </c>
      <c r="J43" s="20"/>
      <c r="K43" s="9"/>
    </row>
    <row r="44" spans="1:11" ht="25.5">
      <c r="A44" s="11">
        <v>36</v>
      </c>
      <c r="B44" s="23" t="s">
        <v>35</v>
      </c>
      <c r="C44" s="30" t="s">
        <v>33</v>
      </c>
      <c r="D44" s="30">
        <v>1500</v>
      </c>
      <c r="E44" s="14">
        <v>0</v>
      </c>
      <c r="F44" s="15">
        <f t="shared" si="0"/>
        <v>0</v>
      </c>
      <c r="G44" s="16"/>
      <c r="H44" s="15">
        <f t="shared" si="1"/>
        <v>0</v>
      </c>
      <c r="I44" s="15">
        <f t="shared" si="2"/>
        <v>0</v>
      </c>
      <c r="J44" s="20"/>
      <c r="K44" s="18"/>
    </row>
    <row r="45" spans="1:11" ht="25.5">
      <c r="A45" s="11">
        <v>37</v>
      </c>
      <c r="B45" s="23" t="s">
        <v>36</v>
      </c>
      <c r="C45" s="30" t="s">
        <v>33</v>
      </c>
      <c r="D45" s="30">
        <v>1000</v>
      </c>
      <c r="E45" s="14">
        <v>0</v>
      </c>
      <c r="F45" s="15">
        <f t="shared" si="0"/>
        <v>0</v>
      </c>
      <c r="G45" s="16"/>
      <c r="H45" s="15">
        <f t="shared" si="1"/>
        <v>0</v>
      </c>
      <c r="I45" s="15">
        <f t="shared" si="2"/>
        <v>0</v>
      </c>
      <c r="J45" s="19"/>
      <c r="K45" s="9"/>
    </row>
    <row r="46" spans="1:11" ht="25.5">
      <c r="A46" s="11">
        <v>38</v>
      </c>
      <c r="B46" s="23" t="s">
        <v>57</v>
      </c>
      <c r="C46" s="30" t="s">
        <v>33</v>
      </c>
      <c r="D46" s="30">
        <v>75</v>
      </c>
      <c r="E46" s="14">
        <v>0</v>
      </c>
      <c r="F46" s="15">
        <f t="shared" si="0"/>
        <v>0</v>
      </c>
      <c r="G46" s="16"/>
      <c r="H46" s="15">
        <f t="shared" si="1"/>
        <v>0</v>
      </c>
      <c r="I46" s="15">
        <f t="shared" si="2"/>
        <v>0</v>
      </c>
      <c r="J46" s="19"/>
      <c r="K46" s="9"/>
    </row>
    <row r="47" spans="1:11" ht="25.5">
      <c r="A47" s="11">
        <v>39</v>
      </c>
      <c r="B47" s="23" t="s">
        <v>37</v>
      </c>
      <c r="C47" s="30" t="s">
        <v>33</v>
      </c>
      <c r="D47" s="30">
        <v>150</v>
      </c>
      <c r="E47" s="14">
        <v>0</v>
      </c>
      <c r="F47" s="15">
        <f t="shared" si="0"/>
        <v>0</v>
      </c>
      <c r="G47" s="16"/>
      <c r="H47" s="15">
        <f t="shared" si="1"/>
        <v>0</v>
      </c>
      <c r="I47" s="15">
        <f t="shared" si="2"/>
        <v>0</v>
      </c>
      <c r="J47" s="20"/>
      <c r="K47" s="9"/>
    </row>
    <row r="48" spans="1:11" ht="25.5">
      <c r="A48" s="11">
        <v>40</v>
      </c>
      <c r="B48" s="23" t="s">
        <v>38</v>
      </c>
      <c r="C48" s="31" t="s">
        <v>33</v>
      </c>
      <c r="D48" s="31">
        <v>30</v>
      </c>
      <c r="E48" s="14">
        <v>0</v>
      </c>
      <c r="F48" s="15">
        <f t="shared" si="0"/>
        <v>0</v>
      </c>
      <c r="G48" s="16"/>
      <c r="H48" s="15">
        <f t="shared" si="1"/>
        <v>0</v>
      </c>
      <c r="I48" s="15">
        <f t="shared" si="2"/>
        <v>0</v>
      </c>
      <c r="J48" s="20"/>
      <c r="K48" s="18"/>
    </row>
    <row r="49" spans="1:11" ht="25.5">
      <c r="A49" s="11">
        <v>41</v>
      </c>
      <c r="B49" s="32" t="s">
        <v>39</v>
      </c>
      <c r="C49" s="33" t="s">
        <v>33</v>
      </c>
      <c r="D49" s="33">
        <v>250</v>
      </c>
      <c r="E49" s="14">
        <v>0</v>
      </c>
      <c r="F49" s="15">
        <f t="shared" si="0"/>
        <v>0</v>
      </c>
      <c r="G49" s="16"/>
      <c r="H49" s="15">
        <f t="shared" si="1"/>
        <v>0</v>
      </c>
      <c r="I49" s="15">
        <f t="shared" si="2"/>
        <v>0</v>
      </c>
      <c r="J49" s="19"/>
      <c r="K49" s="9"/>
    </row>
    <row r="50" spans="1:11" ht="25.5">
      <c r="A50" s="11">
        <v>42</v>
      </c>
      <c r="B50" s="32" t="s">
        <v>40</v>
      </c>
      <c r="C50" s="33" t="s">
        <v>33</v>
      </c>
      <c r="D50" s="33">
        <v>500</v>
      </c>
      <c r="E50" s="14">
        <v>0</v>
      </c>
      <c r="F50" s="15">
        <f t="shared" si="0"/>
        <v>0</v>
      </c>
      <c r="G50" s="16"/>
      <c r="H50" s="15">
        <f t="shared" si="1"/>
        <v>0</v>
      </c>
      <c r="I50" s="15">
        <f t="shared" si="2"/>
        <v>0</v>
      </c>
      <c r="J50" s="20"/>
      <c r="K50" s="18"/>
    </row>
    <row r="51" spans="1:11" ht="25.5">
      <c r="A51" s="11">
        <v>43</v>
      </c>
      <c r="B51" s="32" t="s">
        <v>58</v>
      </c>
      <c r="C51" s="30" t="s">
        <v>33</v>
      </c>
      <c r="D51" s="30">
        <v>75</v>
      </c>
      <c r="E51" s="14">
        <v>0</v>
      </c>
      <c r="F51" s="15">
        <f t="shared" si="0"/>
        <v>0</v>
      </c>
      <c r="G51" s="16"/>
      <c r="H51" s="15">
        <f t="shared" si="1"/>
        <v>0</v>
      </c>
      <c r="I51" s="15">
        <f t="shared" si="2"/>
        <v>0</v>
      </c>
      <c r="J51" s="20"/>
      <c r="K51" s="18"/>
    </row>
    <row r="52" spans="1:11" ht="25.5">
      <c r="A52" s="11">
        <v>44</v>
      </c>
      <c r="B52" s="32" t="s">
        <v>41</v>
      </c>
      <c r="C52" s="30" t="s">
        <v>33</v>
      </c>
      <c r="D52" s="30">
        <v>200</v>
      </c>
      <c r="E52" s="14">
        <v>0</v>
      </c>
      <c r="F52" s="15">
        <f t="shared" si="0"/>
        <v>0</v>
      </c>
      <c r="G52" s="16"/>
      <c r="H52" s="15">
        <f t="shared" si="1"/>
        <v>0</v>
      </c>
      <c r="I52" s="15">
        <f t="shared" si="2"/>
        <v>0</v>
      </c>
      <c r="J52" s="19"/>
      <c r="K52" s="9"/>
    </row>
    <row r="53" spans="1:11" ht="25.5">
      <c r="A53" s="11">
        <v>45</v>
      </c>
      <c r="B53" s="32" t="s">
        <v>42</v>
      </c>
      <c r="C53" s="30" t="s">
        <v>33</v>
      </c>
      <c r="D53" s="30">
        <v>350</v>
      </c>
      <c r="E53" s="14">
        <v>0</v>
      </c>
      <c r="F53" s="15">
        <f t="shared" si="0"/>
        <v>0</v>
      </c>
      <c r="G53" s="16"/>
      <c r="H53" s="15">
        <f t="shared" si="1"/>
        <v>0</v>
      </c>
      <c r="I53" s="15">
        <f t="shared" si="2"/>
        <v>0</v>
      </c>
      <c r="J53" s="19"/>
      <c r="K53" s="9"/>
    </row>
    <row r="54" spans="1:11" ht="25.5">
      <c r="A54" s="11">
        <v>46</v>
      </c>
      <c r="B54" s="32" t="s">
        <v>63</v>
      </c>
      <c r="C54" s="30" t="s">
        <v>17</v>
      </c>
      <c r="D54" s="30">
        <v>10</v>
      </c>
      <c r="E54" s="14">
        <v>0</v>
      </c>
      <c r="F54" s="15">
        <f t="shared" si="0"/>
        <v>0</v>
      </c>
      <c r="G54" s="16"/>
      <c r="H54" s="15">
        <f t="shared" si="1"/>
        <v>0</v>
      </c>
      <c r="I54" s="15">
        <f t="shared" si="2"/>
        <v>0</v>
      </c>
      <c r="J54" s="20"/>
      <c r="K54" s="18"/>
    </row>
    <row r="55" spans="1:11" ht="12.75">
      <c r="A55" s="11">
        <v>47</v>
      </c>
      <c r="B55" s="23" t="s">
        <v>43</v>
      </c>
      <c r="C55" s="30" t="s">
        <v>33</v>
      </c>
      <c r="D55" s="30">
        <v>10</v>
      </c>
      <c r="E55" s="14">
        <v>0</v>
      </c>
      <c r="F55" s="15">
        <f t="shared" si="0"/>
        <v>0</v>
      </c>
      <c r="G55" s="16"/>
      <c r="H55" s="15">
        <f t="shared" si="1"/>
        <v>0</v>
      </c>
      <c r="I55" s="15">
        <f t="shared" si="2"/>
        <v>0</v>
      </c>
      <c r="J55" s="19"/>
      <c r="K55" s="9"/>
    </row>
    <row r="56" spans="1:11" ht="12.75">
      <c r="A56" s="11">
        <v>48</v>
      </c>
      <c r="B56" s="23" t="s">
        <v>88</v>
      </c>
      <c r="C56" s="30" t="s">
        <v>17</v>
      </c>
      <c r="D56" s="30">
        <v>50</v>
      </c>
      <c r="E56" s="14">
        <v>0</v>
      </c>
      <c r="F56" s="15">
        <f t="shared" si="0"/>
        <v>0</v>
      </c>
      <c r="G56" s="16"/>
      <c r="H56" s="15">
        <f t="shared" si="1"/>
        <v>0</v>
      </c>
      <c r="I56" s="15">
        <f t="shared" si="2"/>
        <v>0</v>
      </c>
      <c r="J56" s="20"/>
      <c r="K56" s="18"/>
    </row>
    <row r="57" spans="1:11" ht="12.75">
      <c r="A57" s="11">
        <v>49</v>
      </c>
      <c r="B57" s="24" t="s">
        <v>89</v>
      </c>
      <c r="C57" s="30" t="s">
        <v>17</v>
      </c>
      <c r="D57" s="34">
        <v>450</v>
      </c>
      <c r="E57" s="14">
        <v>0</v>
      </c>
      <c r="F57" s="15">
        <f t="shared" si="0"/>
        <v>0</v>
      </c>
      <c r="G57" s="16"/>
      <c r="H57" s="15">
        <f t="shared" si="1"/>
        <v>0</v>
      </c>
      <c r="I57" s="15">
        <f t="shared" si="2"/>
        <v>0</v>
      </c>
      <c r="J57" s="19"/>
      <c r="K57" s="9"/>
    </row>
    <row r="58" spans="1:11" ht="89.25">
      <c r="A58" s="11">
        <v>50</v>
      </c>
      <c r="B58" s="23" t="s">
        <v>110</v>
      </c>
      <c r="C58" s="30" t="s">
        <v>33</v>
      </c>
      <c r="D58" s="30">
        <v>100</v>
      </c>
      <c r="E58" s="14">
        <v>0</v>
      </c>
      <c r="F58" s="15">
        <f t="shared" si="0"/>
        <v>0</v>
      </c>
      <c r="G58" s="16"/>
      <c r="H58" s="15">
        <f t="shared" si="1"/>
        <v>0</v>
      </c>
      <c r="I58" s="15">
        <f t="shared" si="2"/>
        <v>0</v>
      </c>
      <c r="J58" s="20"/>
      <c r="K58" s="18"/>
    </row>
    <row r="59" spans="1:11" ht="102">
      <c r="A59" s="11">
        <v>51</v>
      </c>
      <c r="B59" s="23" t="s">
        <v>109</v>
      </c>
      <c r="C59" s="30" t="s">
        <v>21</v>
      </c>
      <c r="D59" s="30">
        <v>50</v>
      </c>
      <c r="E59" s="14">
        <v>0</v>
      </c>
      <c r="F59" s="15">
        <f t="shared" si="0"/>
        <v>0</v>
      </c>
      <c r="G59" s="16"/>
      <c r="H59" s="15">
        <f t="shared" si="1"/>
        <v>0</v>
      </c>
      <c r="I59" s="15">
        <f t="shared" si="2"/>
        <v>0</v>
      </c>
      <c r="J59" s="19"/>
      <c r="K59" s="9"/>
    </row>
    <row r="60" spans="1:11" ht="25.5">
      <c r="A60" s="11">
        <v>52</v>
      </c>
      <c r="B60" s="23" t="s">
        <v>44</v>
      </c>
      <c r="C60" s="30" t="s">
        <v>33</v>
      </c>
      <c r="D60" s="34">
        <v>200</v>
      </c>
      <c r="E60" s="14">
        <v>0</v>
      </c>
      <c r="F60" s="15">
        <f t="shared" si="0"/>
        <v>0</v>
      </c>
      <c r="G60" s="16"/>
      <c r="H60" s="15">
        <f t="shared" si="1"/>
        <v>0</v>
      </c>
      <c r="I60" s="15">
        <f t="shared" si="2"/>
        <v>0</v>
      </c>
      <c r="J60" s="20"/>
      <c r="K60" s="18"/>
    </row>
    <row r="61" spans="1:11" ht="25.5">
      <c r="A61" s="11">
        <v>53</v>
      </c>
      <c r="B61" s="23" t="s">
        <v>45</v>
      </c>
      <c r="C61" s="30" t="s">
        <v>33</v>
      </c>
      <c r="D61" s="34">
        <v>50</v>
      </c>
      <c r="E61" s="14">
        <v>0</v>
      </c>
      <c r="F61" s="15">
        <f t="shared" si="0"/>
        <v>0</v>
      </c>
      <c r="G61" s="16"/>
      <c r="H61" s="15">
        <f t="shared" si="1"/>
        <v>0</v>
      </c>
      <c r="I61" s="15">
        <f t="shared" si="2"/>
        <v>0</v>
      </c>
      <c r="J61" s="19"/>
      <c r="K61" s="9"/>
    </row>
    <row r="62" spans="1:11" ht="63.75">
      <c r="A62" s="11">
        <v>54</v>
      </c>
      <c r="B62" s="23" t="s">
        <v>83</v>
      </c>
      <c r="C62" s="30" t="s">
        <v>33</v>
      </c>
      <c r="D62" s="34">
        <v>12500</v>
      </c>
      <c r="E62" s="14">
        <v>0</v>
      </c>
      <c r="F62" s="15">
        <f t="shared" si="0"/>
        <v>0</v>
      </c>
      <c r="G62" s="16"/>
      <c r="H62" s="15">
        <f t="shared" si="1"/>
        <v>0</v>
      </c>
      <c r="I62" s="15">
        <f t="shared" si="2"/>
        <v>0</v>
      </c>
      <c r="J62" s="20"/>
      <c r="K62" s="18"/>
    </row>
    <row r="63" spans="1:11" ht="63.75">
      <c r="A63" s="11">
        <v>55</v>
      </c>
      <c r="B63" s="23" t="s">
        <v>84</v>
      </c>
      <c r="C63" s="33" t="s">
        <v>33</v>
      </c>
      <c r="D63" s="33">
        <v>1250</v>
      </c>
      <c r="E63" s="14">
        <v>0</v>
      </c>
      <c r="F63" s="15">
        <f t="shared" si="0"/>
        <v>0</v>
      </c>
      <c r="G63" s="16"/>
      <c r="H63" s="15">
        <f t="shared" si="1"/>
        <v>0</v>
      </c>
      <c r="I63" s="15">
        <f t="shared" si="2"/>
        <v>0</v>
      </c>
      <c r="J63" s="19"/>
      <c r="K63" s="9"/>
    </row>
    <row r="64" spans="1:11" ht="25.5">
      <c r="A64" s="11">
        <v>56</v>
      </c>
      <c r="B64" s="24" t="s">
        <v>46</v>
      </c>
      <c r="C64" s="33" t="s">
        <v>33</v>
      </c>
      <c r="D64" s="35">
        <v>10000</v>
      </c>
      <c r="E64" s="14">
        <v>0</v>
      </c>
      <c r="F64" s="15">
        <f t="shared" si="0"/>
        <v>0</v>
      </c>
      <c r="G64" s="16"/>
      <c r="H64" s="15">
        <f t="shared" si="1"/>
        <v>0</v>
      </c>
      <c r="I64" s="15">
        <f t="shared" si="2"/>
        <v>0</v>
      </c>
      <c r="J64" s="19"/>
      <c r="K64" s="9"/>
    </row>
    <row r="65" spans="1:11" ht="25.5">
      <c r="A65" s="11">
        <v>57</v>
      </c>
      <c r="B65" s="24" t="s">
        <v>47</v>
      </c>
      <c r="C65" s="33" t="s">
        <v>33</v>
      </c>
      <c r="D65" s="35">
        <v>5250</v>
      </c>
      <c r="E65" s="14">
        <v>0</v>
      </c>
      <c r="F65" s="15">
        <f t="shared" si="0"/>
        <v>0</v>
      </c>
      <c r="G65" s="16"/>
      <c r="H65" s="15">
        <f t="shared" si="1"/>
        <v>0</v>
      </c>
      <c r="I65" s="15">
        <f t="shared" si="2"/>
        <v>0</v>
      </c>
      <c r="J65" s="20"/>
      <c r="K65" s="9"/>
    </row>
    <row r="66" spans="1:11" ht="25.5">
      <c r="A66" s="11">
        <v>58</v>
      </c>
      <c r="B66" s="24" t="s">
        <v>48</v>
      </c>
      <c r="C66" s="33" t="s">
        <v>33</v>
      </c>
      <c r="D66" s="35">
        <v>400</v>
      </c>
      <c r="E66" s="14">
        <v>0</v>
      </c>
      <c r="F66" s="15">
        <f t="shared" si="0"/>
        <v>0</v>
      </c>
      <c r="G66" s="16"/>
      <c r="H66" s="15">
        <f t="shared" si="1"/>
        <v>0</v>
      </c>
      <c r="I66" s="15">
        <f t="shared" si="2"/>
        <v>0</v>
      </c>
      <c r="J66" s="20"/>
      <c r="K66" s="18"/>
    </row>
    <row r="67" spans="1:11" ht="25.5">
      <c r="A67" s="11">
        <v>59</v>
      </c>
      <c r="B67" s="23" t="s">
        <v>99</v>
      </c>
      <c r="C67" s="11" t="s">
        <v>17</v>
      </c>
      <c r="D67" s="13">
        <v>50</v>
      </c>
      <c r="E67" s="14">
        <v>0</v>
      </c>
      <c r="F67" s="15">
        <f t="shared" si="0"/>
        <v>0</v>
      </c>
      <c r="G67" s="16"/>
      <c r="H67" s="15">
        <f t="shared" si="1"/>
        <v>0</v>
      </c>
      <c r="I67" s="15">
        <f t="shared" si="2"/>
        <v>0</v>
      </c>
      <c r="J67" s="19"/>
      <c r="K67" s="9"/>
    </row>
    <row r="68" spans="1:11" ht="12.75">
      <c r="A68" s="11">
        <v>60</v>
      </c>
      <c r="B68" s="23" t="s">
        <v>62</v>
      </c>
      <c r="C68" s="11" t="s">
        <v>17</v>
      </c>
      <c r="D68" s="13">
        <v>150</v>
      </c>
      <c r="E68" s="14">
        <v>0</v>
      </c>
      <c r="F68" s="15">
        <f t="shared" si="0"/>
        <v>0</v>
      </c>
      <c r="G68" s="16"/>
      <c r="H68" s="15">
        <f t="shared" si="1"/>
        <v>0</v>
      </c>
      <c r="I68" s="15">
        <f t="shared" si="2"/>
        <v>0</v>
      </c>
      <c r="J68" s="20"/>
      <c r="K68" s="9"/>
    </row>
    <row r="69" spans="1:11" ht="25.5">
      <c r="A69" s="11">
        <v>61</v>
      </c>
      <c r="B69" s="23" t="s">
        <v>49</v>
      </c>
      <c r="C69" s="11" t="s">
        <v>33</v>
      </c>
      <c r="D69" s="13">
        <v>2000</v>
      </c>
      <c r="E69" s="14">
        <v>0</v>
      </c>
      <c r="F69" s="15">
        <f t="shared" si="0"/>
        <v>0</v>
      </c>
      <c r="G69" s="16"/>
      <c r="H69" s="15">
        <f t="shared" si="1"/>
        <v>0</v>
      </c>
      <c r="I69" s="15">
        <f t="shared" si="2"/>
        <v>0</v>
      </c>
      <c r="J69" s="20"/>
      <c r="K69" s="18"/>
    </row>
    <row r="70" spans="1:11" ht="25.5">
      <c r="A70" s="11">
        <v>62</v>
      </c>
      <c r="B70" s="32" t="s">
        <v>50</v>
      </c>
      <c r="C70" s="36" t="s">
        <v>33</v>
      </c>
      <c r="D70" s="36">
        <v>10</v>
      </c>
      <c r="E70" s="14">
        <v>0</v>
      </c>
      <c r="F70" s="15">
        <f t="shared" si="0"/>
        <v>0</v>
      </c>
      <c r="G70" s="16"/>
      <c r="H70" s="15">
        <f t="shared" si="1"/>
        <v>0</v>
      </c>
      <c r="I70" s="15">
        <f t="shared" si="2"/>
        <v>0</v>
      </c>
      <c r="J70" s="19"/>
      <c r="K70" s="9"/>
    </row>
    <row r="71" spans="1:11" ht="25.5">
      <c r="A71" s="11">
        <v>63</v>
      </c>
      <c r="B71" s="37" t="s">
        <v>51</v>
      </c>
      <c r="C71" s="38" t="s">
        <v>21</v>
      </c>
      <c r="D71" s="36">
        <v>250</v>
      </c>
      <c r="E71" s="14">
        <v>0</v>
      </c>
      <c r="F71" s="15">
        <f t="shared" si="0"/>
        <v>0</v>
      </c>
      <c r="G71" s="16"/>
      <c r="H71" s="15">
        <f t="shared" si="1"/>
        <v>0</v>
      </c>
      <c r="I71" s="15">
        <f t="shared" si="2"/>
        <v>0</v>
      </c>
      <c r="J71" s="20"/>
      <c r="K71" s="18"/>
    </row>
    <row r="72" spans="1:11" ht="38.25">
      <c r="A72" s="11">
        <v>64</v>
      </c>
      <c r="B72" s="39" t="s">
        <v>52</v>
      </c>
      <c r="C72" s="38" t="s">
        <v>33</v>
      </c>
      <c r="D72" s="40">
        <v>7500</v>
      </c>
      <c r="E72" s="14">
        <v>0</v>
      </c>
      <c r="F72" s="15">
        <f t="shared" si="0"/>
        <v>0</v>
      </c>
      <c r="G72" s="16"/>
      <c r="H72" s="15">
        <f t="shared" si="1"/>
        <v>0</v>
      </c>
      <c r="I72" s="15">
        <f t="shared" si="2"/>
        <v>0</v>
      </c>
      <c r="J72" s="19"/>
      <c r="K72" s="18"/>
    </row>
    <row r="73" spans="1:11" ht="12.75">
      <c r="A73" s="11">
        <v>65</v>
      </c>
      <c r="B73" s="32" t="s">
        <v>100</v>
      </c>
      <c r="C73" s="38" t="s">
        <v>21</v>
      </c>
      <c r="D73" s="40">
        <v>25</v>
      </c>
      <c r="E73" s="14">
        <v>0</v>
      </c>
      <c r="F73" s="15">
        <f t="shared" si="0"/>
        <v>0</v>
      </c>
      <c r="G73" s="16"/>
      <c r="H73" s="15">
        <f t="shared" si="1"/>
        <v>0</v>
      </c>
      <c r="I73" s="15">
        <f t="shared" si="2"/>
        <v>0</v>
      </c>
      <c r="J73" s="19"/>
      <c r="K73" s="18"/>
    </row>
    <row r="74" spans="1:11" ht="12.75">
      <c r="A74" s="11">
        <v>66</v>
      </c>
      <c r="B74" s="23" t="s">
        <v>101</v>
      </c>
      <c r="C74" s="38" t="s">
        <v>21</v>
      </c>
      <c r="D74" s="36">
        <v>50</v>
      </c>
      <c r="E74" s="14">
        <v>0</v>
      </c>
      <c r="F74" s="15">
        <f t="shared" si="0"/>
        <v>0</v>
      </c>
      <c r="G74" s="16"/>
      <c r="H74" s="15">
        <f t="shared" si="1"/>
        <v>0</v>
      </c>
      <c r="I74" s="15">
        <f t="shared" si="2"/>
        <v>0</v>
      </c>
      <c r="J74" s="19"/>
      <c r="K74" s="9"/>
    </row>
    <row r="75" spans="1:11" ht="12.75">
      <c r="A75" s="11">
        <v>67</v>
      </c>
      <c r="B75" s="23" t="s">
        <v>102</v>
      </c>
      <c r="C75" s="38" t="s">
        <v>21</v>
      </c>
      <c r="D75" s="36">
        <v>10</v>
      </c>
      <c r="E75" s="14">
        <v>0</v>
      </c>
      <c r="F75" s="15">
        <f t="shared" si="0"/>
        <v>0</v>
      </c>
      <c r="G75" s="16"/>
      <c r="H75" s="15">
        <f t="shared" si="1"/>
        <v>0</v>
      </c>
      <c r="I75" s="15">
        <f t="shared" si="2"/>
        <v>0</v>
      </c>
      <c r="J75" s="19"/>
      <c r="K75" s="9"/>
    </row>
    <row r="76" spans="1:11" ht="25.5">
      <c r="A76" s="11">
        <v>68</v>
      </c>
      <c r="B76" s="24" t="s">
        <v>85</v>
      </c>
      <c r="C76" s="36" t="s">
        <v>17</v>
      </c>
      <c r="D76" s="36">
        <v>5</v>
      </c>
      <c r="E76" s="14">
        <v>0</v>
      </c>
      <c r="F76" s="15">
        <f t="shared" si="0"/>
        <v>0</v>
      </c>
      <c r="G76" s="16"/>
      <c r="H76" s="15">
        <f t="shared" si="1"/>
        <v>0</v>
      </c>
      <c r="I76" s="15">
        <f t="shared" si="2"/>
        <v>0</v>
      </c>
      <c r="J76" s="57"/>
      <c r="K76" s="9"/>
    </row>
    <row r="77" spans="1:11" ht="38.25">
      <c r="A77" s="11">
        <v>69</v>
      </c>
      <c r="B77" s="24" t="s">
        <v>86</v>
      </c>
      <c r="C77" s="36" t="s">
        <v>17</v>
      </c>
      <c r="D77" s="36">
        <v>5</v>
      </c>
      <c r="E77" s="14">
        <v>0</v>
      </c>
      <c r="F77" s="15">
        <f t="shared" si="0"/>
        <v>0</v>
      </c>
      <c r="G77" s="16"/>
      <c r="H77" s="15">
        <f t="shared" si="1"/>
        <v>0</v>
      </c>
      <c r="I77" s="15">
        <f t="shared" si="2"/>
        <v>0</v>
      </c>
      <c r="J77" s="57"/>
      <c r="K77" s="9"/>
    </row>
    <row r="78" spans="1:11" ht="38.25">
      <c r="A78" s="11">
        <v>70</v>
      </c>
      <c r="B78" s="24" t="s">
        <v>87</v>
      </c>
      <c r="C78" s="36" t="s">
        <v>17</v>
      </c>
      <c r="D78" s="36">
        <v>5</v>
      </c>
      <c r="E78" s="14">
        <v>0</v>
      </c>
      <c r="F78" s="15">
        <f aca="true" t="shared" si="3" ref="F78:F84">D78*E78</f>
        <v>0</v>
      </c>
      <c r="G78" s="16"/>
      <c r="H78" s="15">
        <f aca="true" t="shared" si="4" ref="H78:H84">F78*G78%</f>
        <v>0</v>
      </c>
      <c r="I78" s="15">
        <f aca="true" t="shared" si="5" ref="I78:I84">F78+H78</f>
        <v>0</v>
      </c>
      <c r="J78" s="57"/>
      <c r="K78" s="9"/>
    </row>
    <row r="79" spans="1:11" ht="38.25">
      <c r="A79" s="11">
        <v>71</v>
      </c>
      <c r="B79" s="24" t="s">
        <v>90</v>
      </c>
      <c r="C79" s="36" t="s">
        <v>17</v>
      </c>
      <c r="D79" s="36">
        <v>7</v>
      </c>
      <c r="E79" s="14">
        <v>0</v>
      </c>
      <c r="F79" s="15">
        <f t="shared" si="3"/>
        <v>0</v>
      </c>
      <c r="G79" s="16"/>
      <c r="H79" s="15">
        <f t="shared" si="4"/>
        <v>0</v>
      </c>
      <c r="I79" s="15">
        <f t="shared" si="5"/>
        <v>0</v>
      </c>
      <c r="J79" s="57"/>
      <c r="K79" s="9"/>
    </row>
    <row r="80" spans="1:11" ht="38.25">
      <c r="A80" s="11">
        <v>72</v>
      </c>
      <c r="B80" s="24" t="s">
        <v>103</v>
      </c>
      <c r="C80" s="36" t="s">
        <v>24</v>
      </c>
      <c r="D80" s="36">
        <v>25</v>
      </c>
      <c r="E80" s="14">
        <v>0</v>
      </c>
      <c r="F80" s="15">
        <f t="shared" si="3"/>
        <v>0</v>
      </c>
      <c r="G80" s="16"/>
      <c r="H80" s="15">
        <f t="shared" si="4"/>
        <v>0</v>
      </c>
      <c r="I80" s="61">
        <f t="shared" si="5"/>
        <v>0</v>
      </c>
      <c r="J80" s="57"/>
      <c r="K80" s="9"/>
    </row>
    <row r="81" spans="1:11" ht="12.75">
      <c r="A81" s="11">
        <v>73</v>
      </c>
      <c r="B81" s="24" t="s">
        <v>104</v>
      </c>
      <c r="C81" s="36" t="s">
        <v>21</v>
      </c>
      <c r="D81" s="36">
        <v>10</v>
      </c>
      <c r="E81" s="14">
        <v>0</v>
      </c>
      <c r="F81" s="15">
        <f t="shared" si="3"/>
        <v>0</v>
      </c>
      <c r="G81" s="16"/>
      <c r="H81" s="15">
        <f t="shared" si="4"/>
        <v>0</v>
      </c>
      <c r="I81" s="61">
        <f t="shared" si="5"/>
        <v>0</v>
      </c>
      <c r="J81" s="57"/>
      <c r="K81" s="9"/>
    </row>
    <row r="82" spans="1:11" ht="12.75">
      <c r="A82" s="11">
        <v>74</v>
      </c>
      <c r="B82" s="24" t="s">
        <v>105</v>
      </c>
      <c r="C82" s="36" t="s">
        <v>21</v>
      </c>
      <c r="D82" s="36">
        <v>10</v>
      </c>
      <c r="E82" s="14">
        <v>0</v>
      </c>
      <c r="F82" s="15">
        <f t="shared" si="3"/>
        <v>0</v>
      </c>
      <c r="G82" s="16"/>
      <c r="H82" s="15">
        <f t="shared" si="4"/>
        <v>0</v>
      </c>
      <c r="I82" s="61">
        <f t="shared" si="5"/>
        <v>0</v>
      </c>
      <c r="J82" s="57"/>
      <c r="K82" s="9"/>
    </row>
    <row r="83" spans="1:11" ht="153">
      <c r="A83" s="11">
        <v>75</v>
      </c>
      <c r="B83" s="24" t="s">
        <v>106</v>
      </c>
      <c r="C83" s="36" t="s">
        <v>24</v>
      </c>
      <c r="D83" s="36">
        <v>3</v>
      </c>
      <c r="E83" s="14">
        <v>0</v>
      </c>
      <c r="F83" s="15">
        <f t="shared" si="3"/>
        <v>0</v>
      </c>
      <c r="G83" s="16"/>
      <c r="H83" s="15">
        <f t="shared" si="4"/>
        <v>0</v>
      </c>
      <c r="I83" s="61">
        <f t="shared" si="5"/>
        <v>0</v>
      </c>
      <c r="J83" s="57"/>
      <c r="K83" s="9"/>
    </row>
    <row r="84" spans="1:11" ht="102">
      <c r="A84" s="11">
        <v>76</v>
      </c>
      <c r="B84" s="24" t="s">
        <v>107</v>
      </c>
      <c r="C84" s="36" t="s">
        <v>24</v>
      </c>
      <c r="D84" s="36">
        <v>50</v>
      </c>
      <c r="E84" s="14">
        <v>0</v>
      </c>
      <c r="F84" s="15">
        <f t="shared" si="3"/>
        <v>0</v>
      </c>
      <c r="G84" s="16"/>
      <c r="H84" s="15">
        <f t="shared" si="4"/>
        <v>0</v>
      </c>
      <c r="I84" s="61">
        <f t="shared" si="5"/>
        <v>0</v>
      </c>
      <c r="J84" s="57"/>
      <c r="K84" s="9"/>
    </row>
    <row r="85" spans="1:11" ht="12.75">
      <c r="A85" s="70" t="s">
        <v>53</v>
      </c>
      <c r="B85" s="70"/>
      <c r="C85" s="70"/>
      <c r="D85" s="70"/>
      <c r="E85" s="70"/>
      <c r="F85" s="41">
        <f>SUM(H85)</f>
        <v>0</v>
      </c>
      <c r="G85" s="42"/>
      <c r="H85" s="41">
        <f>SUM(H9:H84)</f>
        <v>0</v>
      </c>
      <c r="I85" s="41">
        <f>SUM(I9:I84)</f>
        <v>0</v>
      </c>
      <c r="J85" s="43"/>
      <c r="K85" s="18"/>
    </row>
    <row r="86" spans="1:11" ht="12.75">
      <c r="A86" s="44"/>
      <c r="B86" s="44"/>
      <c r="C86" s="44"/>
      <c r="D86" s="44"/>
      <c r="E86" s="44"/>
      <c r="F86" s="45"/>
      <c r="G86" s="46"/>
      <c r="H86" s="45"/>
      <c r="I86" s="45"/>
      <c r="J86" s="43"/>
      <c r="K86" s="18"/>
    </row>
    <row r="87" spans="1:11" ht="12.75">
      <c r="A87" s="69" t="s">
        <v>93</v>
      </c>
      <c r="B87" s="69"/>
      <c r="C87" s="69"/>
      <c r="D87" s="69"/>
      <c r="E87" s="69"/>
      <c r="F87" s="69"/>
      <c r="G87" s="69"/>
      <c r="H87" s="69"/>
      <c r="I87" s="69"/>
      <c r="J87" s="69"/>
      <c r="K87" s="18"/>
    </row>
    <row r="88" spans="1:11" ht="12.75">
      <c r="A88" s="69" t="s">
        <v>94</v>
      </c>
      <c r="B88" s="69"/>
      <c r="C88" s="69"/>
      <c r="D88" s="69"/>
      <c r="E88" s="69"/>
      <c r="F88" s="69"/>
      <c r="G88" s="69"/>
      <c r="H88" s="69"/>
      <c r="I88" s="69"/>
      <c r="J88" s="69"/>
      <c r="K88" s="18"/>
    </row>
    <row r="89" spans="1:11" ht="23.25" customHeight="1">
      <c r="A89" s="75" t="s">
        <v>111</v>
      </c>
      <c r="B89" s="75"/>
      <c r="C89" s="75"/>
      <c r="D89" s="75"/>
      <c r="E89" s="75"/>
      <c r="F89" s="75"/>
      <c r="G89" s="75"/>
      <c r="H89" s="75"/>
      <c r="I89" s="75"/>
      <c r="J89" s="75"/>
      <c r="K89" s="18"/>
    </row>
    <row r="90" spans="1:11" ht="12.75">
      <c r="A90" s="44"/>
      <c r="B90" s="44"/>
      <c r="C90" s="44"/>
      <c r="D90" s="44"/>
      <c r="E90" s="44"/>
      <c r="F90" s="45"/>
      <c r="G90" s="46"/>
      <c r="H90" s="45"/>
      <c r="I90" s="45"/>
      <c r="J90" s="43"/>
      <c r="K90" s="18"/>
    </row>
    <row r="91" spans="1:11" ht="12.75">
      <c r="A91" s="44"/>
      <c r="B91" s="47" t="s">
        <v>61</v>
      </c>
      <c r="C91" s="44"/>
      <c r="D91" s="44"/>
      <c r="E91" s="44"/>
      <c r="F91" s="48"/>
      <c r="G91" s="49"/>
      <c r="H91" s="48"/>
      <c r="I91" s="48"/>
      <c r="J91" s="50"/>
      <c r="K91" s="9"/>
    </row>
    <row r="92" spans="1:10" ht="36" customHeight="1">
      <c r="A92" s="2" t="s">
        <v>0</v>
      </c>
      <c r="B92" s="2" t="s">
        <v>1</v>
      </c>
      <c r="C92" s="2" t="s">
        <v>2</v>
      </c>
      <c r="D92" s="71" t="s">
        <v>9</v>
      </c>
      <c r="E92" s="2" t="s">
        <v>3</v>
      </c>
      <c r="F92" s="2" t="s">
        <v>4</v>
      </c>
      <c r="G92" s="71" t="s">
        <v>5</v>
      </c>
      <c r="H92" s="71"/>
      <c r="I92" s="71" t="s">
        <v>54</v>
      </c>
      <c r="J92" s="72" t="s">
        <v>55</v>
      </c>
    </row>
    <row r="93" spans="1:11" ht="12.75">
      <c r="A93" s="3"/>
      <c r="B93" s="3"/>
      <c r="C93" s="3" t="s">
        <v>8</v>
      </c>
      <c r="D93" s="71"/>
      <c r="E93" s="4" t="s">
        <v>10</v>
      </c>
      <c r="F93" s="4" t="s">
        <v>11</v>
      </c>
      <c r="G93" s="2" t="s">
        <v>12</v>
      </c>
      <c r="H93" s="5" t="s">
        <v>13</v>
      </c>
      <c r="I93" s="71"/>
      <c r="J93" s="72"/>
      <c r="K93" s="9"/>
    </row>
    <row r="94" spans="1:11" ht="12.75">
      <c r="A94" s="6"/>
      <c r="B94" s="6"/>
      <c r="C94" s="6"/>
      <c r="D94" s="71"/>
      <c r="E94" s="7" t="s">
        <v>15</v>
      </c>
      <c r="F94" s="7" t="s">
        <v>15</v>
      </c>
      <c r="G94" s="6"/>
      <c r="H94" s="8" t="s">
        <v>15</v>
      </c>
      <c r="I94" s="71"/>
      <c r="J94" s="72"/>
      <c r="K94" s="18"/>
    </row>
    <row r="95" spans="1:11" ht="38.25">
      <c r="A95" s="11">
        <v>1</v>
      </c>
      <c r="B95" s="23" t="s">
        <v>91</v>
      </c>
      <c r="C95" s="36" t="s">
        <v>17</v>
      </c>
      <c r="D95" s="40">
        <v>150</v>
      </c>
      <c r="E95" s="14">
        <v>0</v>
      </c>
      <c r="F95" s="15">
        <f>D95*E95</f>
        <v>0</v>
      </c>
      <c r="G95" s="16"/>
      <c r="H95" s="15">
        <f>F95*G95%</f>
        <v>0</v>
      </c>
      <c r="I95" s="15">
        <f>F95+H95</f>
        <v>0</v>
      </c>
      <c r="J95" s="17"/>
      <c r="K95" s="9"/>
    </row>
    <row r="96" spans="1:11" ht="38.25">
      <c r="A96" s="11">
        <v>2</v>
      </c>
      <c r="B96" s="23" t="s">
        <v>92</v>
      </c>
      <c r="C96" s="36" t="s">
        <v>17</v>
      </c>
      <c r="D96" s="40">
        <v>80</v>
      </c>
      <c r="E96" s="14">
        <v>0</v>
      </c>
      <c r="F96" s="15">
        <f>D96*E96</f>
        <v>0</v>
      </c>
      <c r="G96" s="16"/>
      <c r="H96" s="15">
        <f>F96*G96%</f>
        <v>0</v>
      </c>
      <c r="I96" s="15">
        <f>F96+H96</f>
        <v>0</v>
      </c>
      <c r="J96" s="17"/>
      <c r="K96" s="9"/>
    </row>
    <row r="97" spans="1:11" ht="12.75">
      <c r="A97" s="70" t="s">
        <v>53</v>
      </c>
      <c r="B97" s="70"/>
      <c r="C97" s="70"/>
      <c r="D97" s="70"/>
      <c r="E97" s="70"/>
      <c r="F97" s="41">
        <f>SUM(F95:F96)</f>
        <v>0</v>
      </c>
      <c r="G97" s="42"/>
      <c r="H97" s="41">
        <f>SUM(H95:H96)</f>
        <v>0</v>
      </c>
      <c r="I97" s="41">
        <f>SUM(I95:I96)</f>
        <v>0</v>
      </c>
      <c r="J97" s="50"/>
      <c r="K97" s="18"/>
    </row>
    <row r="98" spans="1:11" ht="12.75">
      <c r="A98" s="44"/>
      <c r="B98" s="44"/>
      <c r="C98" s="44"/>
      <c r="D98" s="44"/>
      <c r="E98" s="44"/>
      <c r="F98" s="48"/>
      <c r="G98" s="49"/>
      <c r="H98" s="48"/>
      <c r="I98" s="48"/>
      <c r="J98" s="1"/>
      <c r="K98" s="9"/>
    </row>
    <row r="99" spans="1:10" ht="12.75">
      <c r="A99" s="44"/>
      <c r="B99" s="44"/>
      <c r="C99" s="44"/>
      <c r="D99" s="44"/>
      <c r="E99" s="44"/>
      <c r="F99" s="58"/>
      <c r="G99" s="58"/>
      <c r="H99" s="58"/>
      <c r="I99" s="58"/>
      <c r="J99" s="59"/>
    </row>
    <row r="100" spans="1:10" ht="86.25" customHeight="1">
      <c r="A100" s="73" t="s">
        <v>70</v>
      </c>
      <c r="B100" s="74"/>
      <c r="C100" s="74"/>
      <c r="D100" s="74"/>
      <c r="E100" s="74"/>
      <c r="F100" s="74"/>
      <c r="G100" s="74"/>
      <c r="H100" s="74"/>
      <c r="I100" s="74"/>
      <c r="J100" s="74"/>
    </row>
    <row r="101" spans="1:9" ht="12.75">
      <c r="A101" s="68"/>
      <c r="B101" s="68"/>
      <c r="C101" s="68"/>
      <c r="D101" s="68"/>
      <c r="E101" s="68"/>
      <c r="F101" s="68"/>
      <c r="G101" s="68"/>
      <c r="H101" s="68"/>
      <c r="I101" s="68"/>
    </row>
    <row r="102" spans="1:9" ht="12.75">
      <c r="A102" s="44"/>
      <c r="B102" s="44"/>
      <c r="C102" s="44"/>
      <c r="D102" s="44"/>
      <c r="E102" s="1"/>
      <c r="F102" s="1"/>
      <c r="G102" s="1"/>
      <c r="H102" s="1"/>
      <c r="I102" s="48"/>
    </row>
    <row r="103" spans="1:9" ht="12.75">
      <c r="A103" s="44"/>
      <c r="B103" s="44"/>
      <c r="C103" s="44"/>
      <c r="D103" s="44"/>
      <c r="E103" s="1"/>
      <c r="F103" s="1"/>
      <c r="G103" s="1"/>
      <c r="H103" s="1"/>
      <c r="I103" s="48"/>
    </row>
    <row r="104" spans="1:9" ht="12.75">
      <c r="A104" s="44"/>
      <c r="B104" s="51"/>
      <c r="C104" s="51"/>
      <c r="D104" s="51"/>
      <c r="E104" s="51"/>
      <c r="F104" s="52"/>
      <c r="G104" s="51"/>
      <c r="H104" s="51"/>
      <c r="I104" s="51"/>
    </row>
    <row r="105" spans="1:9" ht="12.75">
      <c r="A105" s="44"/>
      <c r="B105" s="51"/>
      <c r="C105" s="51"/>
      <c r="D105" s="51"/>
      <c r="E105" s="51"/>
      <c r="F105" s="52"/>
      <c r="G105" s="51"/>
      <c r="H105" s="51"/>
      <c r="I105" s="51"/>
    </row>
    <row r="106" spans="1:9" ht="12.75">
      <c r="A106" s="44"/>
      <c r="B106" s="51"/>
      <c r="C106" s="51"/>
      <c r="D106" s="51"/>
      <c r="E106" s="51"/>
      <c r="F106" s="52"/>
      <c r="G106" s="51"/>
      <c r="H106" s="51"/>
      <c r="I106" s="51"/>
    </row>
    <row r="107" spans="1:9" ht="12.75">
      <c r="A107" s="44"/>
      <c r="B107" s="51"/>
      <c r="C107" s="51"/>
      <c r="D107" s="51"/>
      <c r="E107" s="51"/>
      <c r="F107" s="51"/>
      <c r="G107" s="51"/>
      <c r="H107" s="51"/>
      <c r="I107" s="51"/>
    </row>
    <row r="108" spans="1:9" ht="12.75">
      <c r="A108" s="44"/>
      <c r="B108" s="44"/>
      <c r="C108" s="44"/>
      <c r="D108" s="44"/>
      <c r="E108" s="44"/>
      <c r="F108" s="48"/>
      <c r="G108" s="49"/>
      <c r="H108" s="48"/>
      <c r="I108" s="48"/>
    </row>
    <row r="109" spans="1:9" ht="12.75">
      <c r="A109" s="53"/>
      <c r="B109" s="54"/>
      <c r="C109" s="54"/>
      <c r="D109" s="54"/>
      <c r="E109" s="54"/>
      <c r="F109" s="54"/>
      <c r="G109" s="54" t="s">
        <v>56</v>
      </c>
      <c r="H109" s="54"/>
      <c r="I109" s="54"/>
    </row>
  </sheetData>
  <sheetProtection selectLockedCells="1" selectUnlockedCells="1"/>
  <mergeCells count="17">
    <mergeCell ref="A89:J89"/>
    <mergeCell ref="A101:I101"/>
    <mergeCell ref="A87:J87"/>
    <mergeCell ref="A88:J88"/>
    <mergeCell ref="A85:E85"/>
    <mergeCell ref="D92:D94"/>
    <mergeCell ref="G92:H92"/>
    <mergeCell ref="I92:I94"/>
    <mergeCell ref="J92:J94"/>
    <mergeCell ref="A97:E97"/>
    <mergeCell ref="A100:J100"/>
    <mergeCell ref="G1:J1"/>
    <mergeCell ref="B5:E5"/>
    <mergeCell ref="G6:H6"/>
    <mergeCell ref="J6:J8"/>
    <mergeCell ref="H2:J2"/>
    <mergeCell ref="B3:J3"/>
  </mergeCells>
  <dataValidations count="2">
    <dataValidation type="list" allowBlank="1" showErrorMessage="1" sqref="G97:G98 G108 G85:G86 G90:G91">
      <formula1>$O$5:$O$7</formula1>
      <formula2>0</formula2>
    </dataValidation>
    <dataValidation type="list" allowBlank="1" showErrorMessage="1" sqref="G95:G96 G9:G84">
      <formula1>$O$5:$O$8</formula1>
    </dataValidation>
  </dataValidations>
  <printOptions/>
  <pageMargins left="0.7201388888888889" right="0.4722222222222222" top="0.6201388888888889" bottom="0.6201388888888889" header="0.5118055555555555" footer="0.1798611111111111"/>
  <pageSetup horizontalDpi="300" verticalDpi="300" orientation="landscape" paperSize="9" scale="96" r:id="rId1"/>
  <headerFooter alignWithMargins="0">
    <oddFooter>&amp;CStrona &amp;P z &amp;N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view="pageBreakPreview" zoomScaleSheetLayoutView="100" zoomScalePageLayoutView="0" workbookViewId="0" topLeftCell="A1">
      <selection activeCell="A4" sqref="A4"/>
    </sheetView>
  </sheetViews>
  <sheetFormatPr defaultColWidth="11.57421875" defaultRowHeight="12.75"/>
  <cols>
    <col min="1" max="1" width="13.421875" style="0" bestFit="1" customWidth="1"/>
    <col min="2" max="2" width="11.57421875" style="0" customWidth="1"/>
    <col min="3" max="3" width="12.28125" style="0" bestFit="1" customWidth="1"/>
    <col min="4" max="4" width="13.421875" style="0" bestFit="1" customWidth="1"/>
  </cols>
  <sheetData>
    <row r="1" spans="1:4" ht="12.75">
      <c r="A1">
        <v>779209</v>
      </c>
      <c r="C1">
        <v>62170.64</v>
      </c>
      <c r="D1">
        <v>841379.64</v>
      </c>
    </row>
    <row r="2" spans="1:4" ht="12.75">
      <c r="A2">
        <v>23500</v>
      </c>
      <c r="C2">
        <v>1880</v>
      </c>
      <c r="D2">
        <v>25380</v>
      </c>
    </row>
    <row r="3" spans="1:4" ht="12.75">
      <c r="A3" s="55">
        <f>SUM(A1:A2)</f>
        <v>802709</v>
      </c>
      <c r="B3" s="55"/>
      <c r="C3" s="55">
        <f>SUM(C1:C2)</f>
        <v>64050.64</v>
      </c>
      <c r="D3" s="55">
        <f>SUM(D1:D2)</f>
        <v>866759.64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SPZOZ</dc:creator>
  <cp:keywords/>
  <dc:description/>
  <cp:lastModifiedBy>sgontarz</cp:lastModifiedBy>
  <cp:lastPrinted>2019-12-05T09:15:11Z</cp:lastPrinted>
  <dcterms:created xsi:type="dcterms:W3CDTF">2018-11-27T12:20:41Z</dcterms:created>
  <dcterms:modified xsi:type="dcterms:W3CDTF">2023-01-16T08:42:49Z</dcterms:modified>
  <cp:category/>
  <cp:version/>
  <cp:contentType/>
  <cp:contentStatus/>
</cp:coreProperties>
</file>