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2023 ZP\43. wykładziny\2. publikacja\"/>
    </mc:Choice>
  </mc:AlternateContent>
  <xr:revisionPtr revIDLastSave="0" documentId="13_ncr:1_{17A21B7C-278C-4E1C-A51E-94E0B02C5F2B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Kraków" sheetId="1" r:id="rId1"/>
    <sheet name="Tarnów" sheetId="2" r:id="rId2"/>
    <sheet name="Nowy_Sącz_Krynica" sheetId="3" r:id="rId3"/>
    <sheet name="Rzeszów" sheetId="6" r:id="rId4"/>
    <sheet name="Nowy_Targ_Zakopane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5" l="1"/>
  <c r="O3" i="5"/>
  <c r="O4" i="5"/>
  <c r="O5" i="5"/>
  <c r="O6" i="5"/>
  <c r="O7" i="5"/>
  <c r="O8" i="5"/>
  <c r="O2" i="5"/>
  <c r="G9" i="5"/>
  <c r="G5" i="6"/>
  <c r="O3" i="6"/>
  <c r="O4" i="6"/>
  <c r="O2" i="6"/>
  <c r="O5" i="6" s="1"/>
  <c r="O2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" i="1"/>
  <c r="O7" i="2"/>
  <c r="O3" i="2"/>
  <c r="O4" i="2"/>
  <c r="O5" i="2"/>
  <c r="O6" i="2"/>
  <c r="O2" i="2"/>
  <c r="G16" i="3"/>
  <c r="O16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2" i="3"/>
  <c r="G7" i="2"/>
  <c r="G22" i="1"/>
</calcChain>
</file>

<file path=xl/sharedStrings.xml><?xml version="1.0" encoding="utf-8"?>
<sst xmlns="http://schemas.openxmlformats.org/spreadsheetml/2006/main" count="391" uniqueCount="184">
  <si>
    <t>l.p</t>
  </si>
  <si>
    <t xml:space="preserve">MIASTO </t>
  </si>
  <si>
    <t>OBIEKT</t>
  </si>
  <si>
    <t>LOKALIZACJA</t>
  </si>
  <si>
    <t>MIEJSCE MONTAŻU</t>
  </si>
  <si>
    <t>J.M</t>
  </si>
  <si>
    <t>ILOŚĆ</t>
  </si>
  <si>
    <t>KOLOR</t>
  </si>
  <si>
    <t>SPECYFIKACJA</t>
  </si>
  <si>
    <t>TERMIN MONTAŻU</t>
  </si>
  <si>
    <t>GOTOWOŚĆ</t>
  </si>
  <si>
    <t>TERMIN DEMONTAŻU</t>
  </si>
  <si>
    <t>VAT (%)</t>
  </si>
  <si>
    <t>Wartość brutto (PLN)</t>
  </si>
  <si>
    <t>Kraków</t>
  </si>
  <si>
    <t>Akademia Wychowania Fizycznego</t>
  </si>
  <si>
    <t xml:space="preserve">ul. Jana Pawła II 78, 31-571 Kraków </t>
  </si>
  <si>
    <t>Hala Główna - sala Szermiercza</t>
  </si>
  <si>
    <t>m2</t>
  </si>
  <si>
    <t>RAL 5002
Pantone 287C
Nr 1338 Niebieski zbliżony</t>
  </si>
  <si>
    <t>Syntetyczna wykładzina  do pomieszczeń biurowych. Niskie, pętelkowe runo z polipropylenu  – odporne na zabrudzenia i wilgoć oraz łatwe do utrzymania w czystości.  Spód podklejony  mocną, ale lekką jutą syntetyczną, która zapobiega odkształcaniu się tkaniny podczas jej użytkowania i zwiększa jej trwałość. Preferowany kolor niebieski.</t>
  </si>
  <si>
    <t>dostawa na obiekt 18.06.2023 bez montażu</t>
  </si>
  <si>
    <t>montaż po stronie zamawiajacego</t>
  </si>
  <si>
    <t>Stadion Lekkoatletyczny- podest sceniczny</t>
  </si>
  <si>
    <t>Syntetyczna wykładzina  odporna na zabrudzenia i wilgoć oraz łatwa do utrzymania w czystości.   Szerokość 4 m długość 28 m w rolce</t>
  </si>
  <si>
    <t>Sala kofnerencyjna - podest</t>
  </si>
  <si>
    <t>NR 123 Szary Melanż, Pantone 416U, RAL 7011 lub zbliżony</t>
  </si>
  <si>
    <t>wykładzina targowa</t>
  </si>
  <si>
    <t xml:space="preserve">18-20.06.2023 </t>
  </si>
  <si>
    <t>21.06.2023r.</t>
  </si>
  <si>
    <t>Centrum Sportowe Kolna</t>
  </si>
  <si>
    <t>ul. Kolna 2, 30-381 Kraków</t>
  </si>
  <si>
    <t>pomost</t>
  </si>
  <si>
    <t>zielony</t>
  </si>
  <si>
    <t>03.07.203</t>
  </si>
  <si>
    <t>sztuczna trawa</t>
  </si>
  <si>
    <t>Zalew Kryspinów</t>
  </si>
  <si>
    <t>Budzyń 135, 32-060 Cholerzyn</t>
  </si>
  <si>
    <t>pomosty</t>
  </si>
  <si>
    <t>RAL 5002
Pantone 287C
Nr 1338 Niebieskilub zbliżony</t>
  </si>
  <si>
    <t>14.06 o 8.00 bez montażu</t>
  </si>
  <si>
    <t>bez montażu</t>
  </si>
  <si>
    <t>ul. Stanisława Lema 7,31-571 Kraków</t>
  </si>
  <si>
    <t>podest finałowy o wymiarach 3mx20m</t>
  </si>
  <si>
    <t>ciemny granat bez połysku</t>
  </si>
  <si>
    <t>wykładzina targowa, o gramaturze 3.2 kg/m, bez połysku</t>
  </si>
  <si>
    <t>20.06.2023 08.00</t>
  </si>
  <si>
    <t>20.06. godz. 24:00</t>
  </si>
  <si>
    <t>sala konferencyjna-podest</t>
  </si>
  <si>
    <t>20.06.2023 08.0</t>
  </si>
  <si>
    <t>wykładzina na całą powierzchnię hali oraz dodatkowa na przykrycie 4 plansz finałowych oraz plansze finałową na dekorację.</t>
  </si>
  <si>
    <t xml:space="preserve">wykładzina targowa, o gramaturze 3.2 kg/m, bez połysku </t>
  </si>
  <si>
    <t>AGH Kraków Wioska Olimpijska</t>
  </si>
  <si>
    <t>al. A. Mickiewicza 30, 30-059 Kraków</t>
  </si>
  <si>
    <t>Namiot NOC Relations</t>
  </si>
  <si>
    <t>czerwony nr 136, Pantone 185 C, RAL 3020 lub zbliżony</t>
  </si>
  <si>
    <t xml:space="preserve">wykładzina targowa, folii do zakrywania wykładziny (nie malarska), </t>
  </si>
  <si>
    <t>5.06.2023</t>
  </si>
  <si>
    <t>6.06.2023</t>
  </si>
  <si>
    <t>6.07.2023</t>
  </si>
  <si>
    <t>ul. Ptaszyckiego 4, 31-979 Kraków</t>
  </si>
  <si>
    <t>EOC Family</t>
  </si>
  <si>
    <t xml:space="preserve">NR 123 Szary Melanż, Pantone 416U, RAL 7011 /folii do zakrywania wykładziny (nie malarska), </t>
  </si>
  <si>
    <t xml:space="preserve">Technical podium </t>
  </si>
  <si>
    <t>RAL 5002
Pantone 287C
Nr 1338 Niebieski lub zbliżony</t>
  </si>
  <si>
    <t>Dining Area</t>
  </si>
  <si>
    <t>ICE Kraków</t>
  </si>
  <si>
    <t>ul. Marii Konopnickiej 17, 30-302 Kraków</t>
  </si>
  <si>
    <t>depozyt</t>
  </si>
  <si>
    <t xml:space="preserve"> wykładzina targowa</t>
  </si>
  <si>
    <t>Cracovia Arena</t>
  </si>
  <si>
    <t>al. Marszałka Ferdinanda Focha 40, 30-119 Kraków</t>
  </si>
  <si>
    <t>sala konferencyjna- podest</t>
  </si>
  <si>
    <t>NR 123 Szary Melanż, Pantone 416U, RAL 7011</t>
  </si>
  <si>
    <t>Stadion im. Henryka Reymana</t>
  </si>
  <si>
    <t>ul. W. Reymonta 20, 30-059 Kraków</t>
  </si>
  <si>
    <t>Wykładzina pomiędzy murawą a tunelem na boisko</t>
  </si>
  <si>
    <t>23.06.2023</t>
  </si>
  <si>
    <t>24.06.2023</t>
  </si>
  <si>
    <t>28.06.2023</t>
  </si>
  <si>
    <t xml:space="preserve">Zalew Nowohucki - Dom Wędkarza- Restauracja „Nad Zalewem”, ul. Bulwarowa 43, 31-978 Kraków </t>
  </si>
  <si>
    <t xml:space="preserve">Kraków, Zalew Nowohucki </t>
  </si>
  <si>
    <t>Dom Wędkarza</t>
  </si>
  <si>
    <t>20.06.2023</t>
  </si>
  <si>
    <t>21.06.2023</t>
  </si>
  <si>
    <t>04.07.2023</t>
  </si>
  <si>
    <t>SUMA</t>
  </si>
  <si>
    <t>Tarnów</t>
  </si>
  <si>
    <t>Arena Jaskółka</t>
  </si>
  <si>
    <t>Jaskółka Arena – ul. Traugutta 3b, 33-101 Tarnów</t>
  </si>
  <si>
    <t>hala główna</t>
  </si>
  <si>
    <t>Miejski Dom Sportu</t>
  </si>
  <si>
    <t>Traugutta 5A, 33-101 Tarnów</t>
  </si>
  <si>
    <t>hala treningowa</t>
  </si>
  <si>
    <t xml:space="preserve">ANS </t>
  </si>
  <si>
    <t>ANS Tarnów – ul. Mickiewicza 8, 33-100 Tarnów</t>
  </si>
  <si>
    <t>podesty ścianek wspinaczkowych</t>
  </si>
  <si>
    <t>RAL 7011
Pantone 416U
Nr 123 Szary melanż</t>
  </si>
  <si>
    <t>22.06.2023 godzina 9:00</t>
  </si>
  <si>
    <t>Centrum Sztuki Mościce</t>
  </si>
  <si>
    <t>Traugutta 1, 33-101 Tarnów</t>
  </si>
  <si>
    <t>sala baletowa</t>
  </si>
  <si>
    <t>Krynica Zdrój</t>
  </si>
  <si>
    <t>Arena Krynica</t>
  </si>
  <si>
    <t xml:space="preserve"> Park Sportowy im. J. Zawadowskiego 5, 33-380 Krynica Zdrój</t>
  </si>
  <si>
    <t>hala lodowa</t>
  </si>
  <si>
    <t>03.07.2023</t>
  </si>
  <si>
    <t>pomieszczenia sędziowskie</t>
  </si>
  <si>
    <t>trybuna sędziowska i boksy dla sędziów</t>
  </si>
  <si>
    <t>pomieszczenie delegata technicznego</t>
  </si>
  <si>
    <t>ATHLETES REFRESHMENTS AREA + TRYBUNA C PRZY TEJ STREFIE (CIĄGI POMIĘDZY RZĘDAMI TRYBUNY I SCHODY)</t>
  </si>
  <si>
    <t>Media Info Desk</t>
  </si>
  <si>
    <t>NR 136 Czerwony, Pantone 185C, RAL 3019 lub zbliżony</t>
  </si>
  <si>
    <t>Kawiarnia Prezydencka</t>
  </si>
  <si>
    <t>aleja Nowotarskiego, 33-380 Krynica-Zdrój</t>
  </si>
  <si>
    <t>NR 136 Czerwony, Pantone 185C, RAL 3020</t>
  </si>
  <si>
    <t>14.06.2023</t>
  </si>
  <si>
    <t>05.06.2023</t>
  </si>
  <si>
    <t>Pijalnia Główna Krynica-Zdrój</t>
  </si>
  <si>
    <t>Stary Dom Zdrojowy</t>
  </si>
  <si>
    <t>sala główna</t>
  </si>
  <si>
    <t>wykładzina targowa zmywalna na obmiar: 19,75x11,58x 0,5m</t>
  </si>
  <si>
    <t>10.06.2023</t>
  </si>
  <si>
    <t>11.06.2023</t>
  </si>
  <si>
    <t>Zespół Szkół Ponadpodstawowych</t>
  </si>
  <si>
    <t>ul. Nadbrzeżna 3, 33-380 Krynica-Zdrój</t>
  </si>
  <si>
    <t>Sala Treningowa dla Breakingu</t>
  </si>
  <si>
    <t xml:space="preserve">WYKŁADZINA TARGOWA Antypoślizgowa powłoka na spodzie </t>
  </si>
  <si>
    <t>22.06.2023</t>
  </si>
  <si>
    <t>Nowy Sącz</t>
  </si>
  <si>
    <t xml:space="preserve">Park Strzelecki  </t>
  </si>
  <si>
    <t>ul. Ogrodowa 19, 33-300 Nowy Sącz</t>
  </si>
  <si>
    <t>Amfiteatr</t>
  </si>
  <si>
    <t>NR 136 Czerwony, Pantone 185C, RAL 3021 lub zbliżony</t>
  </si>
  <si>
    <t>Park Strzelecki</t>
  </si>
  <si>
    <t>Namiot Press/Conferens Room-podest</t>
  </si>
  <si>
    <t>Rzeszów</t>
  </si>
  <si>
    <t xml:space="preserve">Zespół Szkół Technicznych </t>
  </si>
  <si>
    <t>ul. Matuszczaka 7a 35-084 Rzeszów</t>
  </si>
  <si>
    <t>hala sportowa-strefa mediów</t>
  </si>
  <si>
    <t xml:space="preserve"> m2</t>
  </si>
  <si>
    <t xml:space="preserve">Pływalnia </t>
  </si>
  <si>
    <t xml:space="preserve">dookoła basenu </t>
  </si>
  <si>
    <t>wykładzina sztuczna trawa, miękka 
Ważne: wysokość max ok. 5mm (razem z włosiem)</t>
  </si>
  <si>
    <t>Nowy Targ</t>
  </si>
  <si>
    <t>Arena Nowy Targ</t>
  </si>
  <si>
    <t>ul. Parkowa 14, Nowy Targ</t>
  </si>
  <si>
    <t>lodowisko</t>
  </si>
  <si>
    <t>czarna</t>
  </si>
  <si>
    <t>rodzaj: welur
Skład: 100% PP
Waga runa: 650gr/m²
Waga całkowita: 1250gr/m²
Wysokość runa: 3mm
Wysokość całkowita: 5mm
Spód: podkład żelowy
Zabezpieczona u góry folią</t>
  </si>
  <si>
    <t>11-13.06.2023</t>
  </si>
  <si>
    <t>lodowisko Fop</t>
  </si>
  <si>
    <t>szara</t>
  </si>
  <si>
    <t>14.06.2024</t>
  </si>
  <si>
    <t>04.07.2024</t>
  </si>
  <si>
    <t>sala 3.1, 3.6 - LOC Room, Staff Dining Area</t>
  </si>
  <si>
    <t>14.06.2025</t>
  </si>
  <si>
    <t>04.07.2025</t>
  </si>
  <si>
    <t>sala 3.5 - centrum uzupełnienia</t>
  </si>
  <si>
    <t>wykładzina targowa- zmywalna</t>
  </si>
  <si>
    <t>14.06.2026</t>
  </si>
  <si>
    <t>04.07.2026</t>
  </si>
  <si>
    <t>Zakopane</t>
  </si>
  <si>
    <t>Średnia Krokiew</t>
  </si>
  <si>
    <t>ul. B. Czecha 1, 34-500 Zakopane</t>
  </si>
  <si>
    <t>04.07.2027</t>
  </si>
  <si>
    <t xml:space="preserve">Pawilon pod Wielką Krokwią Zakopane </t>
  </si>
  <si>
    <t>(sala konferencyjna - podest)</t>
  </si>
  <si>
    <t>04.07.2028</t>
  </si>
  <si>
    <t>COS Zakopane</t>
  </si>
  <si>
    <t>sala judo</t>
  </si>
  <si>
    <t>Mixed zone- namitot liderów</t>
  </si>
  <si>
    <t>Tauron Arena* opcja</t>
  </si>
  <si>
    <t>Hutnik Arena</t>
  </si>
  <si>
    <t>14.06 - 20.06.2023</t>
  </si>
  <si>
    <t xml:space="preserve"> 14.06.2023</t>
  </si>
  <si>
    <t>Montaż po stronie Zamawiającego</t>
  </si>
  <si>
    <t>cema brutto (PLN)</t>
  </si>
  <si>
    <t>cena brutto za 1 m2</t>
  </si>
  <si>
    <t>VAT%</t>
  </si>
  <si>
    <t>wartość brutto</t>
  </si>
  <si>
    <t>suma</t>
  </si>
  <si>
    <t>cen brutto z 1 m2</t>
  </si>
  <si>
    <t>cena bruttoa 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</si>
</sst>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dd&quot;.&quot;mm&quot;.&quot;yyyy"/>
    <numFmt numFmtId="165" formatCode="dd&quot;.&quot;mmm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202124"/>
      <name val="Calibri"/>
      <family val="2"/>
      <charset val="238"/>
    </font>
    <font>
      <sz val="11"/>
      <color rgb="FF000000"/>
      <name val="Calibri"/>
    </font>
    <font>
      <u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1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/>
    <xf numFmtId="0" fontId="0" fillId="4" borderId="1" xfId="0" applyFill="1" applyBorder="1" applyAlignment="1">
      <alignment horizontal="center" vertical="center"/>
    </xf>
    <xf numFmtId="0" fontId="0" fillId="3" borderId="8" xfId="0" applyFill="1" applyBorder="1"/>
    <xf numFmtId="0" fontId="0" fillId="0" borderId="8" xfId="0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14" fontId="0" fillId="4" borderId="1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0" fillId="0" borderId="1" xfId="1" applyFont="1" applyBorder="1"/>
    <xf numFmtId="44" fontId="0" fillId="0" borderId="1" xfId="0" applyNumberFormat="1" applyBorder="1"/>
    <xf numFmtId="44" fontId="0" fillId="0" borderId="11" xfId="0" applyNumberFormat="1" applyBorder="1"/>
    <xf numFmtId="9" fontId="0" fillId="0" borderId="1" xfId="0" applyNumberFormat="1" applyBorder="1"/>
    <xf numFmtId="0" fontId="0" fillId="6" borderId="10" xfId="0" applyFill="1" applyBorder="1"/>
    <xf numFmtId="0" fontId="6" fillId="6" borderId="12" xfId="0" applyFont="1" applyFill="1" applyBorder="1"/>
    <xf numFmtId="0" fontId="1" fillId="0" borderId="13" xfId="0" applyFont="1" applyBorder="1"/>
    <xf numFmtId="44" fontId="0" fillId="0" borderId="1" xfId="1" applyFont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4" xfId="0" applyBorder="1"/>
    <xf numFmtId="44" fontId="0" fillId="0" borderId="14" xfId="1" applyFont="1" applyBorder="1"/>
    <xf numFmtId="44" fontId="0" fillId="0" borderId="14" xfId="0" applyNumberFormat="1" applyBorder="1"/>
    <xf numFmtId="44" fontId="0" fillId="0" borderId="16" xfId="0" applyNumberFormat="1" applyBorder="1"/>
    <xf numFmtId="44" fontId="0" fillId="0" borderId="13" xfId="0" applyNumberFormat="1" applyBorder="1"/>
    <xf numFmtId="0" fontId="0" fillId="6" borderId="12" xfId="0" applyFill="1" applyBorder="1"/>
    <xf numFmtId="0" fontId="0" fillId="0" borderId="13" xfId="0" applyBorder="1"/>
    <xf numFmtId="0" fontId="0" fillId="0" borderId="13" xfId="0" applyBorder="1" applyAlignment="1">
      <alignment horizontal="center"/>
    </xf>
  </cellXfs>
  <cellStyles count="2">
    <cellStyle name="Normalny" xfId="0" builtinId="0" customBuiltin="1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workbookViewId="0">
      <selection activeCell="C1" sqref="C1"/>
    </sheetView>
  </sheetViews>
  <sheetFormatPr defaultRowHeight="14.25" x14ac:dyDescent="0.45"/>
  <cols>
    <col min="1" max="1" width="3.46484375" customWidth="1"/>
    <col min="2" max="2" width="19.6640625" customWidth="1"/>
    <col min="3" max="3" width="31.1328125" customWidth="1"/>
    <col min="4" max="5" width="29" style="13" customWidth="1"/>
    <col min="6" max="6" width="9.33203125" style="14" customWidth="1"/>
    <col min="7" max="7" width="8.86328125" style="14" customWidth="1"/>
    <col min="8" max="8" width="17.86328125" style="16" customWidth="1"/>
    <col min="9" max="9" width="50.6640625" style="16" customWidth="1"/>
    <col min="10" max="10" width="20" customWidth="1"/>
    <col min="11" max="11" width="15.6640625" customWidth="1"/>
    <col min="12" max="12" width="19.53125" customWidth="1"/>
    <col min="13" max="13" width="15.86328125" customWidth="1"/>
    <col min="15" max="15" width="12.3984375" customWidth="1"/>
  </cols>
  <sheetData>
    <row r="1" spans="1:15" ht="44" customHeight="1" x14ac:dyDescent="0.45">
      <c r="A1" s="29" t="s">
        <v>0</v>
      </c>
      <c r="B1" s="30" t="s">
        <v>1</v>
      </c>
      <c r="C1" s="30" t="s">
        <v>2</v>
      </c>
      <c r="D1" s="31" t="s">
        <v>3</v>
      </c>
      <c r="E1" s="31" t="s">
        <v>4</v>
      </c>
      <c r="F1" s="29" t="s">
        <v>5</v>
      </c>
      <c r="G1" s="29" t="s">
        <v>6</v>
      </c>
      <c r="H1" s="32" t="s">
        <v>7</v>
      </c>
      <c r="I1" s="31" t="s">
        <v>8</v>
      </c>
      <c r="J1" s="29" t="s">
        <v>9</v>
      </c>
      <c r="K1" s="29" t="s">
        <v>10</v>
      </c>
      <c r="L1" s="29" t="s">
        <v>11</v>
      </c>
      <c r="M1" s="71" t="s">
        <v>183</v>
      </c>
      <c r="N1" s="71" t="s">
        <v>179</v>
      </c>
      <c r="O1" s="71" t="s">
        <v>180</v>
      </c>
    </row>
    <row r="2" spans="1:15" ht="122.25" customHeight="1" x14ac:dyDescent="0.45">
      <c r="A2" s="11">
        <v>1</v>
      </c>
      <c r="B2" s="43" t="s">
        <v>14</v>
      </c>
      <c r="C2" s="44" t="s">
        <v>15</v>
      </c>
      <c r="D2" s="45" t="s">
        <v>16</v>
      </c>
      <c r="E2" s="3" t="s">
        <v>17</v>
      </c>
      <c r="F2" s="2" t="s">
        <v>18</v>
      </c>
      <c r="G2" s="2">
        <v>1500</v>
      </c>
      <c r="H2" s="4" t="s">
        <v>19</v>
      </c>
      <c r="I2" s="3" t="s">
        <v>20</v>
      </c>
      <c r="J2" s="3" t="s">
        <v>21</v>
      </c>
      <c r="K2" s="3" t="s">
        <v>22</v>
      </c>
      <c r="L2" s="72">
        <v>45109</v>
      </c>
      <c r="M2" s="76">
        <v>0</v>
      </c>
      <c r="N2" s="75">
        <v>23</v>
      </c>
      <c r="O2" s="77">
        <f>G2*M2</f>
        <v>0</v>
      </c>
    </row>
    <row r="3" spans="1:15" ht="89.45" customHeight="1" x14ac:dyDescent="0.45">
      <c r="A3" s="11"/>
      <c r="B3" s="43"/>
      <c r="C3" s="44"/>
      <c r="D3" s="45"/>
      <c r="E3" s="3" t="s">
        <v>23</v>
      </c>
      <c r="F3" s="2" t="s">
        <v>18</v>
      </c>
      <c r="G3" s="2">
        <v>130</v>
      </c>
      <c r="H3" s="4" t="s">
        <v>19</v>
      </c>
      <c r="I3" s="3" t="s">
        <v>24</v>
      </c>
      <c r="J3" s="3" t="s">
        <v>21</v>
      </c>
      <c r="K3" s="3" t="s">
        <v>22</v>
      </c>
      <c r="L3" s="72">
        <v>45109</v>
      </c>
      <c r="M3" s="76">
        <v>0</v>
      </c>
      <c r="N3" s="75">
        <v>23</v>
      </c>
      <c r="O3" s="77">
        <f t="shared" ref="O3:O21" si="0">G3*M3</f>
        <v>0</v>
      </c>
    </row>
    <row r="4" spans="1:15" ht="89.45" customHeight="1" x14ac:dyDescent="0.45">
      <c r="A4" s="11">
        <v>2</v>
      </c>
      <c r="B4" s="43"/>
      <c r="C4" s="44"/>
      <c r="D4" s="45"/>
      <c r="E4" s="3" t="s">
        <v>23</v>
      </c>
      <c r="F4" s="2" t="s">
        <v>18</v>
      </c>
      <c r="G4" s="2">
        <v>130</v>
      </c>
      <c r="H4" s="4" t="s">
        <v>19</v>
      </c>
      <c r="I4" s="3" t="s">
        <v>24</v>
      </c>
      <c r="J4" s="3" t="s">
        <v>21</v>
      </c>
      <c r="K4" s="3" t="s">
        <v>22</v>
      </c>
      <c r="L4" s="72">
        <v>45109</v>
      </c>
      <c r="M4" s="76">
        <v>0</v>
      </c>
      <c r="N4" s="75">
        <v>23</v>
      </c>
      <c r="O4" s="77">
        <f t="shared" si="0"/>
        <v>0</v>
      </c>
    </row>
    <row r="5" spans="1:15" ht="89.45" customHeight="1" x14ac:dyDescent="0.45">
      <c r="A5" s="11">
        <v>3</v>
      </c>
      <c r="B5" s="43"/>
      <c r="C5" s="44"/>
      <c r="D5" s="45"/>
      <c r="E5" s="3" t="s">
        <v>25</v>
      </c>
      <c r="F5" s="2" t="s">
        <v>18</v>
      </c>
      <c r="G5" s="2">
        <v>27</v>
      </c>
      <c r="H5" s="4" t="s">
        <v>26</v>
      </c>
      <c r="I5" s="3" t="s">
        <v>27</v>
      </c>
      <c r="J5" s="2" t="s">
        <v>28</v>
      </c>
      <c r="K5" s="7" t="s">
        <v>29</v>
      </c>
      <c r="L5" s="72">
        <v>45109</v>
      </c>
      <c r="M5" s="76">
        <v>0</v>
      </c>
      <c r="N5" s="75">
        <v>23</v>
      </c>
      <c r="O5" s="77">
        <f t="shared" si="0"/>
        <v>0</v>
      </c>
    </row>
    <row r="6" spans="1:15" x14ac:dyDescent="0.45">
      <c r="A6" s="11">
        <v>5</v>
      </c>
      <c r="B6" s="43"/>
      <c r="C6" s="43" t="s">
        <v>30</v>
      </c>
      <c r="D6" s="46" t="s">
        <v>31</v>
      </c>
      <c r="E6" s="44" t="s">
        <v>32</v>
      </c>
      <c r="F6" s="43" t="s">
        <v>18</v>
      </c>
      <c r="G6" s="43">
        <v>40</v>
      </c>
      <c r="H6" s="44" t="s">
        <v>33</v>
      </c>
      <c r="I6" s="44" t="s">
        <v>27</v>
      </c>
      <c r="J6" s="55">
        <v>45101</v>
      </c>
      <c r="K6" s="55">
        <v>45102</v>
      </c>
      <c r="L6" s="73" t="s">
        <v>34</v>
      </c>
      <c r="M6" s="76">
        <v>0</v>
      </c>
      <c r="N6" s="75">
        <v>23</v>
      </c>
      <c r="O6" s="77">
        <f t="shared" si="0"/>
        <v>0</v>
      </c>
    </row>
    <row r="7" spans="1:15" x14ac:dyDescent="0.45">
      <c r="A7" s="11">
        <v>6</v>
      </c>
      <c r="B7" s="43"/>
      <c r="C7" s="43"/>
      <c r="D7" s="46"/>
      <c r="E7" s="44"/>
      <c r="F7" s="43"/>
      <c r="G7" s="43"/>
      <c r="H7" s="44"/>
      <c r="I7" s="44"/>
      <c r="J7" s="55"/>
      <c r="K7" s="55"/>
      <c r="L7" s="73"/>
      <c r="M7" s="76">
        <v>0</v>
      </c>
      <c r="N7" s="75">
        <v>23</v>
      </c>
      <c r="O7" s="77">
        <f t="shared" si="0"/>
        <v>0</v>
      </c>
    </row>
    <row r="8" spans="1:15" x14ac:dyDescent="0.45">
      <c r="A8" s="11"/>
      <c r="B8" s="43"/>
      <c r="C8" s="43"/>
      <c r="D8" s="46"/>
      <c r="E8" s="8" t="s">
        <v>171</v>
      </c>
      <c r="F8" s="9" t="s">
        <v>18</v>
      </c>
      <c r="G8" s="9">
        <v>28</v>
      </c>
      <c r="H8" s="10" t="s">
        <v>33</v>
      </c>
      <c r="I8" s="3" t="s">
        <v>35</v>
      </c>
      <c r="J8" s="5">
        <v>45101</v>
      </c>
      <c r="K8" s="5">
        <v>45102</v>
      </c>
      <c r="L8" s="72">
        <v>45110</v>
      </c>
      <c r="M8" s="76">
        <v>0</v>
      </c>
      <c r="N8" s="75">
        <v>23</v>
      </c>
      <c r="O8" s="77">
        <f t="shared" si="0"/>
        <v>0</v>
      </c>
    </row>
    <row r="9" spans="1:15" ht="72.599999999999994" customHeight="1" x14ac:dyDescent="0.45">
      <c r="A9" s="11">
        <v>7</v>
      </c>
      <c r="B9" s="43"/>
      <c r="C9" s="2" t="s">
        <v>36</v>
      </c>
      <c r="D9" s="27" t="s">
        <v>37</v>
      </c>
      <c r="E9" s="24" t="s">
        <v>38</v>
      </c>
      <c r="F9" s="9" t="s">
        <v>18</v>
      </c>
      <c r="G9" s="9">
        <v>500</v>
      </c>
      <c r="H9" s="10" t="s">
        <v>39</v>
      </c>
      <c r="I9" s="3" t="s">
        <v>27</v>
      </c>
      <c r="J9" s="3" t="s">
        <v>40</v>
      </c>
      <c r="K9" s="2" t="s">
        <v>41</v>
      </c>
      <c r="L9" s="72">
        <v>45102</v>
      </c>
      <c r="M9" s="76">
        <v>0</v>
      </c>
      <c r="N9" s="75">
        <v>23</v>
      </c>
      <c r="O9" s="77">
        <f t="shared" si="0"/>
        <v>0</v>
      </c>
    </row>
    <row r="10" spans="1:15" ht="28.5" x14ac:dyDescent="0.45">
      <c r="A10" s="11">
        <v>8</v>
      </c>
      <c r="B10" s="43"/>
      <c r="C10" s="53" t="s">
        <v>172</v>
      </c>
      <c r="D10" s="54" t="s">
        <v>42</v>
      </c>
      <c r="E10" s="3" t="s">
        <v>43</v>
      </c>
      <c r="F10" s="2" t="s">
        <v>18</v>
      </c>
      <c r="G10" s="2">
        <v>60</v>
      </c>
      <c r="H10" s="4" t="s">
        <v>44</v>
      </c>
      <c r="I10" s="3" t="s">
        <v>45</v>
      </c>
      <c r="J10" s="5" t="s">
        <v>46</v>
      </c>
      <c r="K10" s="2" t="s">
        <v>47</v>
      </c>
      <c r="L10" s="72">
        <v>45108</v>
      </c>
      <c r="M10" s="76">
        <v>0</v>
      </c>
      <c r="N10" s="75">
        <v>23</v>
      </c>
      <c r="O10" s="77">
        <f t="shared" si="0"/>
        <v>0</v>
      </c>
    </row>
    <row r="11" spans="1:15" ht="42.75" x14ac:dyDescent="0.45">
      <c r="A11" s="11">
        <v>9</v>
      </c>
      <c r="B11" s="43"/>
      <c r="C11" s="43"/>
      <c r="D11" s="45"/>
      <c r="E11" s="3" t="s">
        <v>48</v>
      </c>
      <c r="F11" s="2" t="s">
        <v>18</v>
      </c>
      <c r="G11" s="2">
        <v>27</v>
      </c>
      <c r="H11" s="4" t="s">
        <v>26</v>
      </c>
      <c r="I11" s="3" t="s">
        <v>27</v>
      </c>
      <c r="J11" s="5" t="s">
        <v>49</v>
      </c>
      <c r="K11" s="2" t="s">
        <v>47</v>
      </c>
      <c r="L11" s="72">
        <v>45108</v>
      </c>
      <c r="M11" s="76">
        <v>0</v>
      </c>
      <c r="N11" s="75">
        <v>23</v>
      </c>
      <c r="O11" s="77">
        <f t="shared" si="0"/>
        <v>0</v>
      </c>
    </row>
    <row r="12" spans="1:15" ht="78.599999999999994" customHeight="1" x14ac:dyDescent="0.45">
      <c r="A12" s="11">
        <v>10</v>
      </c>
      <c r="B12" s="43"/>
      <c r="C12" s="43"/>
      <c r="D12" s="45"/>
      <c r="E12" s="3" t="s">
        <v>50</v>
      </c>
      <c r="F12" s="2" t="s">
        <v>18</v>
      </c>
      <c r="G12" s="2">
        <v>4750</v>
      </c>
      <c r="H12" s="4" t="s">
        <v>44</v>
      </c>
      <c r="I12" s="3" t="s">
        <v>51</v>
      </c>
      <c r="J12" s="5" t="s">
        <v>49</v>
      </c>
      <c r="K12" s="2" t="s">
        <v>47</v>
      </c>
      <c r="L12" s="72">
        <v>45108</v>
      </c>
      <c r="M12" s="76">
        <v>0</v>
      </c>
      <c r="N12" s="75">
        <v>23</v>
      </c>
      <c r="O12" s="77">
        <f t="shared" si="0"/>
        <v>0</v>
      </c>
    </row>
    <row r="13" spans="1:15" ht="42.75" x14ac:dyDescent="0.45">
      <c r="A13" s="11">
        <v>12</v>
      </c>
      <c r="B13" s="43"/>
      <c r="C13" s="2" t="s">
        <v>52</v>
      </c>
      <c r="D13" s="26" t="s">
        <v>53</v>
      </c>
      <c r="E13" s="3" t="s">
        <v>54</v>
      </c>
      <c r="F13" s="2" t="s">
        <v>18</v>
      </c>
      <c r="G13" s="2">
        <v>400</v>
      </c>
      <c r="H13" s="4" t="s">
        <v>55</v>
      </c>
      <c r="I13" s="3" t="s">
        <v>56</v>
      </c>
      <c r="J13" s="5" t="s">
        <v>57</v>
      </c>
      <c r="K13" s="5" t="s">
        <v>58</v>
      </c>
      <c r="L13" s="72" t="s">
        <v>59</v>
      </c>
      <c r="M13" s="76">
        <v>0</v>
      </c>
      <c r="N13" s="75">
        <v>23</v>
      </c>
      <c r="O13" s="77">
        <f t="shared" si="0"/>
        <v>0</v>
      </c>
    </row>
    <row r="14" spans="1:15" ht="60.75" customHeight="1" x14ac:dyDescent="0.45">
      <c r="A14" s="11"/>
      <c r="B14" s="43"/>
      <c r="C14" s="47" t="s">
        <v>173</v>
      </c>
      <c r="D14" s="50" t="s">
        <v>60</v>
      </c>
      <c r="E14" s="3" t="s">
        <v>61</v>
      </c>
      <c r="F14" s="2" t="s">
        <v>18</v>
      </c>
      <c r="G14" s="2">
        <v>82</v>
      </c>
      <c r="H14" s="4" t="s">
        <v>26</v>
      </c>
      <c r="I14" s="3" t="s">
        <v>62</v>
      </c>
      <c r="J14" s="5">
        <v>45087</v>
      </c>
      <c r="K14" s="5">
        <v>45088</v>
      </c>
      <c r="L14" s="72">
        <v>45111</v>
      </c>
      <c r="M14" s="76">
        <v>0</v>
      </c>
      <c r="N14" s="75">
        <v>23</v>
      </c>
      <c r="O14" s="77">
        <f t="shared" si="0"/>
        <v>0</v>
      </c>
    </row>
    <row r="15" spans="1:15" ht="57" x14ac:dyDescent="0.45">
      <c r="A15" s="11"/>
      <c r="B15" s="43"/>
      <c r="C15" s="48"/>
      <c r="D15" s="51"/>
      <c r="E15" s="3" t="s">
        <v>63</v>
      </c>
      <c r="F15" s="2" t="s">
        <v>18</v>
      </c>
      <c r="G15" s="2">
        <v>50</v>
      </c>
      <c r="H15" s="4" t="s">
        <v>64</v>
      </c>
      <c r="I15" s="3" t="s">
        <v>27</v>
      </c>
      <c r="J15" s="16" t="s">
        <v>175</v>
      </c>
      <c r="K15" s="5" t="s">
        <v>174</v>
      </c>
      <c r="L15" s="72">
        <v>45109</v>
      </c>
      <c r="M15" s="76">
        <v>0</v>
      </c>
      <c r="N15" s="75">
        <v>23</v>
      </c>
      <c r="O15" s="77">
        <f t="shared" si="0"/>
        <v>0</v>
      </c>
    </row>
    <row r="16" spans="1:15" ht="42.75" x14ac:dyDescent="0.45">
      <c r="A16" s="11">
        <v>13</v>
      </c>
      <c r="B16" s="43"/>
      <c r="C16" s="49"/>
      <c r="D16" s="52"/>
      <c r="E16" s="3" t="s">
        <v>65</v>
      </c>
      <c r="F16" s="2" t="s">
        <v>18</v>
      </c>
      <c r="G16" s="2">
        <v>100</v>
      </c>
      <c r="H16" s="4" t="s">
        <v>55</v>
      </c>
      <c r="I16" s="3" t="s">
        <v>27</v>
      </c>
      <c r="J16" s="5">
        <v>45090</v>
      </c>
      <c r="K16" s="5">
        <v>45090</v>
      </c>
      <c r="L16" s="72">
        <v>45109</v>
      </c>
      <c r="M16" s="76">
        <v>0</v>
      </c>
      <c r="N16" s="75">
        <v>23</v>
      </c>
      <c r="O16" s="77">
        <f t="shared" si="0"/>
        <v>0</v>
      </c>
    </row>
    <row r="17" spans="1:15" ht="42.75" x14ac:dyDescent="0.45">
      <c r="A17" s="11">
        <v>14</v>
      </c>
      <c r="B17" s="43"/>
      <c r="C17" s="2" t="s">
        <v>66</v>
      </c>
      <c r="D17" s="26" t="s">
        <v>67</v>
      </c>
      <c r="E17" s="3" t="s">
        <v>68</v>
      </c>
      <c r="F17" s="2" t="s">
        <v>18</v>
      </c>
      <c r="G17" s="2">
        <v>40</v>
      </c>
      <c r="H17" s="4" t="s">
        <v>26</v>
      </c>
      <c r="I17" s="3" t="s">
        <v>69</v>
      </c>
      <c r="J17" s="5">
        <v>45090</v>
      </c>
      <c r="K17" s="5">
        <v>45090</v>
      </c>
      <c r="L17" s="72">
        <v>45111</v>
      </c>
      <c r="M17" s="76">
        <v>0</v>
      </c>
      <c r="N17" s="75">
        <v>23</v>
      </c>
      <c r="O17" s="77">
        <f t="shared" si="0"/>
        <v>0</v>
      </c>
    </row>
    <row r="18" spans="1:15" ht="42.75" x14ac:dyDescent="0.45">
      <c r="A18" s="11">
        <v>16</v>
      </c>
      <c r="B18" s="43"/>
      <c r="C18" s="2" t="s">
        <v>70</v>
      </c>
      <c r="D18" s="26" t="s">
        <v>71</v>
      </c>
      <c r="E18" s="3" t="s">
        <v>72</v>
      </c>
      <c r="F18" s="2" t="s">
        <v>18</v>
      </c>
      <c r="G18" s="2">
        <v>27</v>
      </c>
      <c r="H18" s="3" t="s">
        <v>73</v>
      </c>
      <c r="I18" s="3" t="s">
        <v>27</v>
      </c>
      <c r="J18" s="5">
        <v>45090</v>
      </c>
      <c r="K18" s="5">
        <v>45090</v>
      </c>
      <c r="L18" s="72">
        <v>45111</v>
      </c>
      <c r="M18" s="76">
        <v>0</v>
      </c>
      <c r="N18" s="75">
        <v>23</v>
      </c>
      <c r="O18" s="77">
        <f t="shared" si="0"/>
        <v>0</v>
      </c>
    </row>
    <row r="19" spans="1:15" ht="28.5" x14ac:dyDescent="0.45">
      <c r="A19" s="11">
        <v>17</v>
      </c>
      <c r="B19" s="43"/>
      <c r="C19" s="47" t="s">
        <v>74</v>
      </c>
      <c r="D19" s="50" t="s">
        <v>75</v>
      </c>
      <c r="E19" s="3" t="s">
        <v>76</v>
      </c>
      <c r="F19" s="2" t="s">
        <v>18</v>
      </c>
      <c r="G19" s="2">
        <v>60</v>
      </c>
      <c r="H19" s="4" t="s">
        <v>33</v>
      </c>
      <c r="I19" s="3" t="s">
        <v>35</v>
      </c>
      <c r="J19" s="5" t="s">
        <v>77</v>
      </c>
      <c r="K19" s="5" t="s">
        <v>78</v>
      </c>
      <c r="L19" s="72" t="s">
        <v>79</v>
      </c>
      <c r="M19" s="76">
        <v>0</v>
      </c>
      <c r="N19" s="75">
        <v>23</v>
      </c>
      <c r="O19" s="77">
        <f t="shared" si="0"/>
        <v>0</v>
      </c>
    </row>
    <row r="20" spans="1:15" ht="42.75" x14ac:dyDescent="0.45">
      <c r="A20" s="11">
        <v>18</v>
      </c>
      <c r="B20" s="43"/>
      <c r="C20" s="49"/>
      <c r="D20" s="52"/>
      <c r="E20" s="8" t="s">
        <v>72</v>
      </c>
      <c r="F20" s="9" t="s">
        <v>18</v>
      </c>
      <c r="G20" s="9">
        <v>27</v>
      </c>
      <c r="H20" s="3" t="s">
        <v>73</v>
      </c>
      <c r="I20" s="8" t="s">
        <v>27</v>
      </c>
      <c r="J20" s="28">
        <v>45095</v>
      </c>
      <c r="K20" s="28">
        <v>45096</v>
      </c>
      <c r="L20" s="72">
        <v>45110</v>
      </c>
      <c r="M20" s="76">
        <v>0</v>
      </c>
      <c r="N20" s="75">
        <v>23</v>
      </c>
      <c r="O20" s="77">
        <f t="shared" si="0"/>
        <v>0</v>
      </c>
    </row>
    <row r="21" spans="1:15" ht="43.15" thickBot="1" x14ac:dyDescent="0.5">
      <c r="A21" s="25">
        <v>19</v>
      </c>
      <c r="B21" s="43"/>
      <c r="C21" s="3" t="s">
        <v>80</v>
      </c>
      <c r="D21" s="26" t="s">
        <v>81</v>
      </c>
      <c r="E21" s="3" t="s">
        <v>82</v>
      </c>
      <c r="F21" s="2" t="s">
        <v>18</v>
      </c>
      <c r="G21" s="2">
        <v>55</v>
      </c>
      <c r="H21" s="3" t="s">
        <v>73</v>
      </c>
      <c r="I21" s="3" t="s">
        <v>27</v>
      </c>
      <c r="J21" s="22" t="s">
        <v>83</v>
      </c>
      <c r="K21" s="22" t="s">
        <v>84</v>
      </c>
      <c r="L21" s="74" t="s">
        <v>85</v>
      </c>
      <c r="M21" s="76">
        <v>0</v>
      </c>
      <c r="N21" s="75">
        <v>23</v>
      </c>
      <c r="O21" s="78">
        <f t="shared" si="0"/>
        <v>0</v>
      </c>
    </row>
    <row r="22" spans="1:15" ht="27" customHeight="1" thickBot="1" x14ac:dyDescent="0.5">
      <c r="G22" s="15">
        <f>G21+G20+G19+G18+G17+G16+G15+G14+G13+G12+G11+G10+G9+G8+G6+G5+G4+G3+G2</f>
        <v>8033</v>
      </c>
      <c r="L22" s="41"/>
      <c r="M22" t="s">
        <v>181</v>
      </c>
      <c r="O22" s="79">
        <f>SUM(O2:O21)</f>
        <v>0</v>
      </c>
    </row>
  </sheetData>
  <mergeCells count="19">
    <mergeCell ref="L6:L7"/>
    <mergeCell ref="C10:C12"/>
    <mergeCell ref="D10:D12"/>
    <mergeCell ref="F6:F7"/>
    <mergeCell ref="G6:G7"/>
    <mergeCell ref="H6:H7"/>
    <mergeCell ref="I6:I7"/>
    <mergeCell ref="J6:J7"/>
    <mergeCell ref="K6:K7"/>
    <mergeCell ref="E6:E7"/>
    <mergeCell ref="B2:B21"/>
    <mergeCell ref="C2:C5"/>
    <mergeCell ref="D2:D5"/>
    <mergeCell ref="C6:C8"/>
    <mergeCell ref="D6:D8"/>
    <mergeCell ref="C14:C16"/>
    <mergeCell ref="D14:D16"/>
    <mergeCell ref="C19:C20"/>
    <mergeCell ref="D19:D20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topLeftCell="E1" workbookViewId="0">
      <selection activeCell="G7" sqref="G7"/>
    </sheetView>
  </sheetViews>
  <sheetFormatPr defaultColWidth="8.86328125" defaultRowHeight="14.25" x14ac:dyDescent="0.45"/>
  <cols>
    <col min="1" max="1" width="3.33203125" style="17" customWidth="1"/>
    <col min="2" max="2" width="13.33203125" style="17" customWidth="1"/>
    <col min="3" max="3" width="23.33203125" style="17" customWidth="1"/>
    <col min="4" max="4" width="17.53125" style="17" customWidth="1"/>
    <col min="5" max="5" width="14.53125" style="17" customWidth="1"/>
    <col min="6" max="7" width="8.86328125" style="17" customWidth="1"/>
    <col min="8" max="8" width="17.1328125" style="17" customWidth="1"/>
    <col min="9" max="9" width="23" style="17" customWidth="1"/>
    <col min="10" max="10" width="15.33203125" style="17" customWidth="1"/>
    <col min="11" max="11" width="12.33203125" style="17" customWidth="1"/>
    <col min="12" max="12" width="13.86328125" style="17" customWidth="1"/>
    <col min="13" max="13" width="17.1328125" style="17" customWidth="1"/>
    <col min="14" max="14" width="8.86328125" style="17" customWidth="1"/>
    <col min="15" max="15" width="16" style="17" customWidth="1"/>
    <col min="16" max="16384" width="8.86328125" style="17"/>
  </cols>
  <sheetData>
    <row r="1" spans="1:15" ht="50.45" customHeight="1" x14ac:dyDescent="0.45">
      <c r="A1" s="30" t="s">
        <v>0</v>
      </c>
      <c r="B1" s="30" t="s">
        <v>1</v>
      </c>
      <c r="C1" s="30" t="s">
        <v>2</v>
      </c>
      <c r="D1" s="33" t="s">
        <v>3</v>
      </c>
      <c r="E1" s="33" t="s">
        <v>4</v>
      </c>
      <c r="F1" s="30" t="s">
        <v>5</v>
      </c>
      <c r="G1" s="30" t="s">
        <v>6</v>
      </c>
      <c r="H1" s="33" t="s">
        <v>7</v>
      </c>
      <c r="I1" s="34" t="s">
        <v>8</v>
      </c>
      <c r="J1" s="31" t="s">
        <v>9</v>
      </c>
      <c r="K1" s="31" t="s">
        <v>10</v>
      </c>
      <c r="L1" s="31" t="s">
        <v>11</v>
      </c>
      <c r="M1" s="31" t="s">
        <v>178</v>
      </c>
      <c r="N1" s="31" t="s">
        <v>12</v>
      </c>
      <c r="O1" s="31" t="s">
        <v>13</v>
      </c>
    </row>
    <row r="2" spans="1:15" ht="57" x14ac:dyDescent="0.45">
      <c r="A2" s="2">
        <v>1</v>
      </c>
      <c r="B2" s="43" t="s">
        <v>87</v>
      </c>
      <c r="C2" s="2" t="s">
        <v>88</v>
      </c>
      <c r="D2" s="3" t="s">
        <v>89</v>
      </c>
      <c r="E2" s="2" t="s">
        <v>90</v>
      </c>
      <c r="F2" s="2" t="s">
        <v>18</v>
      </c>
      <c r="G2" s="2">
        <v>1800</v>
      </c>
      <c r="H2" s="3" t="s">
        <v>64</v>
      </c>
      <c r="I2" s="2" t="s">
        <v>69</v>
      </c>
      <c r="J2" s="5">
        <v>45098</v>
      </c>
      <c r="K2" s="5">
        <v>45099</v>
      </c>
      <c r="L2" s="5">
        <v>45110</v>
      </c>
      <c r="M2" s="66">
        <v>0</v>
      </c>
      <c r="N2" s="2">
        <v>23</v>
      </c>
      <c r="O2" s="68">
        <f>G2*M2</f>
        <v>0</v>
      </c>
    </row>
    <row r="3" spans="1:15" ht="57" x14ac:dyDescent="0.45">
      <c r="A3" s="2">
        <v>2</v>
      </c>
      <c r="B3" s="43"/>
      <c r="C3" s="2" t="s">
        <v>91</v>
      </c>
      <c r="D3" s="18" t="s">
        <v>92</v>
      </c>
      <c r="E3" s="2" t="s">
        <v>93</v>
      </c>
      <c r="F3" s="2" t="s">
        <v>18</v>
      </c>
      <c r="G3" s="2">
        <v>100</v>
      </c>
      <c r="H3" s="3" t="s">
        <v>64</v>
      </c>
      <c r="I3" s="2" t="s">
        <v>69</v>
      </c>
      <c r="J3" s="5">
        <v>45098</v>
      </c>
      <c r="K3" s="5">
        <v>45099</v>
      </c>
      <c r="L3" s="5">
        <v>45110</v>
      </c>
      <c r="M3" s="66">
        <v>0</v>
      </c>
      <c r="N3" s="2">
        <v>23</v>
      </c>
      <c r="O3" s="68">
        <f t="shared" ref="O3:O6" si="0">G3*M3</f>
        <v>0</v>
      </c>
    </row>
    <row r="4" spans="1:15" ht="42.75" x14ac:dyDescent="0.45">
      <c r="A4" s="2">
        <v>5</v>
      </c>
      <c r="B4" s="43"/>
      <c r="C4" s="19" t="s">
        <v>94</v>
      </c>
      <c r="D4" s="3" t="s">
        <v>95</v>
      </c>
      <c r="E4" s="3" t="s">
        <v>96</v>
      </c>
      <c r="F4" s="2" t="s">
        <v>18</v>
      </c>
      <c r="G4" s="2">
        <v>340</v>
      </c>
      <c r="H4" s="3" t="s">
        <v>97</v>
      </c>
      <c r="I4" s="2" t="s">
        <v>69</v>
      </c>
      <c r="J4" s="3" t="s">
        <v>98</v>
      </c>
      <c r="K4" s="5">
        <v>45099</v>
      </c>
      <c r="L4" s="5">
        <v>45103</v>
      </c>
      <c r="M4" s="66">
        <v>0</v>
      </c>
      <c r="N4" s="2">
        <v>23</v>
      </c>
      <c r="O4" s="68">
        <f t="shared" si="0"/>
        <v>0</v>
      </c>
    </row>
    <row r="5" spans="1:15" ht="57" x14ac:dyDescent="0.45">
      <c r="A5" s="2">
        <v>6</v>
      </c>
      <c r="B5" s="43"/>
      <c r="C5" s="43" t="s">
        <v>99</v>
      </c>
      <c r="D5" s="3" t="s">
        <v>100</v>
      </c>
      <c r="E5" s="2" t="s">
        <v>101</v>
      </c>
      <c r="F5" s="2" t="s">
        <v>18</v>
      </c>
      <c r="G5" s="2">
        <v>125</v>
      </c>
      <c r="H5" s="8" t="s">
        <v>26</v>
      </c>
      <c r="I5" s="9" t="s">
        <v>69</v>
      </c>
      <c r="J5" s="5">
        <v>45092</v>
      </c>
      <c r="K5" s="5">
        <v>45093</v>
      </c>
      <c r="L5" s="5">
        <v>45110</v>
      </c>
      <c r="M5" s="66">
        <v>0</v>
      </c>
      <c r="N5" s="2">
        <v>23</v>
      </c>
      <c r="O5" s="68">
        <f t="shared" si="0"/>
        <v>0</v>
      </c>
    </row>
    <row r="6" spans="1:15" ht="57.4" thickBot="1" x14ac:dyDescent="0.5">
      <c r="A6" s="2">
        <v>7</v>
      </c>
      <c r="B6" s="43"/>
      <c r="C6" s="43"/>
      <c r="D6" s="3" t="s">
        <v>100</v>
      </c>
      <c r="E6" s="3" t="s">
        <v>48</v>
      </c>
      <c r="F6" s="2" t="s">
        <v>18</v>
      </c>
      <c r="G6" s="20">
        <v>27</v>
      </c>
      <c r="H6" s="3" t="s">
        <v>26</v>
      </c>
      <c r="I6" s="38" t="s">
        <v>69</v>
      </c>
      <c r="J6" s="5">
        <v>45458</v>
      </c>
      <c r="K6" s="5">
        <v>45459</v>
      </c>
      <c r="L6" s="28">
        <v>45476</v>
      </c>
      <c r="M6" s="66">
        <v>0</v>
      </c>
      <c r="N6" s="2">
        <v>23</v>
      </c>
      <c r="O6" s="68">
        <f t="shared" si="0"/>
        <v>0</v>
      </c>
    </row>
    <row r="7" spans="1:15" ht="48.75" customHeight="1" thickBot="1" x14ac:dyDescent="0.5">
      <c r="G7" s="70">
        <f>G6+G5+G4+G3+G2</f>
        <v>2392</v>
      </c>
      <c r="H7" s="16"/>
      <c r="L7" s="40" t="s">
        <v>86</v>
      </c>
      <c r="M7" s="67"/>
      <c r="N7" s="35"/>
      <c r="O7" s="69">
        <f>SUM(O2:O6)</f>
        <v>0</v>
      </c>
    </row>
  </sheetData>
  <mergeCells count="2">
    <mergeCell ref="B2:B6"/>
    <mergeCell ref="C5:C6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topLeftCell="F1" workbookViewId="0">
      <selection activeCell="P3" sqref="P3"/>
    </sheetView>
  </sheetViews>
  <sheetFormatPr defaultRowHeight="14.25" x14ac:dyDescent="0.45"/>
  <cols>
    <col min="1" max="1" width="6" customWidth="1"/>
    <col min="2" max="2" width="15.86328125" customWidth="1"/>
    <col min="3" max="3" width="22.1328125" customWidth="1"/>
    <col min="4" max="4" width="18" customWidth="1"/>
    <col min="5" max="5" width="23.6640625" style="13" customWidth="1"/>
    <col min="6" max="6" width="8.86328125" customWidth="1"/>
    <col min="7" max="7" width="12.33203125" customWidth="1"/>
    <col min="8" max="8" width="23.33203125" customWidth="1"/>
    <col min="9" max="9" width="23.86328125" customWidth="1"/>
    <col min="10" max="10" width="12.86328125" customWidth="1"/>
    <col min="11" max="11" width="14.53125" customWidth="1"/>
    <col min="12" max="12" width="12.46484375" customWidth="1"/>
    <col min="13" max="13" width="18.53125" customWidth="1"/>
    <col min="14" max="14" width="8.86328125" customWidth="1"/>
    <col min="15" max="15" width="19.46484375" customWidth="1"/>
  </cols>
  <sheetData>
    <row r="1" spans="1:15" ht="41" customHeight="1" x14ac:dyDescent="0.45">
      <c r="A1" s="1" t="s">
        <v>0</v>
      </c>
      <c r="B1" s="29" t="s">
        <v>1</v>
      </c>
      <c r="C1" s="29" t="s">
        <v>2</v>
      </c>
      <c r="D1" s="31" t="s">
        <v>3</v>
      </c>
      <c r="E1" s="31" t="s">
        <v>4</v>
      </c>
      <c r="F1" s="29" t="s">
        <v>5</v>
      </c>
      <c r="G1" s="29" t="s">
        <v>6</v>
      </c>
      <c r="H1" s="31" t="s">
        <v>7</v>
      </c>
      <c r="I1" s="32" t="s">
        <v>8</v>
      </c>
      <c r="J1" s="31" t="s">
        <v>9</v>
      </c>
      <c r="K1" s="31" t="s">
        <v>10</v>
      </c>
      <c r="L1" s="31" t="s">
        <v>11</v>
      </c>
      <c r="M1" s="31" t="s">
        <v>177</v>
      </c>
      <c r="N1" s="31" t="s">
        <v>12</v>
      </c>
      <c r="O1" s="31" t="s">
        <v>13</v>
      </c>
    </row>
    <row r="2" spans="1:15" ht="67.25" customHeight="1" x14ac:dyDescent="0.45">
      <c r="A2" s="2">
        <v>1</v>
      </c>
      <c r="B2" s="47" t="s">
        <v>102</v>
      </c>
      <c r="C2" s="43" t="s">
        <v>103</v>
      </c>
      <c r="D2" s="50" t="s">
        <v>104</v>
      </c>
      <c r="E2" s="3" t="s">
        <v>105</v>
      </c>
      <c r="F2" s="2" t="s">
        <v>18</v>
      </c>
      <c r="G2" s="2">
        <v>3100</v>
      </c>
      <c r="H2" s="3" t="s">
        <v>64</v>
      </c>
      <c r="I2" s="11" t="s">
        <v>27</v>
      </c>
      <c r="J2" s="5">
        <v>45093</v>
      </c>
      <c r="K2" s="5">
        <v>45094</v>
      </c>
      <c r="L2" s="5" t="s">
        <v>106</v>
      </c>
      <c r="M2" s="59">
        <v>0</v>
      </c>
      <c r="N2" s="62">
        <v>0.23</v>
      </c>
      <c r="O2" s="60">
        <f>M2*G2</f>
        <v>0</v>
      </c>
    </row>
    <row r="3" spans="1:15" ht="57.6" customHeight="1" x14ac:dyDescent="0.45">
      <c r="A3" s="2">
        <v>2</v>
      </c>
      <c r="B3" s="48"/>
      <c r="C3" s="43"/>
      <c r="D3" s="51"/>
      <c r="E3" s="3" t="s">
        <v>107</v>
      </c>
      <c r="F3" s="2" t="s">
        <v>18</v>
      </c>
      <c r="G3" s="2">
        <v>200</v>
      </c>
      <c r="H3" s="3" t="s">
        <v>64</v>
      </c>
      <c r="I3" s="11" t="s">
        <v>27</v>
      </c>
      <c r="J3" s="5">
        <v>45093</v>
      </c>
      <c r="K3" s="5">
        <v>45094</v>
      </c>
      <c r="L3" s="5" t="s">
        <v>106</v>
      </c>
      <c r="M3" s="59">
        <v>0</v>
      </c>
      <c r="N3" s="62">
        <v>0.23</v>
      </c>
      <c r="O3" s="60">
        <f t="shared" ref="O3:O15" si="0">M3*G3</f>
        <v>0</v>
      </c>
    </row>
    <row r="4" spans="1:15" ht="57.6" customHeight="1" x14ac:dyDescent="0.45">
      <c r="A4" s="2">
        <v>3</v>
      </c>
      <c r="B4" s="48"/>
      <c r="C4" s="43"/>
      <c r="D4" s="51"/>
      <c r="E4" s="3" t="s">
        <v>108</v>
      </c>
      <c r="F4" s="2" t="s">
        <v>18</v>
      </c>
      <c r="G4" s="2">
        <v>500</v>
      </c>
      <c r="H4" s="3" t="s">
        <v>64</v>
      </c>
      <c r="I4" s="11" t="s">
        <v>27</v>
      </c>
      <c r="J4" s="5">
        <v>45093</v>
      </c>
      <c r="K4" s="5">
        <v>45094</v>
      </c>
      <c r="L4" s="5" t="s">
        <v>106</v>
      </c>
      <c r="M4" s="59">
        <v>0</v>
      </c>
      <c r="N4" s="62">
        <v>0.23</v>
      </c>
      <c r="O4" s="60">
        <f t="shared" si="0"/>
        <v>0</v>
      </c>
    </row>
    <row r="5" spans="1:15" ht="57.6" customHeight="1" x14ac:dyDescent="0.45">
      <c r="A5" s="2">
        <v>4</v>
      </c>
      <c r="B5" s="48"/>
      <c r="C5" s="43"/>
      <c r="D5" s="51"/>
      <c r="E5" s="3" t="s">
        <v>109</v>
      </c>
      <c r="F5" s="2" t="s">
        <v>18</v>
      </c>
      <c r="G5" s="2">
        <v>25</v>
      </c>
      <c r="H5" s="3" t="s">
        <v>64</v>
      </c>
      <c r="I5" s="11" t="s">
        <v>27</v>
      </c>
      <c r="J5" s="5">
        <v>45093</v>
      </c>
      <c r="K5" s="5">
        <v>45094</v>
      </c>
      <c r="L5" s="5" t="s">
        <v>106</v>
      </c>
      <c r="M5" s="59">
        <v>0</v>
      </c>
      <c r="N5" s="62">
        <v>0.23</v>
      </c>
      <c r="O5" s="60">
        <f t="shared" si="0"/>
        <v>0</v>
      </c>
    </row>
    <row r="6" spans="1:15" ht="72" customHeight="1" x14ac:dyDescent="0.45">
      <c r="A6" s="2">
        <v>5</v>
      </c>
      <c r="B6" s="48"/>
      <c r="C6" s="43"/>
      <c r="D6" s="51"/>
      <c r="E6" s="3" t="s">
        <v>110</v>
      </c>
      <c r="F6" s="2" t="s">
        <v>18</v>
      </c>
      <c r="G6" s="2">
        <v>450</v>
      </c>
      <c r="H6" s="3" t="s">
        <v>64</v>
      </c>
      <c r="I6" s="11" t="s">
        <v>27</v>
      </c>
      <c r="J6" s="5">
        <v>45093</v>
      </c>
      <c r="K6" s="5">
        <v>45094</v>
      </c>
      <c r="L6" s="5" t="s">
        <v>106</v>
      </c>
      <c r="M6" s="59">
        <v>0</v>
      </c>
      <c r="N6" s="62">
        <v>0.23</v>
      </c>
      <c r="O6" s="60">
        <f t="shared" si="0"/>
        <v>0</v>
      </c>
    </row>
    <row r="7" spans="1:15" ht="43.25" customHeight="1" x14ac:dyDescent="0.45">
      <c r="A7" s="2"/>
      <c r="B7" s="48"/>
      <c r="C7" s="43"/>
      <c r="D7" s="51"/>
      <c r="E7" s="3" t="s">
        <v>111</v>
      </c>
      <c r="F7" s="2" t="s">
        <v>18</v>
      </c>
      <c r="G7" s="2">
        <v>25</v>
      </c>
      <c r="H7" s="3" t="s">
        <v>73</v>
      </c>
      <c r="I7" s="11" t="s">
        <v>27</v>
      </c>
      <c r="J7" s="5">
        <v>45093</v>
      </c>
      <c r="K7" s="5">
        <v>45094</v>
      </c>
      <c r="L7" s="5" t="s">
        <v>106</v>
      </c>
      <c r="M7" s="59">
        <v>0</v>
      </c>
      <c r="N7" s="62">
        <v>0.23</v>
      </c>
      <c r="O7" s="60">
        <f t="shared" si="0"/>
        <v>0</v>
      </c>
    </row>
    <row r="8" spans="1:15" ht="43.25" customHeight="1" x14ac:dyDescent="0.45">
      <c r="A8" s="2">
        <v>6</v>
      </c>
      <c r="B8" s="48"/>
      <c r="C8" s="43"/>
      <c r="D8" s="52"/>
      <c r="E8" s="3" t="s">
        <v>105</v>
      </c>
      <c r="F8" s="2" t="s">
        <v>18</v>
      </c>
      <c r="G8" s="2">
        <v>290</v>
      </c>
      <c r="H8" s="3" t="s">
        <v>112</v>
      </c>
      <c r="I8" s="11" t="s">
        <v>27</v>
      </c>
      <c r="J8" s="5">
        <v>45093</v>
      </c>
      <c r="K8" s="5">
        <v>45094</v>
      </c>
      <c r="L8" s="5" t="s">
        <v>106</v>
      </c>
      <c r="M8" s="59">
        <v>0</v>
      </c>
      <c r="N8" s="62">
        <v>0.23</v>
      </c>
      <c r="O8" s="60">
        <f t="shared" si="0"/>
        <v>0</v>
      </c>
    </row>
    <row r="9" spans="1:15" ht="43.25" customHeight="1" x14ac:dyDescent="0.45">
      <c r="A9" s="2">
        <v>7</v>
      </c>
      <c r="B9" s="48"/>
      <c r="C9" s="2" t="s">
        <v>113</v>
      </c>
      <c r="D9" s="50" t="s">
        <v>114</v>
      </c>
      <c r="E9" s="3" t="s">
        <v>61</v>
      </c>
      <c r="F9" s="2" t="s">
        <v>18</v>
      </c>
      <c r="G9" s="2">
        <v>220</v>
      </c>
      <c r="H9" s="3" t="s">
        <v>115</v>
      </c>
      <c r="I9" s="11" t="s">
        <v>27</v>
      </c>
      <c r="J9" s="22" t="s">
        <v>116</v>
      </c>
      <c r="K9" s="22" t="s">
        <v>116</v>
      </c>
      <c r="L9" s="22" t="s">
        <v>117</v>
      </c>
      <c r="M9" s="59">
        <v>0</v>
      </c>
      <c r="N9" s="62">
        <v>0.23</v>
      </c>
      <c r="O9" s="60">
        <f t="shared" si="0"/>
        <v>0</v>
      </c>
    </row>
    <row r="10" spans="1:15" ht="43.25" customHeight="1" x14ac:dyDescent="0.45">
      <c r="A10" s="2">
        <v>9</v>
      </c>
      <c r="B10" s="48"/>
      <c r="C10" s="3" t="s">
        <v>118</v>
      </c>
      <c r="D10" s="51"/>
      <c r="E10" s="3" t="s">
        <v>48</v>
      </c>
      <c r="F10" s="2" t="s">
        <v>18</v>
      </c>
      <c r="G10" s="2">
        <v>27</v>
      </c>
      <c r="H10" s="3" t="s">
        <v>97</v>
      </c>
      <c r="I10" s="11" t="s">
        <v>27</v>
      </c>
      <c r="J10" s="5">
        <v>45094</v>
      </c>
      <c r="K10" s="5">
        <v>45095</v>
      </c>
      <c r="L10" s="5">
        <v>45109</v>
      </c>
      <c r="M10" s="59">
        <v>0</v>
      </c>
      <c r="N10" s="62">
        <v>0.23</v>
      </c>
      <c r="O10" s="60">
        <f t="shared" si="0"/>
        <v>0</v>
      </c>
    </row>
    <row r="11" spans="1:15" ht="43.25" customHeight="1" x14ac:dyDescent="0.45">
      <c r="A11" s="2">
        <v>10</v>
      </c>
      <c r="B11" s="48"/>
      <c r="C11" s="2" t="s">
        <v>119</v>
      </c>
      <c r="D11" s="52"/>
      <c r="E11" s="3" t="s">
        <v>120</v>
      </c>
      <c r="F11" s="2" t="s">
        <v>18</v>
      </c>
      <c r="G11" s="2">
        <v>240</v>
      </c>
      <c r="H11" s="3" t="s">
        <v>97</v>
      </c>
      <c r="I11" s="4" t="s">
        <v>121</v>
      </c>
      <c r="J11" s="37" t="s">
        <v>122</v>
      </c>
      <c r="K11" s="37" t="s">
        <v>123</v>
      </c>
      <c r="L11" s="37" t="s">
        <v>106</v>
      </c>
      <c r="M11" s="59">
        <v>0</v>
      </c>
      <c r="N11" s="62">
        <v>0.23</v>
      </c>
      <c r="O11" s="60">
        <f t="shared" si="0"/>
        <v>0</v>
      </c>
    </row>
    <row r="12" spans="1:15" ht="84" customHeight="1" x14ac:dyDescent="0.45">
      <c r="A12" s="2">
        <v>11</v>
      </c>
      <c r="B12" s="49"/>
      <c r="C12" s="3" t="s">
        <v>124</v>
      </c>
      <c r="D12" s="3" t="s">
        <v>125</v>
      </c>
      <c r="E12" s="3" t="s">
        <v>126</v>
      </c>
      <c r="F12" s="2" t="s">
        <v>18</v>
      </c>
      <c r="G12" s="2">
        <v>100</v>
      </c>
      <c r="H12" s="3" t="s">
        <v>97</v>
      </c>
      <c r="I12" s="4" t="s">
        <v>127</v>
      </c>
      <c r="J12" s="37" t="s">
        <v>128</v>
      </c>
      <c r="K12" s="37" t="s">
        <v>128</v>
      </c>
      <c r="L12" s="37" t="s">
        <v>79</v>
      </c>
      <c r="M12" s="59">
        <v>0</v>
      </c>
      <c r="N12" s="62">
        <v>0.23</v>
      </c>
      <c r="O12" s="60">
        <f t="shared" si="0"/>
        <v>0</v>
      </c>
    </row>
    <row r="13" spans="1:15" ht="42.75" x14ac:dyDescent="0.45">
      <c r="A13" s="2">
        <v>12</v>
      </c>
      <c r="B13" s="43" t="s">
        <v>129</v>
      </c>
      <c r="C13" s="43" t="s">
        <v>130</v>
      </c>
      <c r="D13" s="44" t="s">
        <v>131</v>
      </c>
      <c r="E13" s="44" t="s">
        <v>132</v>
      </c>
      <c r="F13" s="2" t="s">
        <v>18</v>
      </c>
      <c r="G13" s="2">
        <v>90</v>
      </c>
      <c r="H13" s="3" t="s">
        <v>133</v>
      </c>
      <c r="I13" s="4" t="s">
        <v>127</v>
      </c>
      <c r="J13" s="5">
        <v>45100</v>
      </c>
      <c r="K13" s="42" t="s">
        <v>176</v>
      </c>
      <c r="L13" s="5">
        <v>45105</v>
      </c>
      <c r="M13" s="59">
        <v>0</v>
      </c>
      <c r="N13" s="62">
        <v>0.23</v>
      </c>
      <c r="O13" s="60">
        <f t="shared" si="0"/>
        <v>0</v>
      </c>
    </row>
    <row r="14" spans="1:15" ht="57" x14ac:dyDescent="0.45">
      <c r="A14" s="2">
        <v>13</v>
      </c>
      <c r="B14" s="43"/>
      <c r="C14" s="43"/>
      <c r="D14" s="44"/>
      <c r="E14" s="44"/>
      <c r="F14" s="2" t="s">
        <v>18</v>
      </c>
      <c r="G14" s="2">
        <v>90</v>
      </c>
      <c r="H14" s="3" t="s">
        <v>64</v>
      </c>
      <c r="I14" s="4" t="s">
        <v>127</v>
      </c>
      <c r="J14" s="5">
        <v>45100</v>
      </c>
      <c r="K14" s="42" t="s">
        <v>176</v>
      </c>
      <c r="L14" s="5">
        <v>45105</v>
      </c>
      <c r="M14" s="59">
        <v>0</v>
      </c>
      <c r="N14" s="62">
        <v>0.23</v>
      </c>
      <c r="O14" s="60">
        <f t="shared" si="0"/>
        <v>0</v>
      </c>
    </row>
    <row r="15" spans="1:15" ht="43.15" thickBot="1" x14ac:dyDescent="0.5">
      <c r="A15" s="2">
        <v>14</v>
      </c>
      <c r="B15" s="43"/>
      <c r="C15" s="2" t="s">
        <v>134</v>
      </c>
      <c r="D15" s="44"/>
      <c r="E15" s="3" t="s">
        <v>135</v>
      </c>
      <c r="F15" s="2" t="s">
        <v>18</v>
      </c>
      <c r="G15" s="9">
        <v>27</v>
      </c>
      <c r="H15" s="3" t="s">
        <v>97</v>
      </c>
      <c r="I15" s="11" t="s">
        <v>27</v>
      </c>
      <c r="J15" s="5">
        <v>45096</v>
      </c>
      <c r="K15" s="5">
        <v>45096</v>
      </c>
      <c r="L15" s="28">
        <v>45105</v>
      </c>
      <c r="M15" s="59">
        <v>0</v>
      </c>
      <c r="N15" s="62">
        <v>0.23</v>
      </c>
      <c r="O15" s="60">
        <f t="shared" si="0"/>
        <v>0</v>
      </c>
    </row>
    <row r="16" spans="1:15" ht="23.25" customHeight="1" thickBot="1" x14ac:dyDescent="0.5">
      <c r="G16" s="65">
        <f>SUM(G2:G15)</f>
        <v>5384</v>
      </c>
      <c r="L16" s="36" t="s">
        <v>86</v>
      </c>
      <c r="M16" s="63"/>
      <c r="N16" s="64"/>
      <c r="O16" s="61">
        <f>SUM(O2:O15)</f>
        <v>0</v>
      </c>
    </row>
  </sheetData>
  <mergeCells count="8">
    <mergeCell ref="E13:E14"/>
    <mergeCell ref="C2:C8"/>
    <mergeCell ref="B13:B15"/>
    <mergeCell ref="C13:C14"/>
    <mergeCell ref="D13:D15"/>
    <mergeCell ref="B2:B12"/>
    <mergeCell ref="D2:D8"/>
    <mergeCell ref="D9:D11"/>
  </mergeCells>
  <pageMargins left="0.70000000000000007" right="0.70000000000000007" top="0.75" bottom="0.75" header="0.30000000000000004" footer="0.30000000000000004"/>
  <pageSetup paperSize="9" fitToWidth="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"/>
  <sheetViews>
    <sheetView topLeftCell="D1" workbookViewId="0">
      <selection activeCell="M2" sqref="M2"/>
    </sheetView>
  </sheetViews>
  <sheetFormatPr defaultRowHeight="14.25" x14ac:dyDescent="0.45"/>
  <cols>
    <col min="1" max="1" width="4.6640625" customWidth="1"/>
    <col min="2" max="2" width="15.1328125" customWidth="1"/>
    <col min="3" max="3" width="13.53125" customWidth="1"/>
    <col min="4" max="4" width="24.46484375" customWidth="1"/>
    <col min="5" max="5" width="16.1328125" customWidth="1"/>
    <col min="6" max="6" width="6.86328125" customWidth="1"/>
    <col min="7" max="7" width="9" customWidth="1"/>
    <col min="8" max="8" width="12.6640625" customWidth="1"/>
    <col min="9" max="9" width="24.33203125" customWidth="1"/>
    <col min="10" max="10" width="13.53125" customWidth="1"/>
    <col min="11" max="11" width="14.53125" customWidth="1"/>
    <col min="12" max="12" width="14.1328125" customWidth="1"/>
    <col min="13" max="13" width="16.46484375" customWidth="1"/>
    <col min="14" max="14" width="8.86328125" customWidth="1"/>
    <col min="15" max="15" width="15.1328125" customWidth="1"/>
  </cols>
  <sheetData>
    <row r="1" spans="1:15" ht="44" customHeight="1" x14ac:dyDescent="0.45">
      <c r="A1" s="29" t="s">
        <v>0</v>
      </c>
      <c r="B1" s="30" t="s">
        <v>1</v>
      </c>
      <c r="C1" s="30" t="s">
        <v>2</v>
      </c>
      <c r="D1" s="33" t="s">
        <v>3</v>
      </c>
      <c r="E1" s="33" t="s">
        <v>4</v>
      </c>
      <c r="F1" s="30" t="s">
        <v>5</v>
      </c>
      <c r="G1" s="30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178</v>
      </c>
      <c r="N1" s="33" t="s">
        <v>12</v>
      </c>
      <c r="O1" s="33" t="s">
        <v>13</v>
      </c>
    </row>
    <row r="2" spans="1:15" ht="57" x14ac:dyDescent="0.45">
      <c r="A2" s="11">
        <v>1</v>
      </c>
      <c r="B2" s="43" t="s">
        <v>136</v>
      </c>
      <c r="C2" s="44" t="s">
        <v>137</v>
      </c>
      <c r="D2" s="56" t="s">
        <v>138</v>
      </c>
      <c r="E2" s="3" t="s">
        <v>139</v>
      </c>
      <c r="F2" s="2" t="s">
        <v>140</v>
      </c>
      <c r="G2" s="2">
        <v>360</v>
      </c>
      <c r="H2" s="3" t="s">
        <v>73</v>
      </c>
      <c r="I2" s="2" t="s">
        <v>27</v>
      </c>
      <c r="J2" s="5">
        <v>45094</v>
      </c>
      <c r="K2" s="5">
        <v>45095</v>
      </c>
      <c r="L2" s="5">
        <v>45106</v>
      </c>
      <c r="M2" s="59">
        <v>0</v>
      </c>
      <c r="N2" s="6">
        <v>23</v>
      </c>
      <c r="O2" s="60">
        <f>G2*M2</f>
        <v>0</v>
      </c>
    </row>
    <row r="3" spans="1:15" ht="57" x14ac:dyDescent="0.45">
      <c r="A3" s="20">
        <v>2</v>
      </c>
      <c r="B3" s="43"/>
      <c r="C3" s="44"/>
      <c r="D3" s="57"/>
      <c r="E3" s="3" t="s">
        <v>48</v>
      </c>
      <c r="F3" s="2" t="s">
        <v>18</v>
      </c>
      <c r="G3" s="2">
        <v>27</v>
      </c>
      <c r="H3" s="3" t="s">
        <v>73</v>
      </c>
      <c r="I3" s="2" t="s">
        <v>27</v>
      </c>
      <c r="J3" s="5">
        <v>45460</v>
      </c>
      <c r="K3" s="5">
        <v>45461</v>
      </c>
      <c r="L3" s="5">
        <v>45472</v>
      </c>
      <c r="M3" s="59">
        <v>0</v>
      </c>
      <c r="N3" s="6">
        <v>23</v>
      </c>
      <c r="O3" s="60">
        <f t="shared" ref="O3:O4" si="0">G3*M3</f>
        <v>0</v>
      </c>
    </row>
    <row r="4" spans="1:15" ht="71.650000000000006" thickBot="1" x14ac:dyDescent="0.5">
      <c r="A4" s="6">
        <v>3</v>
      </c>
      <c r="B4" s="43"/>
      <c r="C4" s="2" t="s">
        <v>141</v>
      </c>
      <c r="D4" s="58"/>
      <c r="E4" s="2" t="s">
        <v>142</v>
      </c>
      <c r="F4" s="2" t="s">
        <v>18</v>
      </c>
      <c r="G4" s="9">
        <v>350</v>
      </c>
      <c r="H4" s="3" t="s">
        <v>64</v>
      </c>
      <c r="I4" s="3" t="s">
        <v>143</v>
      </c>
      <c r="J4" s="5">
        <v>45094</v>
      </c>
      <c r="K4" s="5">
        <v>45095</v>
      </c>
      <c r="L4" s="28">
        <v>45106</v>
      </c>
      <c r="M4" s="59">
        <v>0</v>
      </c>
      <c r="N4" s="21">
        <v>23</v>
      </c>
      <c r="O4" s="60">
        <f t="shared" si="0"/>
        <v>0</v>
      </c>
    </row>
    <row r="5" spans="1:15" ht="22.9" customHeight="1" thickBot="1" x14ac:dyDescent="0.5">
      <c r="G5" s="81">
        <f>SUM(G2:G4)</f>
        <v>737</v>
      </c>
      <c r="L5" s="36" t="s">
        <v>86</v>
      </c>
      <c r="M5" s="63"/>
      <c r="N5" s="80"/>
      <c r="O5" s="61">
        <f>SUM(O2:O4)</f>
        <v>0</v>
      </c>
    </row>
  </sheetData>
  <mergeCells count="3">
    <mergeCell ref="B2:B4"/>
    <mergeCell ref="C2:C3"/>
    <mergeCell ref="D2:D4"/>
  </mergeCells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"/>
  <sheetViews>
    <sheetView topLeftCell="H1" workbookViewId="0">
      <selection activeCell="L10" sqref="L10"/>
    </sheetView>
  </sheetViews>
  <sheetFormatPr defaultRowHeight="14.25" x14ac:dyDescent="0.45"/>
  <cols>
    <col min="1" max="1" width="4.53125" customWidth="1"/>
    <col min="2" max="2" width="15.6640625" customWidth="1"/>
    <col min="3" max="3" width="23.86328125" customWidth="1"/>
    <col min="4" max="4" width="25.33203125" customWidth="1"/>
    <col min="5" max="5" width="30.46484375" customWidth="1"/>
    <col min="6" max="6" width="4.53125" customWidth="1"/>
    <col min="7" max="7" width="12.33203125" customWidth="1"/>
    <col min="8" max="8" width="26" customWidth="1"/>
    <col min="9" max="9" width="29.1328125" customWidth="1"/>
    <col min="10" max="10" width="16.1328125" customWidth="1"/>
    <col min="11" max="11" width="16" customWidth="1"/>
    <col min="12" max="12" width="19" customWidth="1"/>
    <col min="13" max="13" width="17.86328125" customWidth="1"/>
    <col min="14" max="14" width="9.6640625" customWidth="1"/>
    <col min="15" max="15" width="17.46484375" customWidth="1"/>
  </cols>
  <sheetData>
    <row r="1" spans="1:15" ht="59.25" customHeight="1" x14ac:dyDescent="0.45">
      <c r="A1" s="30" t="s">
        <v>0</v>
      </c>
      <c r="B1" s="30" t="s">
        <v>1</v>
      </c>
      <c r="C1" s="30" t="s">
        <v>2</v>
      </c>
      <c r="D1" s="33" t="s">
        <v>3</v>
      </c>
      <c r="E1" s="33" t="s">
        <v>4</v>
      </c>
      <c r="F1" s="30" t="s">
        <v>5</v>
      </c>
      <c r="G1" s="30" t="s">
        <v>6</v>
      </c>
      <c r="H1" s="33" t="s">
        <v>7</v>
      </c>
      <c r="I1" s="34" t="s">
        <v>8</v>
      </c>
      <c r="J1" s="33" t="s">
        <v>9</v>
      </c>
      <c r="K1" s="33" t="s">
        <v>10</v>
      </c>
      <c r="L1" s="31" t="s">
        <v>11</v>
      </c>
      <c r="M1" s="31" t="s">
        <v>182</v>
      </c>
      <c r="N1" s="31" t="s">
        <v>12</v>
      </c>
      <c r="O1" s="31" t="s">
        <v>13</v>
      </c>
    </row>
    <row r="2" spans="1:15" ht="114" customHeight="1" x14ac:dyDescent="0.45">
      <c r="A2" s="2">
        <v>1</v>
      </c>
      <c r="B2" s="43" t="s">
        <v>144</v>
      </c>
      <c r="C2" s="43" t="s">
        <v>145</v>
      </c>
      <c r="D2" s="44" t="s">
        <v>146</v>
      </c>
      <c r="E2" s="2" t="s">
        <v>147</v>
      </c>
      <c r="F2" s="2" t="s">
        <v>18</v>
      </c>
      <c r="G2" s="2">
        <v>1300</v>
      </c>
      <c r="H2" s="2" t="s">
        <v>148</v>
      </c>
      <c r="I2" s="44" t="s">
        <v>149</v>
      </c>
      <c r="J2" s="2" t="s">
        <v>150</v>
      </c>
      <c r="K2" s="2" t="s">
        <v>116</v>
      </c>
      <c r="L2" s="38" t="s">
        <v>85</v>
      </c>
      <c r="M2" s="59">
        <v>0</v>
      </c>
      <c r="N2" s="6">
        <v>23</v>
      </c>
      <c r="O2" s="60">
        <f>G2*M2</f>
        <v>0</v>
      </c>
    </row>
    <row r="3" spans="1:15" ht="14.45" customHeight="1" x14ac:dyDescent="0.45">
      <c r="A3" s="2">
        <v>2</v>
      </c>
      <c r="B3" s="43"/>
      <c r="C3" s="43"/>
      <c r="D3" s="44"/>
      <c r="E3" s="2" t="s">
        <v>151</v>
      </c>
      <c r="F3" s="2" t="s">
        <v>18</v>
      </c>
      <c r="G3" s="2">
        <v>540</v>
      </c>
      <c r="H3" s="2" t="s">
        <v>152</v>
      </c>
      <c r="I3" s="44"/>
      <c r="J3" s="2" t="s">
        <v>150</v>
      </c>
      <c r="K3" s="2" t="s">
        <v>153</v>
      </c>
      <c r="L3" s="38" t="s">
        <v>154</v>
      </c>
      <c r="M3" s="59">
        <v>0</v>
      </c>
      <c r="N3" s="6">
        <v>23</v>
      </c>
      <c r="O3" s="60">
        <f t="shared" ref="O3:O8" si="0">G3*M3</f>
        <v>0</v>
      </c>
    </row>
    <row r="4" spans="1:15" ht="28.5" x14ac:dyDescent="0.45">
      <c r="A4" s="2">
        <v>3</v>
      </c>
      <c r="B4" s="43"/>
      <c r="C4" s="43"/>
      <c r="D4" s="44"/>
      <c r="E4" s="3" t="s">
        <v>155</v>
      </c>
      <c r="F4" s="2" t="s">
        <v>18</v>
      </c>
      <c r="G4" s="2">
        <v>285</v>
      </c>
      <c r="H4" s="2" t="s">
        <v>148</v>
      </c>
      <c r="I4" s="3" t="s">
        <v>27</v>
      </c>
      <c r="J4" s="2" t="s">
        <v>150</v>
      </c>
      <c r="K4" s="2" t="s">
        <v>156</v>
      </c>
      <c r="L4" s="38" t="s">
        <v>157</v>
      </c>
      <c r="M4" s="59">
        <v>0</v>
      </c>
      <c r="N4" s="6">
        <v>23</v>
      </c>
      <c r="O4" s="60">
        <f t="shared" si="0"/>
        <v>0</v>
      </c>
    </row>
    <row r="5" spans="1:15" ht="36.75" customHeight="1" x14ac:dyDescent="0.45">
      <c r="A5" s="2">
        <v>4</v>
      </c>
      <c r="B5" s="43"/>
      <c r="C5" s="43"/>
      <c r="D5" s="44"/>
      <c r="E5" s="2" t="s">
        <v>158</v>
      </c>
      <c r="F5" s="2" t="s">
        <v>18</v>
      </c>
      <c r="G5" s="2">
        <v>58</v>
      </c>
      <c r="H5" s="3" t="s">
        <v>73</v>
      </c>
      <c r="I5" s="2" t="s">
        <v>159</v>
      </c>
      <c r="J5" s="2" t="s">
        <v>150</v>
      </c>
      <c r="K5" s="2" t="s">
        <v>160</v>
      </c>
      <c r="L5" s="38" t="s">
        <v>161</v>
      </c>
      <c r="M5" s="59">
        <v>0</v>
      </c>
      <c r="N5" s="6">
        <v>23</v>
      </c>
      <c r="O5" s="60">
        <f t="shared" si="0"/>
        <v>0</v>
      </c>
    </row>
    <row r="6" spans="1:15" ht="28.5" x14ac:dyDescent="0.45">
      <c r="A6" s="2">
        <v>5</v>
      </c>
      <c r="B6" s="47" t="s">
        <v>162</v>
      </c>
      <c r="C6" s="2" t="s">
        <v>163</v>
      </c>
      <c r="D6" s="56" t="s">
        <v>164</v>
      </c>
      <c r="E6" s="2" t="s">
        <v>61</v>
      </c>
      <c r="F6" s="2" t="s">
        <v>18</v>
      </c>
      <c r="G6" s="2">
        <v>350</v>
      </c>
      <c r="H6" s="3" t="s">
        <v>73</v>
      </c>
      <c r="I6" s="2" t="s">
        <v>27</v>
      </c>
      <c r="J6" s="2" t="s">
        <v>128</v>
      </c>
      <c r="K6" s="2" t="s">
        <v>77</v>
      </c>
      <c r="L6" s="38" t="s">
        <v>165</v>
      </c>
      <c r="M6" s="59">
        <v>0</v>
      </c>
      <c r="N6" s="6">
        <v>23</v>
      </c>
      <c r="O6" s="60">
        <f t="shared" si="0"/>
        <v>0</v>
      </c>
    </row>
    <row r="7" spans="1:15" ht="29" customHeight="1" x14ac:dyDescent="0.45">
      <c r="A7" s="2">
        <v>6</v>
      </c>
      <c r="B7" s="48"/>
      <c r="C7" s="3" t="s">
        <v>166</v>
      </c>
      <c r="D7" s="57"/>
      <c r="E7" s="3" t="s">
        <v>167</v>
      </c>
      <c r="F7" s="2" t="s">
        <v>18</v>
      </c>
      <c r="G7" s="2">
        <v>18</v>
      </c>
      <c r="H7" s="3" t="s">
        <v>73</v>
      </c>
      <c r="I7" s="2" t="s">
        <v>27</v>
      </c>
      <c r="J7" s="9" t="s">
        <v>77</v>
      </c>
      <c r="K7" s="9" t="s">
        <v>78</v>
      </c>
      <c r="L7" s="39" t="s">
        <v>168</v>
      </c>
      <c r="M7" s="59">
        <v>0</v>
      </c>
      <c r="N7" s="6">
        <v>23</v>
      </c>
      <c r="O7" s="60">
        <f t="shared" si="0"/>
        <v>0</v>
      </c>
    </row>
    <row r="8" spans="1:15" ht="28.5" customHeight="1" thickBot="1" x14ac:dyDescent="0.5">
      <c r="A8" s="2">
        <v>7</v>
      </c>
      <c r="B8" s="49"/>
      <c r="C8" s="2" t="s">
        <v>169</v>
      </c>
      <c r="D8" s="58"/>
      <c r="E8" s="2" t="s">
        <v>170</v>
      </c>
      <c r="F8" s="2" t="s">
        <v>18</v>
      </c>
      <c r="G8" s="9">
        <v>220</v>
      </c>
      <c r="H8" s="3" t="s">
        <v>73</v>
      </c>
      <c r="I8" s="11" t="s">
        <v>159</v>
      </c>
      <c r="J8" s="12"/>
      <c r="K8" s="12"/>
      <c r="L8" s="23"/>
      <c r="M8" s="59">
        <v>0</v>
      </c>
      <c r="N8" s="6">
        <v>23</v>
      </c>
      <c r="O8" s="60">
        <f t="shared" si="0"/>
        <v>0</v>
      </c>
    </row>
    <row r="9" spans="1:15" ht="14.65" thickBot="1" x14ac:dyDescent="0.5">
      <c r="G9" s="82">
        <f>SUM(G2:G8)</f>
        <v>2771</v>
      </c>
      <c r="L9" s="36" t="s">
        <v>86</v>
      </c>
      <c r="M9" s="63"/>
      <c r="N9" s="80"/>
      <c r="O9" s="61">
        <f>SUM(O2:O8)</f>
        <v>0</v>
      </c>
    </row>
  </sheetData>
  <mergeCells count="6">
    <mergeCell ref="I2:I3"/>
    <mergeCell ref="B2:B5"/>
    <mergeCell ref="C2:C5"/>
    <mergeCell ref="D2:D5"/>
    <mergeCell ref="D6:D8"/>
    <mergeCell ref="B6:B8"/>
  </mergeCells>
  <pageMargins left="0.70000000000000007" right="0.70000000000000007" top="0.75" bottom="0.75" header="0.30000000000000004" footer="0.3000000000000000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0ab5e72-b244-4fed-9ebd-e03e7ddbf4bb" xsi:nil="true"/>
    <lcf76f155ced4ddcb4097134ff3c332f xmlns="732e27eb-e7f0-499e-9a4f-906fee367ef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AF94209A1C444A952762C03D02357B" ma:contentTypeVersion="16" ma:contentTypeDescription="Create a new document." ma:contentTypeScope="" ma:versionID="8992989e7c8e5868ccb10a54be20a2b6">
  <xsd:schema xmlns:xsd="http://www.w3.org/2001/XMLSchema" xmlns:xs="http://www.w3.org/2001/XMLSchema" xmlns:p="http://schemas.microsoft.com/office/2006/metadata/properties" xmlns:ns2="732e27eb-e7f0-499e-9a4f-906fee367ef2" xmlns:ns3="30ab5e72-b244-4fed-9ebd-e03e7ddbf4bb" targetNamespace="http://schemas.microsoft.com/office/2006/metadata/properties" ma:root="true" ma:fieldsID="df9191982c27e59ebba21a58038ce9b4" ns2:_="" ns3:_="">
    <xsd:import namespace="732e27eb-e7f0-499e-9a4f-906fee367ef2"/>
    <xsd:import namespace="30ab5e72-b244-4fed-9ebd-e03e7ddbf4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2e27eb-e7f0-499e-9a4f-906fee367e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895e0c7-f988-41d4-aa3e-e5d05fa27d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b5e72-b244-4fed-9ebd-e03e7ddbf4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2aea8b7-f109-44f6-89b4-1949c35e3124}" ma:internalName="TaxCatchAll" ma:showField="CatchAllData" ma:web="30ab5e72-b244-4fed-9ebd-e03e7ddbf4b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3CD031-6143-4862-BE6E-64DABF31D729}">
  <ds:schemaRefs>
    <ds:schemaRef ds:uri="http://purl.org/dc/terms/"/>
    <ds:schemaRef ds:uri="http://schemas.microsoft.com/office/2006/documentManagement/types"/>
    <ds:schemaRef ds:uri="732e27eb-e7f0-499e-9a4f-906fee367ef2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30ab5e72-b244-4fed-9ebd-e03e7ddbf4bb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111EE7-7296-4377-9906-AD95D268E0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2e27eb-e7f0-499e-9a4f-906fee367ef2"/>
    <ds:schemaRef ds:uri="30ab5e72-b244-4fed-9ebd-e03e7ddbf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0BFED87-5369-4102-A5ED-BA1AB9CF79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Kraków</vt:lpstr>
      <vt:lpstr>Tarnów</vt:lpstr>
      <vt:lpstr>Nowy_Sącz_Krynica</vt:lpstr>
      <vt:lpstr>Rzeszów</vt:lpstr>
      <vt:lpstr>Nowy_Targ_Zakopane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Kuśnierz</dc:creator>
  <cp:keywords/>
  <dc:description/>
  <cp:lastModifiedBy>Ewa Lasoń</cp:lastModifiedBy>
  <cp:revision/>
  <dcterms:created xsi:type="dcterms:W3CDTF">2023-03-15T12:35:17Z</dcterms:created>
  <dcterms:modified xsi:type="dcterms:W3CDTF">2023-04-25T19:28:20Z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0x0101001CAF94209A1C444A952762C03D02357B</vt:lpwstr>
  </property>
  <property fmtid="{D5CDD505-2E9C-101B-9397-08002B2CF9AE}" pid="3" name="MediaServiceImageTags">
    <vt:lpwstr/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2023-03-29T09:40:09Z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165956cc-9e7d-4fba-8c6f-4653ff8e6ef3</vt:lpwstr>
  </property>
  <property fmtid="{D5CDD505-2E9C-101B-9397-08002B2CF9AE}" pid="9" name="MSIP_Label_defa4170-0d19-0005-0004-bc88714345d2_ActionId">
    <vt:lpwstr>5dad8c26-c578-486c-8ee3-a89069a95ece</vt:lpwstr>
  </property>
  <property fmtid="{D5CDD505-2E9C-101B-9397-08002B2CF9AE}" pid="10" name="MSIP_Label_defa4170-0d19-0005-0004-bc88714345d2_ContentBits">
    <vt:lpwstr>0</vt:lpwstr>
  </property>
</Properties>
</file>